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VENTARIO DICIEMBRE 2025\INFORMACION PARA SUBIR A LA PAGINA\ANEXOS OFICIALES\"/>
    </mc:Choice>
  </mc:AlternateContent>
  <bookViews>
    <workbookView xWindow="0" yWindow="0" windowWidth="14085" windowHeight="7470" firstSheet="1" activeTab="1"/>
  </bookViews>
  <sheets>
    <sheet name="segunda parte (2)" sheetId="7" state="hidden" r:id="rId1"/>
    <sheet name="31 DIC 2023 " sheetId="23" r:id="rId2"/>
  </sheets>
  <definedNames>
    <definedName name="_xlnm._FilterDatabase" localSheetId="0" hidden="1">'segunda parte (2)'!$A$11:$AH$104</definedName>
    <definedName name="_xlnm.Print_Area" localSheetId="1">'31 DIC 2023 '!$A$1:$Z$48</definedName>
    <definedName name="_xlnm.Print_Area" localSheetId="0">'segunda parte (2)'!$B$1:$X$124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Area___0___0" localSheetId="1">#REF!</definedName>
    <definedName name="BuiltIn_Print_Area___0___0">#REF!</definedName>
    <definedName name="_xlnm.Print_Titles" localSheetId="1">'31 DIC 2023 '!$5:$13</definedName>
    <definedName name="_xlnm.Print_Titles" localSheetId="0">'segunda parte (2)'!$2:$10</definedName>
  </definedNames>
  <calcPr calcId="162913"/>
</workbook>
</file>

<file path=xl/calcChain.xml><?xml version="1.0" encoding="utf-8"?>
<calcChain xmlns="http://schemas.openxmlformats.org/spreadsheetml/2006/main">
  <c r="U34" i="23" l="1"/>
  <c r="V34" i="23"/>
  <c r="W34" i="23"/>
  <c r="X34" i="23"/>
  <c r="T34" i="23"/>
  <c r="D34" i="23"/>
  <c r="F34" i="23"/>
  <c r="G34" i="23"/>
  <c r="H34" i="23"/>
  <c r="I34" i="23"/>
  <c r="J34" i="23"/>
  <c r="L34" i="23"/>
  <c r="M34" i="23"/>
  <c r="N34" i="23"/>
  <c r="O34" i="23"/>
  <c r="P34" i="23"/>
  <c r="Q34" i="23"/>
  <c r="C34" i="23"/>
  <c r="R31" i="23" l="1"/>
  <c r="Y32" i="23" l="1"/>
  <c r="Y33" i="23" l="1"/>
  <c r="Z33" i="23" s="1"/>
  <c r="R32" i="23"/>
  <c r="Y31" i="23"/>
  <c r="Y30" i="23"/>
  <c r="R30" i="23"/>
  <c r="Y29" i="23"/>
  <c r="R29" i="23"/>
  <c r="Y28" i="23"/>
  <c r="R28" i="23"/>
  <c r="Y27" i="23"/>
  <c r="R27" i="23"/>
  <c r="Y26" i="23"/>
  <c r="R26" i="23"/>
  <c r="Y25" i="23"/>
  <c r="R25" i="23"/>
  <c r="Y24" i="23"/>
  <c r="R24" i="23"/>
  <c r="Y23" i="23"/>
  <c r="R23" i="23"/>
  <c r="Y22" i="23"/>
  <c r="R22" i="23"/>
  <c r="Y21" i="23"/>
  <c r="R21" i="23"/>
  <c r="Y20" i="23"/>
  <c r="R20" i="23"/>
  <c r="Y19" i="23"/>
  <c r="R19" i="23"/>
  <c r="Y18" i="23"/>
  <c r="R18" i="23"/>
  <c r="Y17" i="23"/>
  <c r="R17" i="23"/>
  <c r="Y16" i="23"/>
  <c r="R16" i="23"/>
  <c r="Y15" i="23"/>
  <c r="R15" i="23"/>
  <c r="R34" i="23" l="1"/>
  <c r="Y34" i="23"/>
  <c r="Z23" i="23"/>
  <c r="Z31" i="23"/>
  <c r="Z29" i="23"/>
  <c r="Z32" i="23"/>
  <c r="Z17" i="23"/>
  <c r="Z27" i="23"/>
  <c r="Z25" i="23"/>
  <c r="Z22" i="23"/>
  <c r="Z16" i="23"/>
  <c r="Z28" i="23"/>
  <c r="Z30" i="23"/>
  <c r="Z19" i="23"/>
  <c r="Z26" i="23"/>
  <c r="Z24" i="23"/>
  <c r="Z15" i="23"/>
  <c r="Z20" i="23"/>
  <c r="Z21" i="23"/>
  <c r="Z18" i="23"/>
  <c r="Z34" i="23" l="1"/>
  <c r="E152" i="7"/>
  <c r="B147" i="7"/>
  <c r="B13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Z104" i="7"/>
  <c r="X104" i="7"/>
  <c r="Z103" i="7"/>
  <c r="X103" i="7"/>
  <c r="Z102" i="7"/>
  <c r="X102" i="7"/>
  <c r="Z101" i="7"/>
  <c r="X101" i="7"/>
  <c r="Z100" i="7"/>
  <c r="X100" i="7"/>
  <c r="Z99" i="7"/>
  <c r="X99" i="7"/>
  <c r="Z98" i="7"/>
  <c r="X98" i="7"/>
  <c r="Z97" i="7"/>
  <c r="X97" i="7"/>
  <c r="Z96" i="7"/>
  <c r="X96" i="7"/>
  <c r="Z95" i="7"/>
  <c r="X95" i="7"/>
  <c r="Z94" i="7"/>
  <c r="X94" i="7"/>
  <c r="Z93" i="7"/>
  <c r="X93" i="7"/>
  <c r="Z92" i="7"/>
  <c r="X92" i="7"/>
  <c r="Z91" i="7"/>
  <c r="X91" i="7"/>
  <c r="Z90" i="7"/>
  <c r="X90" i="7"/>
  <c r="Z89" i="7"/>
  <c r="X89" i="7"/>
  <c r="Z88" i="7"/>
  <c r="X88" i="7"/>
  <c r="Z87" i="7"/>
  <c r="X87" i="7"/>
  <c r="Z86" i="7"/>
  <c r="X86" i="7"/>
  <c r="Z85" i="7"/>
  <c r="X85" i="7"/>
  <c r="Z84" i="7"/>
  <c r="X84" i="7"/>
  <c r="Z83" i="7"/>
  <c r="X83" i="7"/>
  <c r="Z82" i="7"/>
  <c r="X82" i="7"/>
  <c r="Z81" i="7"/>
  <c r="X81" i="7"/>
  <c r="Z80" i="7"/>
  <c r="X80" i="7"/>
  <c r="Z79" i="7"/>
  <c r="X79" i="7"/>
  <c r="Z78" i="7"/>
  <c r="X78" i="7"/>
  <c r="Z77" i="7"/>
  <c r="X77" i="7"/>
  <c r="Z76" i="7"/>
  <c r="X76" i="7"/>
  <c r="Z75" i="7"/>
  <c r="X75" i="7"/>
  <c r="Z74" i="7"/>
  <c r="X74" i="7"/>
  <c r="Z73" i="7"/>
  <c r="X73" i="7"/>
  <c r="Z72" i="7"/>
  <c r="X72" i="7"/>
  <c r="Z71" i="7"/>
  <c r="X71" i="7"/>
  <c r="Z70" i="7"/>
  <c r="X70" i="7"/>
  <c r="Z69" i="7"/>
  <c r="X69" i="7"/>
  <c r="Z68" i="7"/>
  <c r="X68" i="7"/>
  <c r="Z67" i="7"/>
  <c r="X67" i="7"/>
  <c r="Z66" i="7"/>
  <c r="X66" i="7"/>
  <c r="Z65" i="7"/>
  <c r="X65" i="7"/>
  <c r="Z64" i="7"/>
  <c r="X64" i="7"/>
  <c r="Z63" i="7"/>
  <c r="X63" i="7"/>
  <c r="Z62" i="7"/>
  <c r="X62" i="7"/>
  <c r="Z61" i="7"/>
  <c r="X61" i="7"/>
  <c r="Z60" i="7"/>
  <c r="X60" i="7"/>
  <c r="Z59" i="7"/>
  <c r="X59" i="7"/>
  <c r="Z58" i="7"/>
  <c r="X58" i="7"/>
  <c r="Z57" i="7"/>
  <c r="X57" i="7"/>
  <c r="Z56" i="7"/>
  <c r="X56" i="7"/>
  <c r="Z55" i="7"/>
  <c r="X55" i="7"/>
  <c r="Z54" i="7"/>
  <c r="X54" i="7"/>
  <c r="Z53" i="7"/>
  <c r="X53" i="7"/>
  <c r="Z52" i="7"/>
  <c r="X52" i="7"/>
  <c r="Z51" i="7"/>
  <c r="X51" i="7"/>
  <c r="Z50" i="7"/>
  <c r="X50" i="7"/>
  <c r="Z49" i="7"/>
  <c r="X49" i="7"/>
  <c r="Z48" i="7"/>
  <c r="X48" i="7"/>
  <c r="Z47" i="7"/>
  <c r="X47" i="7"/>
  <c r="Z46" i="7"/>
  <c r="X46" i="7"/>
  <c r="Z45" i="7"/>
  <c r="X45" i="7"/>
  <c r="Z44" i="7"/>
  <c r="X44" i="7"/>
  <c r="Z43" i="7"/>
  <c r="X43" i="7"/>
  <c r="Z42" i="7"/>
  <c r="X42" i="7"/>
  <c r="Z41" i="7"/>
  <c r="X41" i="7"/>
  <c r="Z40" i="7"/>
  <c r="X40" i="7"/>
  <c r="Z39" i="7"/>
  <c r="X39" i="7"/>
  <c r="Z38" i="7"/>
  <c r="X38" i="7"/>
  <c r="Z37" i="7"/>
  <c r="X37" i="7"/>
  <c r="Z36" i="7"/>
  <c r="X36" i="7"/>
  <c r="Z35" i="7"/>
  <c r="X35" i="7"/>
  <c r="Z34" i="7"/>
  <c r="X34" i="7"/>
  <c r="Z33" i="7"/>
  <c r="X33" i="7"/>
  <c r="Z32" i="7"/>
  <c r="X32" i="7"/>
  <c r="Z31" i="7"/>
  <c r="X31" i="7"/>
  <c r="Z30" i="7"/>
  <c r="X30" i="7"/>
  <c r="Z29" i="7"/>
  <c r="X29" i="7"/>
  <c r="Z28" i="7"/>
  <c r="X28" i="7"/>
  <c r="Z27" i="7"/>
  <c r="X27" i="7"/>
  <c r="Z26" i="7"/>
  <c r="X26" i="7"/>
  <c r="Z25" i="7"/>
  <c r="X25" i="7"/>
  <c r="Z24" i="7"/>
  <c r="X24" i="7"/>
  <c r="Z23" i="7"/>
  <c r="X23" i="7"/>
  <c r="Z22" i="7"/>
  <c r="X22" i="7"/>
  <c r="Z21" i="7"/>
  <c r="X21" i="7"/>
  <c r="Z20" i="7"/>
  <c r="X20" i="7"/>
  <c r="Z19" i="7"/>
  <c r="X19" i="7"/>
  <c r="Z18" i="7"/>
  <c r="X18" i="7"/>
  <c r="Z17" i="7"/>
  <c r="X17" i="7"/>
  <c r="Z16" i="7"/>
  <c r="X16" i="7"/>
  <c r="Z15" i="7"/>
  <c r="X15" i="7"/>
  <c r="Z14" i="7"/>
  <c r="X14" i="7"/>
  <c r="Z13" i="7"/>
  <c r="X13" i="7"/>
  <c r="Z12" i="7"/>
  <c r="X12" i="7"/>
</calcChain>
</file>

<file path=xl/comments1.xml><?xml version="1.0" encoding="utf-8"?>
<comments xmlns="http://schemas.openxmlformats.org/spreadsheetml/2006/main">
  <authors>
    <author>Federico Rojas Tapia</author>
  </authors>
  <commentList>
    <comment ref="B29" authorId="0" shapeId="0">
      <text>
        <r>
          <rPr>
            <b/>
            <sz val="16"/>
            <color indexed="81"/>
            <rFont val="Tahoma"/>
            <family val="2"/>
          </rPr>
          <t>falta disco</t>
        </r>
        <r>
          <rPr>
            <sz val="16"/>
            <color indexed="81"/>
            <rFont val="Tahoma"/>
            <family val="2"/>
          </rPr>
          <t xml:space="preserve">
lo manda el viernes 11 08 17</t>
        </r>
      </text>
    </comment>
    <comment ref="C103" authorId="0" shapeId="0">
      <text>
        <r>
          <rPr>
            <sz val="11"/>
            <color indexed="81"/>
            <rFont val="Tahoma"/>
            <family val="2"/>
          </rPr>
          <t xml:space="preserve">hay que verificar importe no agregado al inventario por 3,265,400 el cual biene cargado en los axiliales de la 5401  bienes no recibidos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soporte en la conciliacion  de junio 17</t>
        </r>
      </text>
    </comment>
  </commentList>
</comments>
</file>

<file path=xl/sharedStrings.xml><?xml version="1.0" encoding="utf-8"?>
<sst xmlns="http://schemas.openxmlformats.org/spreadsheetml/2006/main" count="231" uniqueCount="139">
  <si>
    <t>CLAVE</t>
  </si>
  <si>
    <t xml:space="preserve">     UNIDAD APLICATIVA</t>
  </si>
  <si>
    <t>TOTAL</t>
  </si>
  <si>
    <t>JURISDICCION SANITARIA No.I PANUCO</t>
  </si>
  <si>
    <t xml:space="preserve">JURISDCCION SANITARIA No. II TUXPAM </t>
  </si>
  <si>
    <t>JURISDICCION SANITARIA No.III POZA RICA</t>
  </si>
  <si>
    <t>JURISDICCION IV MARTINEZ DE LA TORRE</t>
  </si>
  <si>
    <t>JURISDICCION  SANIT. No. V DE XALAPA</t>
  </si>
  <si>
    <t>JURISDICCION SANITARIA No.VI CORDOBA</t>
  </si>
  <si>
    <t>JURISDICCION SANITARIA No.VII ORIZABA</t>
  </si>
  <si>
    <t>JURISDICCION SANITARIA  No. VIII VERACRUZ</t>
  </si>
  <si>
    <t>JURISDICCION SANIT. No.IX COSAMALOAPAN</t>
  </si>
  <si>
    <t>JURISDICCION SANITARIA No.X SAN ANDRES</t>
  </si>
  <si>
    <t>JURISDICCION SANIT.No.XI COATZACOALCOS</t>
  </si>
  <si>
    <t>HOSPITAL GENERAL DE ACAYUCAN</t>
  </si>
  <si>
    <t>HOSPITAL CIVIL DE ALTOTONGA</t>
  </si>
  <si>
    <t>HOSPITAL SUBZONA DE COATEPEC</t>
  </si>
  <si>
    <t>HOSPITAL REGIONAL DE COATZACOALCOS</t>
  </si>
  <si>
    <t>HOSPITAL GENERAL"YANGA" DE CORDOBA</t>
  </si>
  <si>
    <t>HIOSPITAL GENERAL DE COSAMALOAPAN</t>
  </si>
  <si>
    <t>HOSPITAL INTEGRAL GUTIERREZ ZAMORA</t>
  </si>
  <si>
    <t>HOSPITAL GENERAL HUATUSCO</t>
  </si>
  <si>
    <t>HOSPITAL GENERAL HUAYACOCOTLA</t>
  </si>
  <si>
    <t>HOSPITAL GENERAL MARTINEZ DE LA TORRE</t>
  </si>
  <si>
    <t xml:space="preserve">HOSPITAL GENERAL DE MINATITLAN  </t>
  </si>
  <si>
    <t>HOSPITAL GENERAL DE MISANTLA</t>
  </si>
  <si>
    <t>HOSPITAL INTEGRAL DE NAOLINCO</t>
  </si>
  <si>
    <t>HOSPITAL PSIQUIATRICO DE ORIZABA</t>
  </si>
  <si>
    <t>HOSPITAL DE PANUCO</t>
  </si>
  <si>
    <t>HOSPITAL GENERAL DE PAPANTLA</t>
  </si>
  <si>
    <t>HOSPITAL DE SUBZONA PEROTE</t>
  </si>
  <si>
    <t>HOSPITAL REGIONAL DE POZA RICA</t>
  </si>
  <si>
    <t>HOSPITAL REGIONAL DE RIO BLANCO</t>
  </si>
  <si>
    <t>HOSPITAL GENERAL DE ZONA SAN ANDRES</t>
  </si>
  <si>
    <t>HOSPITAL SUBZONA SANTIAGO TUXTLA</t>
  </si>
  <si>
    <t>HOSPITAL INTEGRAL DE SUCHILAPAN</t>
  </si>
  <si>
    <t>HOSPITAL SUBZONA DE TIERRA BLANCA</t>
  </si>
  <si>
    <t>HOSPITAL GENERAL DE ZONA TUXPAM</t>
  </si>
  <si>
    <t>HOSPITAL GENERAL DE VERACRUZ</t>
  </si>
  <si>
    <t>HOSPITAL REGIONAL LUIS F. NACHON</t>
  </si>
  <si>
    <t>CENTRO  EST.  DE LA TRANSF.  SANGUINEA</t>
  </si>
  <si>
    <t>HOGAR DEL NIÑO</t>
  </si>
  <si>
    <t>ASILO  PAPANTLA</t>
  </si>
  <si>
    <t>ASILO "SAYAGO"  XALAPA</t>
  </si>
  <si>
    <t>CEMENTERIO XALAPEÑO</t>
  </si>
  <si>
    <t>ESTANCIA INFANTIL</t>
  </si>
  <si>
    <t>DIRECCION GENERAL DE SERVICIOS DE SALUD</t>
  </si>
  <si>
    <t>DIRECCION DE ADMINISTRACION</t>
  </si>
  <si>
    <t>DIRECCION DE PLANEACION Y DESARROLLO</t>
  </si>
  <si>
    <t>UNIDAD DE SALUD MENTAL</t>
  </si>
  <si>
    <t>DIRECCION DE ATENCION MEDICA</t>
  </si>
  <si>
    <t>HOSPITAL VALLE DE UXPANAPA</t>
  </si>
  <si>
    <t>HOSPITAL DE IXHUATLAN DEL SURESTE</t>
  </si>
  <si>
    <t>LABORATORIO ESTATAL DE SALUD PUBLICA</t>
  </si>
  <si>
    <t>HOSPITAL DE OZULUAMA</t>
  </si>
  <si>
    <t>ALMACEN B</t>
  </si>
  <si>
    <t>HOSPITAL GENERAL DE ISLA</t>
  </si>
  <si>
    <t>HOSPITAL TANTOYUCA</t>
  </si>
  <si>
    <t>HOSPITAL TEMPOAL</t>
  </si>
  <si>
    <t>HOSPITAL TLAPACOYAN</t>
  </si>
  <si>
    <t>HOSPITAL CATEMACO</t>
  </si>
  <si>
    <t>HOSPITAL NARANJOS</t>
  </si>
  <si>
    <t>HOSPITAL CIVIL TEOCELO</t>
  </si>
  <si>
    <t>HOSPITAL GRAL DE SUBZONA ALVARADO</t>
  </si>
  <si>
    <t>HOSPITAL TONALAPAN</t>
  </si>
  <si>
    <t>HOSPITAL CARDEL</t>
  </si>
  <si>
    <t>SECCION 70 DEL  S.N.T.S.A</t>
  </si>
  <si>
    <t>HOSPITAL CERRO AZUL</t>
  </si>
  <si>
    <t>HOSPITAL ENTABLADERO</t>
  </si>
  <si>
    <t>HOSPITAL LLANO DE ENMEDIIO</t>
  </si>
  <si>
    <t>HOSPITAL TEZONAPA</t>
  </si>
  <si>
    <t>HOSPITAL TLAQUILPA</t>
  </si>
  <si>
    <t>HOSPITAL TLALIXCOYAN</t>
  </si>
  <si>
    <t>HOSPITAL TARIMOYA</t>
  </si>
  <si>
    <t>ASILO CORDOBA</t>
  </si>
  <si>
    <t>HOSPITAL LAS CHOAPAS</t>
  </si>
  <si>
    <t>DIRECCION DE ASUNTOS JURIDICOS</t>
  </si>
  <si>
    <t>DEPARTAMENTO DE ALMACENAJE  Y DISTRIBUCION</t>
  </si>
  <si>
    <t xml:space="preserve">                                      OFICINA DE INVENTARIOS</t>
  </si>
  <si>
    <t xml:space="preserve">                      SERVICIOS DE SALUD DE VERACRUZ</t>
  </si>
  <si>
    <t>HOSPITAL GENERAL DEPLAYA VICENTE</t>
  </si>
  <si>
    <t>HOSPITAL INTEGRAL TLACOTALPAN</t>
  </si>
  <si>
    <t>HOSPITAL PLATON SANCHEZ</t>
  </si>
  <si>
    <t>HOSPITAL GRAL. DE COSOLEACAQUE</t>
  </si>
  <si>
    <t>HOSPITAL GRAL  JOSE AZUETA</t>
  </si>
  <si>
    <t xml:space="preserve"> </t>
  </si>
  <si>
    <t>SECCION 71 DEL S.N.T.S.A 26</t>
  </si>
  <si>
    <t>jurs</t>
  </si>
  <si>
    <t>hosp</t>
  </si>
  <si>
    <t xml:space="preserve">asilo </t>
  </si>
  <si>
    <t>sec</t>
  </si>
  <si>
    <t>almacen</t>
  </si>
  <si>
    <t>SECC40 DEL SNTSA</t>
  </si>
  <si>
    <t xml:space="preserve">HOSPITAL GRAL. DE ALAMO </t>
  </si>
  <si>
    <t>cementerio</t>
  </si>
  <si>
    <t>estancia infantil</t>
  </si>
  <si>
    <t>transfuncion</t>
  </si>
  <si>
    <t xml:space="preserve">laboratorio </t>
  </si>
  <si>
    <t>hogar del niño</t>
  </si>
  <si>
    <t xml:space="preserve">HOSPITAL GRAL. DE BOCA DEL RIO </t>
  </si>
  <si>
    <t xml:space="preserve">OFICINA CENTRAL </t>
  </si>
  <si>
    <t xml:space="preserve">JURISDICCIONES </t>
  </si>
  <si>
    <t>CENTRO ESTATAL DE CANCEROLOGIA (CECAN)</t>
  </si>
  <si>
    <t xml:space="preserve">HOSPITAL DE ALTOLUCERO </t>
  </si>
  <si>
    <t xml:space="preserve">HOSP DE ALLENDE </t>
  </si>
  <si>
    <t xml:space="preserve">CENTRO ESTATL CONTRA LAS ADICCIONES </t>
  </si>
  <si>
    <t xml:space="preserve">HOSPITALES </t>
  </si>
  <si>
    <t xml:space="preserve">ASILIOS DE ANCIANOS </t>
  </si>
  <si>
    <t>LABORATORIO ESTATAL</t>
  </si>
  <si>
    <t>CENTRO ESTATAL DE TRASFUNCION SANGUINEA</t>
  </si>
  <si>
    <t xml:space="preserve">ALMACEN CENTRAL </t>
  </si>
  <si>
    <t xml:space="preserve">CENTRO DE ADICCIONES </t>
  </si>
  <si>
    <t>CENTRO DE ALTA ESPECIALIDAD (CAE)</t>
  </si>
  <si>
    <t>DIRECCION ADMINISTRATIVA</t>
  </si>
  <si>
    <t>DIRECCION DE SALUD PUBLICA</t>
  </si>
  <si>
    <t>DIRECCION DE PROTECCION CONTRA RIESGOS SANITARIOS</t>
  </si>
  <si>
    <t xml:space="preserve">COMISION DE INFRAESTRUCTURA DE SALUD </t>
  </si>
  <si>
    <t xml:space="preserve">   </t>
  </si>
  <si>
    <t xml:space="preserve">centro de adicciones </t>
  </si>
  <si>
    <t>.</t>
  </si>
  <si>
    <t xml:space="preserve">JURISDICCION SANITARIA ACAYUCAN </t>
  </si>
  <si>
    <t>XALAPA,VER A 20  DE FEBRERO  DE 2016</t>
  </si>
  <si>
    <t>CONSOLIDADO  DE UNIDADES POR PARTIDA DE DE ACTIVO FIJO AL 30 JUNIO 2017</t>
  </si>
  <si>
    <t xml:space="preserve">                   DIRECCION DE ADMINISTRACION</t>
  </si>
  <si>
    <t>IMPORTE TOTAL</t>
  </si>
  <si>
    <t>TOTAL EQUIPO DE TRANSPORTE</t>
  </si>
  <si>
    <t>12201    MOBILIARIO Y EQUIPO</t>
  </si>
  <si>
    <t>12203  MAQUINAS, HERAMIENTAS Y APARATOS</t>
  </si>
  <si>
    <t>12204    BIENES ARTISTICOS Y CULTURALES</t>
  </si>
  <si>
    <t>12202  VEHICULOS  TERRESTRES, MARITIMOS Y AEREOS</t>
  </si>
  <si>
    <t xml:space="preserve">TOTAL MOBILIARIO Y EQUIPO </t>
  </si>
  <si>
    <t>JEFE O ENCARGADO DE INVENTARIOS DE LA UNIDAD</t>
  </si>
  <si>
    <t>JEFE O DIRECTOR DE LA UNIDAD</t>
  </si>
  <si>
    <t>ADMINISTRATIVO DE LA UNIDAD</t>
  </si>
  <si>
    <t xml:space="preserve"> (NOMBRE Y FIRMA)</t>
  </si>
  <si>
    <t>(NOMBRE Y FIRMA)</t>
  </si>
  <si>
    <t>ANEXO 9</t>
  </si>
  <si>
    <t>CENTRO DE SALUD Y/O AREA DEL HOSPITAL  O CENTRO ASISTENCIAL</t>
  </si>
  <si>
    <t>CONSOLIDADO  POR PARTIDA DE  ACTIVO FIJO AL  31 DE DICIEMBRE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</si>
</sst>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  <numFmt numFmtId="166" formatCode="_-[$$-80A]* #,##0.00_-;\-[$$-80A]* #,##0.00_-;_-[$$-80A]* &quot;-&quot;??_-;_-@_-"/>
    <numFmt numFmtId="167" formatCode="_-&quot;$&quot;* #,##0.0_-;\-&quot;$&quot;* #,##0.0_-;_-&quot;$&quot;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b/>
      <sz val="18"/>
      <name val="Calibri"/>
      <family val="2"/>
      <scheme val="minor"/>
    </font>
    <font>
      <sz val="18"/>
      <name val="Times New Roman"/>
      <family val="1"/>
    </font>
    <font>
      <sz val="18"/>
      <name val="Calibri"/>
      <family val="2"/>
      <scheme val="minor"/>
    </font>
    <font>
      <sz val="18"/>
      <name val="Verdana"/>
      <family val="2"/>
    </font>
    <font>
      <b/>
      <sz val="18"/>
      <name val="Verdana"/>
      <family val="2"/>
    </font>
    <font>
      <b/>
      <sz val="10"/>
      <name val="Arial"/>
      <family val="2"/>
    </font>
    <font>
      <b/>
      <sz val="14"/>
      <name val="Verdana"/>
      <family val="2"/>
    </font>
    <font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</cellStyleXfs>
  <cellXfs count="1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2" applyFont="1" applyFill="1" applyAlignment="1">
      <alignment vertical="center" wrapText="1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44" fontId="0" fillId="0" borderId="1" xfId="0" applyNumberFormat="1" applyFill="1" applyBorder="1" applyAlignment="1">
      <alignment horizontal="right" vertical="center"/>
    </xf>
    <xf numFmtId="44" fontId="0" fillId="0" borderId="0" xfId="0" applyNumberFormat="1" applyFill="1" applyAlignment="1">
      <alignment horizontal="center" vertical="center"/>
    </xf>
    <xf numFmtId="44" fontId="0" fillId="0" borderId="0" xfId="0" applyNumberFormat="1" applyFill="1" applyAlignment="1">
      <alignment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4" fontId="0" fillId="0" borderId="0" xfId="0" applyNumberFormat="1"/>
    <xf numFmtId="166" fontId="0" fillId="0" borderId="0" xfId="0" applyNumberFormat="1"/>
    <xf numFmtId="0" fontId="8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44" fontId="0" fillId="0" borderId="0" xfId="15" applyFont="1" applyFill="1" applyAlignment="1">
      <alignment horizontal="center" vertical="center"/>
    </xf>
    <xf numFmtId="166" fontId="0" fillId="0" borderId="0" xfId="0" applyNumberFormat="1" applyFill="1"/>
    <xf numFmtId="44" fontId="0" fillId="0" borderId="0" xfId="15" applyFont="1"/>
    <xf numFmtId="0" fontId="2" fillId="0" borderId="1" xfId="3" applyFont="1" applyFill="1" applyBorder="1" applyAlignment="1">
      <alignment horizontal="center" vertical="center" wrapText="1"/>
    </xf>
    <xf numFmtId="44" fontId="10" fillId="0" borderId="0" xfId="0" applyNumberFormat="1" applyFont="1" applyFill="1" applyAlignment="1">
      <alignment horizontal="center" vertical="center"/>
    </xf>
    <xf numFmtId="4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4" fontId="10" fillId="0" borderId="0" xfId="15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10" fillId="0" borderId="0" xfId="0" applyNumberFormat="1" applyFont="1" applyFill="1" applyAlignment="1">
      <alignment horizontal="center" vertical="center"/>
    </xf>
    <xf numFmtId="0" fontId="3" fillId="2" borderId="1" xfId="5" applyFont="1" applyFill="1" applyBorder="1" applyAlignment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10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4" fontId="8" fillId="0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1" xfId="5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44" fontId="4" fillId="4" borderId="1" xfId="1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6" fontId="1" fillId="4" borderId="1" xfId="17" applyNumberFormat="1" applyFont="1" applyFill="1" applyBorder="1" applyAlignment="1">
      <alignment vertical="center"/>
    </xf>
    <xf numFmtId="0" fontId="3" fillId="4" borderId="1" xfId="5" applyNumberFormat="1" applyFont="1" applyFill="1" applyBorder="1" applyAlignment="1">
      <alignment horizontal="center" vertical="center"/>
    </xf>
    <xf numFmtId="164" fontId="2" fillId="4" borderId="1" xfId="3" applyNumberFormat="1" applyFont="1" applyFill="1" applyBorder="1" applyAlignment="1">
      <alignment horizontal="center" vertical="center" wrapText="1"/>
    </xf>
    <xf numFmtId="44" fontId="1" fillId="4" borderId="1" xfId="1" applyNumberFormat="1" applyFont="1" applyFill="1" applyBorder="1"/>
    <xf numFmtId="0" fontId="3" fillId="4" borderId="1" xfId="5" applyFont="1" applyFill="1" applyBorder="1" applyAlignment="1">
      <alignment horizontal="center" vertical="center" wrapText="1"/>
    </xf>
    <xf numFmtId="44" fontId="11" fillId="4" borderId="1" xfId="1" applyNumberFormat="1" applyFont="1" applyFill="1" applyBorder="1" applyAlignment="1">
      <alignment vertical="center"/>
    </xf>
    <xf numFmtId="166" fontId="10" fillId="4" borderId="1" xfId="0" applyNumberFormat="1" applyFont="1" applyFill="1" applyBorder="1" applyAlignment="1">
      <alignment horizontal="center" vertical="center"/>
    </xf>
    <xf numFmtId="0" fontId="3" fillId="5" borderId="1" xfId="5" applyNumberFormat="1" applyFont="1" applyFill="1" applyBorder="1" applyAlignment="1">
      <alignment horizontal="center" vertical="center"/>
    </xf>
    <xf numFmtId="0" fontId="16" fillId="4" borderId="1" xfId="5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12" applyFont="1" applyFill="1" applyAlignment="1">
      <alignment horizontal="center" vertical="center" wrapText="1"/>
    </xf>
    <xf numFmtId="166" fontId="20" fillId="0" borderId="0" xfId="0" applyNumberFormat="1" applyFont="1" applyFill="1" applyBorder="1"/>
    <xf numFmtId="0" fontId="20" fillId="0" borderId="0" xfId="0" applyFont="1" applyFill="1" applyBorder="1"/>
    <xf numFmtId="166" fontId="19" fillId="0" borderId="0" xfId="12" applyNumberFormat="1" applyFont="1" applyFill="1" applyBorder="1" applyAlignment="1">
      <alignment vertical="center" wrapText="1"/>
    </xf>
    <xf numFmtId="0" fontId="19" fillId="0" borderId="0" xfId="12" applyFont="1" applyFill="1" applyBorder="1" applyAlignment="1">
      <alignment vertical="center" wrapText="1"/>
    </xf>
    <xf numFmtId="166" fontId="20" fillId="0" borderId="0" xfId="0" applyNumberFormat="1" applyFont="1" applyFill="1" applyBorder="1" applyAlignment="1">
      <alignment horizontal="center" vertical="center"/>
    </xf>
    <xf numFmtId="4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6" fontId="20" fillId="0" borderId="0" xfId="15" applyNumberFormat="1" applyFont="1" applyFill="1" applyBorder="1" applyAlignment="1">
      <alignment horizontal="center" vertical="center"/>
    </xf>
    <xf numFmtId="44" fontId="20" fillId="0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/>
    <xf numFmtId="166" fontId="20" fillId="0" borderId="1" xfId="0" applyNumberFormat="1" applyFont="1" applyFill="1" applyBorder="1"/>
    <xf numFmtId="44" fontId="20" fillId="0" borderId="0" xfId="0" applyNumberFormat="1" applyFont="1" applyFill="1" applyBorder="1"/>
    <xf numFmtId="44" fontId="20" fillId="0" borderId="0" xfId="15" applyFont="1" applyFill="1" applyBorder="1"/>
    <xf numFmtId="0" fontId="21" fillId="0" borderId="0" xfId="13" applyFont="1" applyFill="1" applyBorder="1" applyAlignment="1">
      <alignment horizontal="center" vertical="center" wrapText="1"/>
    </xf>
    <xf numFmtId="44" fontId="18" fillId="0" borderId="1" xfId="0" applyNumberFormat="1" applyFont="1" applyFill="1" applyBorder="1" applyAlignment="1">
      <alignment horizontal="right" vertical="center"/>
    </xf>
    <xf numFmtId="0" fontId="7" fillId="0" borderId="6" xfId="5" applyNumberFormat="1" applyFont="1" applyFill="1" applyBorder="1" applyAlignment="1">
      <alignment horizontal="center" vertical="center"/>
    </xf>
    <xf numFmtId="164" fontId="19" fillId="0" borderId="1" xfId="3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43" fontId="20" fillId="0" borderId="1" xfId="0" applyNumberFormat="1" applyFont="1" applyFill="1" applyBorder="1"/>
    <xf numFmtId="44" fontId="20" fillId="0" borderId="3" xfId="0" applyNumberFormat="1" applyFont="1" applyFill="1" applyBorder="1" applyAlignment="1">
      <alignment horizontal="center" vertical="center"/>
    </xf>
    <xf numFmtId="166" fontId="20" fillId="0" borderId="1" xfId="19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wrapText="1"/>
    </xf>
    <xf numFmtId="44" fontId="20" fillId="0" borderId="1" xfId="15" applyFont="1" applyFill="1" applyBorder="1"/>
    <xf numFmtId="44" fontId="20" fillId="0" borderId="1" xfId="15" applyFont="1" applyFill="1" applyBorder="1" applyAlignment="1">
      <alignment horizontal="center" vertical="center"/>
    </xf>
    <xf numFmtId="44" fontId="20" fillId="6" borderId="1" xfId="0" applyNumberFormat="1" applyFont="1" applyFill="1" applyBorder="1" applyAlignment="1">
      <alignment horizontal="right" vertical="center"/>
    </xf>
    <xf numFmtId="166" fontId="20" fillId="0" borderId="14" xfId="0" applyNumberFormat="1" applyFont="1" applyFill="1" applyBorder="1" applyAlignment="1">
      <alignment horizontal="center" vertical="center"/>
    </xf>
    <xf numFmtId="44" fontId="20" fillId="0" borderId="14" xfId="0" applyNumberFormat="1" applyFont="1" applyFill="1" applyBorder="1" applyAlignment="1">
      <alignment horizontal="center" vertical="center"/>
    </xf>
    <xf numFmtId="44" fontId="20" fillId="0" borderId="14" xfId="15" applyFont="1" applyFill="1" applyBorder="1"/>
    <xf numFmtId="166" fontId="20" fillId="0" borderId="14" xfId="0" applyNumberFormat="1" applyFont="1" applyFill="1" applyBorder="1"/>
    <xf numFmtId="0" fontId="0" fillId="0" borderId="7" xfId="0" applyBorder="1"/>
    <xf numFmtId="0" fontId="0" fillId="0" borderId="0" xfId="0" applyBorder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2" fillId="0" borderId="0" xfId="0" applyFont="1" applyFill="1" applyBorder="1"/>
    <xf numFmtId="0" fontId="24" fillId="0" borderId="0" xfId="1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5" fillId="0" borderId="12" xfId="0" applyFont="1" applyFill="1" applyBorder="1"/>
    <xf numFmtId="0" fontId="24" fillId="7" borderId="1" xfId="1" applyFont="1" applyFill="1" applyBorder="1" applyAlignment="1">
      <alignment horizontal="center" vertical="center"/>
    </xf>
    <xf numFmtId="0" fontId="24" fillId="7" borderId="2" xfId="1" applyFont="1" applyFill="1" applyBorder="1" applyAlignment="1">
      <alignment horizontal="center" vertical="center"/>
    </xf>
    <xf numFmtId="0" fontId="24" fillId="7" borderId="14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center" vertical="center"/>
    </xf>
    <xf numFmtId="44" fontId="20" fillId="6" borderId="14" xfId="0" applyNumberFormat="1" applyFont="1" applyFill="1" applyBorder="1" applyAlignment="1">
      <alignment horizontal="right" vertical="center"/>
    </xf>
    <xf numFmtId="166" fontId="20" fillId="0" borderId="14" xfId="19" applyNumberFormat="1" applyFont="1" applyFill="1" applyBorder="1" applyAlignment="1">
      <alignment horizontal="center" vertical="center" wrapText="1"/>
    </xf>
    <xf numFmtId="166" fontId="20" fillId="0" borderId="1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0" xfId="8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0" applyFont="1" applyFill="1" applyAlignment="1">
      <alignment horizontal="center" vertical="center" wrapText="1"/>
    </xf>
    <xf numFmtId="0" fontId="4" fillId="0" borderId="0" xfId="11" applyFont="1" applyFill="1" applyAlignment="1">
      <alignment horizontal="center" vertical="center"/>
    </xf>
    <xf numFmtId="0" fontId="4" fillId="0" borderId="0" xfId="12" applyFont="1" applyFill="1" applyAlignment="1">
      <alignment horizontal="center" vertical="center" wrapText="1"/>
    </xf>
    <xf numFmtId="0" fontId="4" fillId="0" borderId="0" xfId="13" applyFont="1" applyFill="1" applyAlignment="1">
      <alignment horizontal="center" vertical="center" wrapText="1"/>
    </xf>
    <xf numFmtId="0" fontId="4" fillId="0" borderId="0" xfId="14" applyFont="1" applyFill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2" fillId="0" borderId="0" xfId="13" applyFont="1" applyFill="1" applyBorder="1" applyAlignment="1">
      <alignment horizontal="center" vertical="center" wrapText="1"/>
    </xf>
    <xf numFmtId="0" fontId="22" fillId="0" borderId="0" xfId="10" applyFont="1" applyFill="1" applyBorder="1" applyAlignment="1">
      <alignment horizontal="center" vertical="center" wrapText="1"/>
    </xf>
    <xf numFmtId="0" fontId="22" fillId="0" borderId="0" xfId="11" applyFont="1" applyFill="1" applyBorder="1" applyAlignment="1">
      <alignment horizontal="center" vertical="center"/>
    </xf>
    <xf numFmtId="0" fontId="22" fillId="0" borderId="0" xfId="12" applyFont="1" applyFill="1" applyBorder="1" applyAlignment="1">
      <alignment horizontal="center" vertical="center" wrapText="1"/>
    </xf>
    <xf numFmtId="0" fontId="22" fillId="0" borderId="0" xfId="14" applyFont="1" applyFill="1" applyBorder="1" applyAlignment="1">
      <alignment horizontal="center" vertical="center" wrapText="1"/>
    </xf>
    <xf numFmtId="0" fontId="24" fillId="7" borderId="15" xfId="1" applyFont="1" applyFill="1" applyBorder="1" applyAlignment="1">
      <alignment horizontal="center" vertical="center"/>
    </xf>
    <xf numFmtId="0" fontId="24" fillId="7" borderId="12" xfId="1" applyFont="1" applyFill="1" applyBorder="1" applyAlignment="1">
      <alignment horizontal="center" vertical="center"/>
    </xf>
    <xf numFmtId="0" fontId="24" fillId="7" borderId="10" xfId="1" applyFont="1" applyFill="1" applyBorder="1" applyAlignment="1">
      <alignment horizontal="center" vertical="center" wrapText="1"/>
    </xf>
    <xf numFmtId="0" fontId="24" fillId="7" borderId="11" xfId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center" vertical="center"/>
    </xf>
    <xf numFmtId="0" fontId="24" fillId="7" borderId="3" xfId="1" applyFont="1" applyFill="1" applyBorder="1" applyAlignment="1">
      <alignment horizontal="center" vertical="center" wrapText="1"/>
    </xf>
    <xf numFmtId="0" fontId="24" fillId="7" borderId="12" xfId="1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</cellXfs>
  <cellStyles count="20">
    <cellStyle name="Euro" xfId="2"/>
    <cellStyle name="Euro 2" xfId="4"/>
    <cellStyle name="Euro 3" xfId="6"/>
    <cellStyle name="Euro 4" xfId="7"/>
    <cellStyle name="Euro 5" xfId="9"/>
    <cellStyle name="Moneda" xfId="15" builtinId="4"/>
    <cellStyle name="Moneda 2" xfId="16"/>
    <cellStyle name="Moneda 3" xfId="18"/>
    <cellStyle name="Normal" xfId="0" builtinId="0"/>
    <cellStyle name="Normal 10" xfId="13"/>
    <cellStyle name="Normal 11" xfId="14"/>
    <cellStyle name="Normal 2" xfId="1"/>
    <cellStyle name="Normal 2 2" xfId="17"/>
    <cellStyle name="Normal 3" xfId="3"/>
    <cellStyle name="Normal 4" xfId="5"/>
    <cellStyle name="Normal 6" xfId="8"/>
    <cellStyle name="Normal 7" xfId="10"/>
    <cellStyle name="Normal 8" xfId="11"/>
    <cellStyle name="Normal 9" xfId="12"/>
    <cellStyle name="Normal_conciliacion 06-06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175174</xdr:rowOff>
    </xdr:from>
    <xdr:to>
      <xdr:col>4</xdr:col>
      <xdr:colOff>284655</xdr:colOff>
      <xdr:row>120</xdr:row>
      <xdr:rowOff>27214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59020624"/>
          <a:ext cx="4161330" cy="1376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</a:t>
          </a:r>
        </a:p>
        <a:p>
          <a:pPr algn="l" rtl="0">
            <a:defRPr sz="1000"/>
          </a:pP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FEDERICO ROJAS TAPIA</a:t>
          </a:r>
        </a:p>
        <a:p>
          <a:pPr algn="l" rtl="0">
            <a:defRPr sz="1000"/>
          </a:pPr>
          <a:endParaRPr lang="es-MX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5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                      ENCARGADO</a:t>
          </a:r>
          <a:r>
            <a:rPr lang="es-MX" sz="1050" b="0" i="0" strike="noStrike" baseline="0">
              <a:solidFill>
                <a:srgbClr val="000000"/>
              </a:solidFill>
              <a:latin typeface="Arial"/>
              <a:cs typeface="Arial"/>
            </a:rPr>
            <a:t> DE L</a:t>
          </a:r>
          <a:r>
            <a:rPr lang="es-MX" sz="1050" b="0" i="0" strike="noStrike">
              <a:solidFill>
                <a:srgbClr val="000000"/>
              </a:solidFill>
              <a:latin typeface="Arial"/>
              <a:cs typeface="Arial"/>
            </a:rPr>
            <a:t>A OFICINA DE INVENTARIOS</a:t>
          </a:r>
        </a:p>
      </xdr:txBody>
    </xdr:sp>
    <xdr:clientData/>
  </xdr:twoCellAnchor>
  <xdr:twoCellAnchor>
    <xdr:from>
      <xdr:col>9</xdr:col>
      <xdr:colOff>641804</xdr:colOff>
      <xdr:row>112</xdr:row>
      <xdr:rowOff>57400</xdr:rowOff>
    </xdr:from>
    <xdr:to>
      <xdr:col>15</xdr:col>
      <xdr:colOff>34018</xdr:colOff>
      <xdr:row>120</xdr:row>
      <xdr:rowOff>122463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0814504" y="58902850"/>
          <a:ext cx="7012214" cy="15890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L.A.E.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RAFAEL ALVAREZ YAÑEZ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JEFE DEL DEPTO. DE ALMACENAJE Y DISTRIBUCION </a:t>
          </a:r>
        </a:p>
      </xdr:txBody>
    </xdr:sp>
    <xdr:clientData/>
  </xdr:twoCellAnchor>
  <xdr:twoCellAnchor>
    <xdr:from>
      <xdr:col>20</xdr:col>
      <xdr:colOff>40821</xdr:colOff>
      <xdr:row>112</xdr:row>
      <xdr:rowOff>65767</xdr:rowOff>
    </xdr:from>
    <xdr:to>
      <xdr:col>24</xdr:col>
      <xdr:colOff>329746</xdr:colOff>
      <xdr:row>117</xdr:row>
      <xdr:rowOff>151492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4415296" y="58911217"/>
          <a:ext cx="49276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</a:t>
          </a: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DESIDERIO ROBLES SEGURA 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</a:p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          SUBDIRECTOR DE RECURSOS MATERIALES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50452</xdr:rowOff>
    </xdr:from>
    <xdr:to>
      <xdr:col>13</xdr:col>
      <xdr:colOff>1399278</xdr:colOff>
      <xdr:row>3</xdr:row>
      <xdr:rowOff>256658</xdr:rowOff>
    </xdr:to>
    <xdr:pic>
      <xdr:nvPicPr>
        <xdr:cNvPr id="7" name="Imagen 6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2817" y="50452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1030580</xdr:colOff>
      <xdr:row>0</xdr:row>
      <xdr:rowOff>0</xdr:rowOff>
    </xdr:from>
    <xdr:to>
      <xdr:col>16</xdr:col>
      <xdr:colOff>790305</xdr:colOff>
      <xdr:row>3</xdr:row>
      <xdr:rowOff>256658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56495" y="0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H155"/>
  <sheetViews>
    <sheetView workbookViewId="0"/>
  </sheetViews>
  <sheetFormatPr baseColWidth="10" defaultRowHeight="15" x14ac:dyDescent="0.25"/>
  <cols>
    <col min="1" max="1" width="5.5703125" style="2" customWidth="1"/>
    <col min="2" max="2" width="13.5703125" style="2" customWidth="1"/>
    <col min="3" max="3" width="20.42578125" customWidth="1"/>
    <col min="4" max="4" width="18.5703125" customWidth="1"/>
    <col min="5" max="5" width="19.28515625" customWidth="1"/>
    <col min="6" max="6" width="17.28515625" customWidth="1"/>
    <col min="7" max="8" width="19.85546875" customWidth="1"/>
    <col min="9" max="9" width="18.140625" customWidth="1"/>
    <col min="10" max="10" width="17.7109375" customWidth="1"/>
    <col min="11" max="11" width="18" customWidth="1"/>
    <col min="12" max="12" width="18.42578125" customWidth="1"/>
    <col min="13" max="13" width="18.5703125" customWidth="1"/>
    <col min="14" max="14" width="21.28515625" customWidth="1"/>
    <col min="15" max="15" width="20.28515625" customWidth="1"/>
    <col min="16" max="16" width="19.5703125" customWidth="1"/>
    <col min="17" max="17" width="17.5703125" customWidth="1"/>
    <col min="18" max="18" width="18" customWidth="1"/>
    <col min="19" max="19" width="22.85546875" customWidth="1"/>
    <col min="20" max="20" width="20.7109375" customWidth="1"/>
    <col min="21" max="21" width="18" customWidth="1"/>
    <col min="22" max="22" width="17" customWidth="1"/>
    <col min="23" max="23" width="10.5703125" customWidth="1"/>
    <col min="24" max="24" width="24" customWidth="1"/>
    <col min="25" max="25" width="22.7109375" style="4" customWidth="1"/>
    <col min="26" max="26" width="23.42578125" style="1" customWidth="1"/>
    <col min="27" max="27" width="18.5703125" style="5" customWidth="1"/>
    <col min="28" max="28" width="11.42578125" style="2"/>
    <col min="29" max="29" width="24.5703125" customWidth="1"/>
    <col min="30" max="30" width="21.42578125" customWidth="1"/>
    <col min="31" max="31" width="16.7109375" bestFit="1" customWidth="1"/>
    <col min="32" max="32" width="19.140625" customWidth="1"/>
    <col min="33" max="33" width="20.140625" customWidth="1"/>
    <col min="34" max="34" width="22.5703125" customWidth="1"/>
  </cols>
  <sheetData>
    <row r="2" spans="1:30" ht="20.25" customHeight="1" x14ac:dyDescent="0.25">
      <c r="B2" s="116" t="s">
        <v>79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30" ht="23.25" customHeight="1" x14ac:dyDescent="0.25">
      <c r="B3" s="117" t="s">
        <v>47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30" s="3" customFormat="1" ht="20.25" customHeight="1" x14ac:dyDescent="0.25">
      <c r="B4" s="118" t="s">
        <v>77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AA4" s="59"/>
      <c r="AB4" s="59"/>
    </row>
    <row r="5" spans="1:30" ht="16.5" customHeight="1" x14ac:dyDescent="0.25">
      <c r="B5" s="119" t="s">
        <v>78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1:30" ht="22.5" customHeight="1" x14ac:dyDescent="0.25">
      <c r="B6" s="120" t="s">
        <v>122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10" spans="1:30" ht="32.25" customHeight="1" x14ac:dyDescent="0.25">
      <c r="B10" s="121" t="s">
        <v>0</v>
      </c>
      <c r="C10" s="123" t="s">
        <v>1</v>
      </c>
      <c r="D10" s="13">
        <v>5101</v>
      </c>
      <c r="E10" s="14">
        <v>5102</v>
      </c>
      <c r="F10" s="13">
        <v>5103</v>
      </c>
      <c r="G10" s="13">
        <v>5104</v>
      </c>
      <c r="H10" s="13">
        <v>5109</v>
      </c>
      <c r="I10" s="13">
        <v>5201</v>
      </c>
      <c r="J10" s="13">
        <v>5202</v>
      </c>
      <c r="K10" s="13">
        <v>5203</v>
      </c>
      <c r="L10" s="13">
        <v>5204</v>
      </c>
      <c r="M10" s="13">
        <v>5205</v>
      </c>
      <c r="N10" s="13">
        <v>5206</v>
      </c>
      <c r="O10" s="13">
        <v>5302</v>
      </c>
      <c r="P10" s="13">
        <v>5303</v>
      </c>
      <c r="Q10" s="13">
        <v>5304</v>
      </c>
      <c r="R10" s="13">
        <v>5305</v>
      </c>
      <c r="S10" s="13">
        <v>5401</v>
      </c>
      <c r="T10" s="13">
        <v>5402</v>
      </c>
      <c r="U10" s="13">
        <v>5501</v>
      </c>
      <c r="V10" s="13">
        <v>5502</v>
      </c>
      <c r="W10" s="13">
        <v>5902</v>
      </c>
      <c r="X10" s="121" t="s">
        <v>2</v>
      </c>
    </row>
    <row r="11" spans="1:30" ht="23.25" customHeight="1" x14ac:dyDescent="0.25">
      <c r="B11" s="122"/>
      <c r="C11" s="124"/>
      <c r="D11" s="11">
        <v>5110001</v>
      </c>
      <c r="E11" s="12">
        <v>51900001</v>
      </c>
      <c r="F11" s="11">
        <v>52000000</v>
      </c>
      <c r="G11" s="11">
        <v>51300000</v>
      </c>
      <c r="H11" s="11">
        <v>5290001</v>
      </c>
      <c r="I11" s="11">
        <v>56100001</v>
      </c>
      <c r="J11" s="11">
        <v>56200001</v>
      </c>
      <c r="K11" s="11">
        <v>56300001</v>
      </c>
      <c r="L11" s="11">
        <v>56500001</v>
      </c>
      <c r="M11" s="11">
        <v>56600001</v>
      </c>
      <c r="N11" s="11">
        <v>51500001</v>
      </c>
      <c r="O11" s="11">
        <v>54100002</v>
      </c>
      <c r="P11" s="11">
        <v>54100003</v>
      </c>
      <c r="Q11" s="11">
        <v>54100004</v>
      </c>
      <c r="R11" s="11">
        <v>54100003</v>
      </c>
      <c r="S11" s="11">
        <v>53100001</v>
      </c>
      <c r="T11" s="11">
        <v>53200001</v>
      </c>
      <c r="U11" s="11">
        <v>56700002</v>
      </c>
      <c r="V11" s="11">
        <v>56700003</v>
      </c>
      <c r="W11" s="11"/>
      <c r="X11" s="122"/>
    </row>
    <row r="12" spans="1:30" s="6" customFormat="1" ht="45.75" customHeight="1" x14ac:dyDescent="0.25">
      <c r="A12" s="6">
        <v>1</v>
      </c>
      <c r="B12" s="44">
        <v>1</v>
      </c>
      <c r="C12" s="45" t="s">
        <v>3</v>
      </c>
      <c r="D12" s="55">
        <v>4542770.8800000008</v>
      </c>
      <c r="E12" s="55">
        <v>2458278.19</v>
      </c>
      <c r="F12" s="55">
        <v>237826.94999999998</v>
      </c>
      <c r="G12" s="55"/>
      <c r="H12" s="55"/>
      <c r="I12" s="55">
        <v>1104179</v>
      </c>
      <c r="J12" s="55">
        <v>440424.41000000003</v>
      </c>
      <c r="K12" s="55"/>
      <c r="L12" s="55">
        <v>1476079.97</v>
      </c>
      <c r="M12" s="55">
        <v>793944.63</v>
      </c>
      <c r="N12" s="55">
        <v>4774843.97</v>
      </c>
      <c r="O12" s="55"/>
      <c r="P12" s="55">
        <v>6407679.2000000002</v>
      </c>
      <c r="Q12" s="55"/>
      <c r="R12" s="55"/>
      <c r="S12" s="55">
        <v>22021179.73</v>
      </c>
      <c r="T12" s="55">
        <v>6846762.4400000004</v>
      </c>
      <c r="U12" s="55"/>
      <c r="V12" s="55"/>
      <c r="W12" s="55"/>
      <c r="X12" s="46">
        <f>SUM(D12:W12)</f>
        <v>51103969.369999997</v>
      </c>
      <c r="Y12" s="26">
        <v>51103969.369999997</v>
      </c>
      <c r="Z12" s="26">
        <f>X12-Y12</f>
        <v>0</v>
      </c>
      <c r="AA12" s="28" t="s">
        <v>87</v>
      </c>
      <c r="AB12" s="29"/>
      <c r="AC12" s="22"/>
      <c r="AD12" s="8"/>
    </row>
    <row r="13" spans="1:30" s="6" customFormat="1" ht="45.75" customHeight="1" x14ac:dyDescent="0.25">
      <c r="A13" s="6">
        <v>2</v>
      </c>
      <c r="B13" s="44">
        <v>2</v>
      </c>
      <c r="C13" s="45" t="s">
        <v>4</v>
      </c>
      <c r="D13" s="55">
        <v>3690293.89</v>
      </c>
      <c r="E13" s="55">
        <v>2660238.12</v>
      </c>
      <c r="F13" s="55">
        <v>214062.73</v>
      </c>
      <c r="G13" s="55"/>
      <c r="H13" s="55"/>
      <c r="I13" s="55">
        <v>1157744.8999999999</v>
      </c>
      <c r="J13" s="55">
        <v>296469.5</v>
      </c>
      <c r="K13" s="55"/>
      <c r="L13" s="55">
        <v>1531754.31</v>
      </c>
      <c r="M13" s="55">
        <v>1959630.7</v>
      </c>
      <c r="N13" s="55">
        <v>3517693.01</v>
      </c>
      <c r="O13" s="55">
        <v>115332</v>
      </c>
      <c r="P13" s="55">
        <v>6610496.2999999998</v>
      </c>
      <c r="Q13" s="55"/>
      <c r="R13" s="55"/>
      <c r="S13" s="55">
        <v>20626342.969999999</v>
      </c>
      <c r="T13" s="55">
        <v>4087589.93</v>
      </c>
      <c r="U13" s="55">
        <v>11391.68</v>
      </c>
      <c r="V13" s="55">
        <v>29500</v>
      </c>
      <c r="W13" s="55"/>
      <c r="X13" s="46">
        <f t="shared" ref="X13:X75" si="0">SUM(D13:W13)</f>
        <v>46508540.039999999</v>
      </c>
      <c r="Y13" s="26">
        <v>46508540.039999999</v>
      </c>
      <c r="Z13" s="26">
        <f t="shared" ref="Z13:Z76" si="1">X13-Y13</f>
        <v>0</v>
      </c>
      <c r="AA13" s="28" t="s">
        <v>87</v>
      </c>
      <c r="AB13" s="29"/>
      <c r="AC13" s="30"/>
      <c r="AD13" s="8"/>
    </row>
    <row r="14" spans="1:30" s="6" customFormat="1" ht="45.75" customHeight="1" x14ac:dyDescent="0.25">
      <c r="A14" s="6">
        <v>3</v>
      </c>
      <c r="B14" s="44">
        <v>3</v>
      </c>
      <c r="C14" s="45" t="s">
        <v>5</v>
      </c>
      <c r="D14" s="55">
        <v>4671130.21</v>
      </c>
      <c r="E14" s="55">
        <v>2556838.71</v>
      </c>
      <c r="F14" s="55">
        <v>483923.79</v>
      </c>
      <c r="G14" s="55"/>
      <c r="H14" s="55"/>
      <c r="I14" s="55">
        <v>2202489.9</v>
      </c>
      <c r="J14" s="55">
        <v>877679.2</v>
      </c>
      <c r="K14" s="55"/>
      <c r="L14" s="55">
        <v>2262375.61</v>
      </c>
      <c r="M14" s="55">
        <v>1385828.72</v>
      </c>
      <c r="N14" s="55">
        <v>6072294.7000000002</v>
      </c>
      <c r="O14" s="55"/>
      <c r="P14" s="55">
        <v>10508906.5</v>
      </c>
      <c r="Q14" s="55"/>
      <c r="R14" s="55"/>
      <c r="S14" s="55">
        <v>26537981.030000001</v>
      </c>
      <c r="T14" s="55">
        <v>6271816.1299999999</v>
      </c>
      <c r="U14" s="55">
        <v>19141.150000000001</v>
      </c>
      <c r="V14" s="55"/>
      <c r="W14" s="55"/>
      <c r="X14" s="46">
        <f t="shared" si="0"/>
        <v>63850405.650000006</v>
      </c>
      <c r="Y14" s="26">
        <v>63850405.649999999</v>
      </c>
      <c r="Z14" s="26">
        <f t="shared" si="1"/>
        <v>0</v>
      </c>
      <c r="AA14" s="28" t="s">
        <v>87</v>
      </c>
      <c r="AB14" s="29"/>
      <c r="AC14" s="22"/>
      <c r="AD14" s="22"/>
    </row>
    <row r="15" spans="1:30" s="6" customFormat="1" ht="45.75" customHeight="1" x14ac:dyDescent="0.25">
      <c r="A15" s="6">
        <v>4</v>
      </c>
      <c r="B15" s="44">
        <v>4</v>
      </c>
      <c r="C15" s="45" t="s">
        <v>6</v>
      </c>
      <c r="D15" s="55">
        <v>1336408.52</v>
      </c>
      <c r="E15" s="55">
        <v>1962564.14</v>
      </c>
      <c r="F15" s="55">
        <v>142184.9</v>
      </c>
      <c r="G15" s="55">
        <v>2402.5500000000002</v>
      </c>
      <c r="H15" s="55"/>
      <c r="I15" s="55">
        <v>548620</v>
      </c>
      <c r="J15" s="55">
        <v>312810</v>
      </c>
      <c r="K15" s="55"/>
      <c r="L15" s="55">
        <v>766949.23</v>
      </c>
      <c r="M15" s="55">
        <v>1206543.1100000001</v>
      </c>
      <c r="N15" s="55">
        <v>3155999.42</v>
      </c>
      <c r="O15" s="55"/>
      <c r="P15" s="55">
        <v>9616195.8000000007</v>
      </c>
      <c r="Q15" s="55"/>
      <c r="R15" s="55"/>
      <c r="S15" s="55">
        <v>15437296.24</v>
      </c>
      <c r="T15" s="55">
        <v>3884320.24</v>
      </c>
      <c r="U15" s="55">
        <v>1400</v>
      </c>
      <c r="V15" s="55"/>
      <c r="W15" s="55"/>
      <c r="X15" s="46">
        <f t="shared" si="0"/>
        <v>38373694.150000006</v>
      </c>
      <c r="Y15" s="26">
        <v>38373694.149999999</v>
      </c>
      <c r="Z15" s="26">
        <f t="shared" si="1"/>
        <v>0</v>
      </c>
      <c r="AA15" s="28" t="s">
        <v>87</v>
      </c>
      <c r="AB15" s="29"/>
      <c r="AC15" s="22"/>
    </row>
    <row r="16" spans="1:30" s="37" customFormat="1" ht="45.75" customHeight="1" x14ac:dyDescent="0.25">
      <c r="A16" s="6">
        <v>5</v>
      </c>
      <c r="B16" s="44">
        <v>5</v>
      </c>
      <c r="C16" s="45" t="s">
        <v>7</v>
      </c>
      <c r="D16" s="55">
        <v>2063085.4800000014</v>
      </c>
      <c r="E16" s="55">
        <v>532643.47</v>
      </c>
      <c r="F16" s="55">
        <v>210680.02</v>
      </c>
      <c r="G16" s="55">
        <v>5499.31</v>
      </c>
      <c r="H16" s="55"/>
      <c r="I16" s="55">
        <v>2092949.9</v>
      </c>
      <c r="J16" s="55"/>
      <c r="K16" s="55"/>
      <c r="L16" s="55">
        <v>211076.24000000005</v>
      </c>
      <c r="M16" s="46">
        <v>1643809.4900000016</v>
      </c>
      <c r="N16" s="55">
        <v>5279247.8999999994</v>
      </c>
      <c r="O16" s="55"/>
      <c r="P16" s="55">
        <v>11248723.360000001</v>
      </c>
      <c r="Q16" s="55"/>
      <c r="R16" s="46"/>
      <c r="S16" s="46">
        <v>27634010.720000003</v>
      </c>
      <c r="T16" s="46">
        <v>7430916.0700000022</v>
      </c>
      <c r="U16" s="46">
        <v>21570.2</v>
      </c>
      <c r="V16" s="46"/>
      <c r="W16" s="46"/>
      <c r="X16" s="46">
        <f t="shared" si="0"/>
        <v>58374212.160000004</v>
      </c>
      <c r="Y16" s="38">
        <v>58374212.160000011</v>
      </c>
      <c r="Z16" s="38">
        <f t="shared" si="1"/>
        <v>0</v>
      </c>
      <c r="AA16" s="41" t="s">
        <v>87</v>
      </c>
      <c r="AB16" s="40"/>
    </row>
    <row r="17" spans="1:31" s="6" customFormat="1" ht="45.75" customHeight="1" x14ac:dyDescent="0.25">
      <c r="A17" s="6">
        <v>6</v>
      </c>
      <c r="B17" s="44">
        <v>6</v>
      </c>
      <c r="C17" s="45" t="s">
        <v>8</v>
      </c>
      <c r="D17" s="46">
        <v>2944689.12</v>
      </c>
      <c r="E17" s="46">
        <v>2830122.32</v>
      </c>
      <c r="F17" s="46">
        <v>266892.48999999987</v>
      </c>
      <c r="G17" s="46"/>
      <c r="H17" s="46"/>
      <c r="I17" s="46">
        <v>1093930</v>
      </c>
      <c r="J17" s="46"/>
      <c r="K17" s="46"/>
      <c r="L17" s="46">
        <v>1354058.6400000001</v>
      </c>
      <c r="M17" s="46">
        <v>677420.38999999966</v>
      </c>
      <c r="N17" s="46">
        <v>3874108.54</v>
      </c>
      <c r="O17" s="46"/>
      <c r="P17" s="46">
        <v>10341365.75</v>
      </c>
      <c r="Q17" s="46"/>
      <c r="R17" s="46"/>
      <c r="S17" s="46">
        <v>28744553.109999999</v>
      </c>
      <c r="T17" s="46">
        <v>5849749.21</v>
      </c>
      <c r="U17" s="46">
        <v>5520.4000000000005</v>
      </c>
      <c r="V17" s="46"/>
      <c r="W17" s="46"/>
      <c r="X17" s="46">
        <f t="shared" si="0"/>
        <v>57982409.969999999</v>
      </c>
      <c r="Y17" s="26">
        <v>57982409.969999999</v>
      </c>
      <c r="Z17" s="26">
        <f t="shared" si="1"/>
        <v>0</v>
      </c>
      <c r="AA17" s="28" t="s">
        <v>87</v>
      </c>
      <c r="AB17" s="29"/>
    </row>
    <row r="18" spans="1:31" s="6" customFormat="1" ht="45.75" customHeight="1" x14ac:dyDescent="0.25">
      <c r="A18" s="6">
        <v>7</v>
      </c>
      <c r="B18" s="50">
        <v>7</v>
      </c>
      <c r="C18" s="51" t="s">
        <v>9</v>
      </c>
      <c r="D18" s="55">
        <v>3047557.370000001</v>
      </c>
      <c r="E18" s="55">
        <v>2402689.75</v>
      </c>
      <c r="F18" s="55">
        <v>288538.56999999995</v>
      </c>
      <c r="G18" s="55"/>
      <c r="H18" s="55"/>
      <c r="I18" s="55">
        <v>328050</v>
      </c>
      <c r="J18" s="55">
        <v>1</v>
      </c>
      <c r="K18" s="55"/>
      <c r="L18" s="55">
        <v>1022415.0800000001</v>
      </c>
      <c r="M18" s="55">
        <v>668646.87999999896</v>
      </c>
      <c r="N18" s="55">
        <v>3700052.44</v>
      </c>
      <c r="O18" s="55"/>
      <c r="P18" s="55">
        <v>11916216.509999998</v>
      </c>
      <c r="Q18" s="55"/>
      <c r="R18" s="55"/>
      <c r="S18" s="55">
        <v>26412002.899999999</v>
      </c>
      <c r="T18" s="55">
        <v>9312605.3800000008</v>
      </c>
      <c r="U18" s="55"/>
      <c r="V18" s="55"/>
      <c r="W18" s="55"/>
      <c r="X18" s="46">
        <f t="shared" si="0"/>
        <v>59098775.880000003</v>
      </c>
      <c r="Y18" s="26">
        <v>59098775.879999995</v>
      </c>
      <c r="Z18" s="26">
        <f t="shared" si="1"/>
        <v>0</v>
      </c>
      <c r="AA18" s="28" t="s">
        <v>87</v>
      </c>
      <c r="AB18" s="29"/>
    </row>
    <row r="19" spans="1:31" s="6" customFormat="1" ht="45.75" customHeight="1" x14ac:dyDescent="0.25">
      <c r="A19" s="6">
        <v>8</v>
      </c>
      <c r="B19" s="44">
        <v>8</v>
      </c>
      <c r="C19" s="45" t="s">
        <v>10</v>
      </c>
      <c r="D19" s="55">
        <v>3298723.3399999985</v>
      </c>
      <c r="E19" s="55">
        <v>2878146.0800000005</v>
      </c>
      <c r="F19" s="55">
        <v>204218.02999999994</v>
      </c>
      <c r="G19" s="55"/>
      <c r="H19" s="55"/>
      <c r="I19" s="55">
        <v>2778389.8</v>
      </c>
      <c r="J19" s="55">
        <v>137428.46</v>
      </c>
      <c r="K19" s="55"/>
      <c r="L19" s="55">
        <v>201977.78</v>
      </c>
      <c r="M19" s="55">
        <v>1452595.5099999984</v>
      </c>
      <c r="N19" s="55">
        <v>4632977.91</v>
      </c>
      <c r="O19" s="55"/>
      <c r="P19" s="55">
        <v>13516284.279999999</v>
      </c>
      <c r="Q19" s="55"/>
      <c r="R19" s="55"/>
      <c r="S19" s="55">
        <v>23339161.210000001</v>
      </c>
      <c r="T19" s="55">
        <v>7742060.6000000006</v>
      </c>
      <c r="U19" s="55">
        <v>27750.519999999997</v>
      </c>
      <c r="V19" s="55"/>
      <c r="W19" s="55"/>
      <c r="X19" s="46">
        <f t="shared" si="0"/>
        <v>60209713.520000003</v>
      </c>
      <c r="Y19" s="26">
        <v>60209713.520000003</v>
      </c>
      <c r="Z19" s="26">
        <f t="shared" si="1"/>
        <v>0</v>
      </c>
      <c r="AA19" s="28" t="s">
        <v>87</v>
      </c>
      <c r="AB19" s="29"/>
    </row>
    <row r="20" spans="1:31" s="37" customFormat="1" ht="45.75" customHeight="1" x14ac:dyDescent="0.25">
      <c r="A20" s="6">
        <v>9</v>
      </c>
      <c r="B20" s="44">
        <v>9</v>
      </c>
      <c r="C20" s="45" t="s">
        <v>11</v>
      </c>
      <c r="D20" s="46">
        <v>1613522.63</v>
      </c>
      <c r="E20" s="46">
        <v>2020878.5399999998</v>
      </c>
      <c r="F20" s="46">
        <v>177141.83999999991</v>
      </c>
      <c r="G20" s="46">
        <v>2641.89</v>
      </c>
      <c r="H20" s="46"/>
      <c r="I20" s="46">
        <v>1637759.4</v>
      </c>
      <c r="J20" s="46">
        <v>17530.099999999999</v>
      </c>
      <c r="K20" s="46"/>
      <c r="L20" s="46">
        <v>1281223.3700000001</v>
      </c>
      <c r="M20" s="46">
        <v>639708.84999999951</v>
      </c>
      <c r="N20" s="46">
        <v>2890962.62</v>
      </c>
      <c r="O20" s="46">
        <v>68600</v>
      </c>
      <c r="P20" s="46">
        <v>11688749.199999999</v>
      </c>
      <c r="Q20" s="46"/>
      <c r="R20" s="46"/>
      <c r="S20" s="46">
        <v>15685942.279999999</v>
      </c>
      <c r="T20" s="46">
        <v>4662372.0599999996</v>
      </c>
      <c r="U20" s="46">
        <v>15147.49</v>
      </c>
      <c r="V20" s="46">
        <v>152464.01999999999</v>
      </c>
      <c r="W20" s="46"/>
      <c r="X20" s="46">
        <f t="shared" si="0"/>
        <v>42554644.290000007</v>
      </c>
      <c r="Y20" s="38">
        <v>42554644.289999999</v>
      </c>
      <c r="Z20" s="38">
        <f t="shared" si="1"/>
        <v>0</v>
      </c>
      <c r="AA20" s="41" t="s">
        <v>87</v>
      </c>
      <c r="AB20" s="40"/>
    </row>
    <row r="21" spans="1:31" s="6" customFormat="1" ht="45.75" customHeight="1" x14ac:dyDescent="0.25">
      <c r="A21" s="6">
        <v>10</v>
      </c>
      <c r="B21" s="44">
        <v>10</v>
      </c>
      <c r="C21" s="45" t="s">
        <v>12</v>
      </c>
      <c r="D21" s="46">
        <v>2049514.6400000001</v>
      </c>
      <c r="E21" s="46">
        <v>2413947.3200000003</v>
      </c>
      <c r="F21" s="46">
        <v>197862.63999999998</v>
      </c>
      <c r="G21" s="46">
        <v>65</v>
      </c>
      <c r="H21" s="46"/>
      <c r="I21" s="46">
        <v>1420781.9</v>
      </c>
      <c r="J21" s="46">
        <v>3088.59</v>
      </c>
      <c r="K21" s="46"/>
      <c r="L21" s="46">
        <v>702312.6100000001</v>
      </c>
      <c r="M21" s="46">
        <v>661715.81000000017</v>
      </c>
      <c r="N21" s="46">
        <v>2738347.01</v>
      </c>
      <c r="O21" s="46"/>
      <c r="P21" s="46">
        <v>10210376.119999999</v>
      </c>
      <c r="Q21" s="46"/>
      <c r="R21" s="46"/>
      <c r="S21" s="46">
        <v>21155453.43</v>
      </c>
      <c r="T21" s="46">
        <v>5441571.790000001</v>
      </c>
      <c r="U21" s="46">
        <v>13737.85</v>
      </c>
      <c r="V21" s="46"/>
      <c r="W21" s="46"/>
      <c r="X21" s="46">
        <f t="shared" si="0"/>
        <v>47008774.710000001</v>
      </c>
      <c r="Y21" s="26">
        <v>47008774.710000001</v>
      </c>
      <c r="Z21" s="26">
        <f t="shared" si="1"/>
        <v>0</v>
      </c>
      <c r="AA21" s="28" t="s">
        <v>87</v>
      </c>
      <c r="AB21" s="29"/>
    </row>
    <row r="22" spans="1:31" s="6" customFormat="1" ht="45.75" customHeight="1" x14ac:dyDescent="0.25">
      <c r="A22" s="6">
        <v>11</v>
      </c>
      <c r="B22" s="44">
        <v>11</v>
      </c>
      <c r="C22" s="45" t="s">
        <v>13</v>
      </c>
      <c r="D22" s="46">
        <v>3498743.63</v>
      </c>
      <c r="E22" s="46">
        <v>3100827.01</v>
      </c>
      <c r="F22" s="46">
        <v>336419.68</v>
      </c>
      <c r="G22" s="46"/>
      <c r="H22" s="46"/>
      <c r="I22" s="46">
        <v>2645324.2999999998</v>
      </c>
      <c r="J22" s="46">
        <v>18736</v>
      </c>
      <c r="K22" s="46"/>
      <c r="L22" s="46">
        <v>1869154.96</v>
      </c>
      <c r="M22" s="46">
        <v>1132733.06</v>
      </c>
      <c r="N22" s="46">
        <v>5081087.3899999997</v>
      </c>
      <c r="O22" s="46">
        <v>39100</v>
      </c>
      <c r="P22" s="46">
        <v>19121881.82</v>
      </c>
      <c r="Q22" s="46"/>
      <c r="R22" s="46"/>
      <c r="S22" s="46">
        <v>28067597.559999999</v>
      </c>
      <c r="T22" s="46">
        <v>6334712.3700000001</v>
      </c>
      <c r="U22" s="46">
        <v>6538.96</v>
      </c>
      <c r="V22" s="46">
        <v>312072.01</v>
      </c>
      <c r="W22" s="46"/>
      <c r="X22" s="46">
        <f t="shared" si="0"/>
        <v>71564928.75</v>
      </c>
      <c r="Y22" s="26">
        <v>71564928.75</v>
      </c>
      <c r="Z22" s="26">
        <f t="shared" si="1"/>
        <v>0</v>
      </c>
      <c r="AA22" s="28" t="s">
        <v>87</v>
      </c>
      <c r="AB22" s="29"/>
      <c r="AC22" s="8"/>
      <c r="AD22" s="22"/>
      <c r="AE22" s="8"/>
    </row>
    <row r="23" spans="1:31" s="6" customFormat="1" ht="45.75" customHeight="1" x14ac:dyDescent="0.25">
      <c r="A23" s="6">
        <v>12</v>
      </c>
      <c r="B23" s="44">
        <v>12</v>
      </c>
      <c r="C23" s="45" t="s">
        <v>14</v>
      </c>
      <c r="D23" s="46">
        <v>667550.11</v>
      </c>
      <c r="E23" s="46">
        <v>221491.22</v>
      </c>
      <c r="F23" s="46">
        <v>29315.130000000005</v>
      </c>
      <c r="G23" s="46">
        <v>13431.880000000001</v>
      </c>
      <c r="H23" s="46"/>
      <c r="I23" s="46"/>
      <c r="J23" s="46">
        <v>2000</v>
      </c>
      <c r="K23" s="46"/>
      <c r="L23" s="46"/>
      <c r="M23" s="46">
        <v>8818.1999999999989</v>
      </c>
      <c r="N23" s="46">
        <v>463955.4</v>
      </c>
      <c r="O23" s="46"/>
      <c r="P23" s="46">
        <v>827465.92</v>
      </c>
      <c r="Q23" s="46"/>
      <c r="R23" s="46"/>
      <c r="S23" s="46">
        <v>20976734.129999999</v>
      </c>
      <c r="T23" s="46">
        <v>1185669.49</v>
      </c>
      <c r="U23" s="46">
        <v>14090.79</v>
      </c>
      <c r="V23" s="46"/>
      <c r="W23" s="46"/>
      <c r="X23" s="46">
        <f t="shared" si="0"/>
        <v>24410522.269999996</v>
      </c>
      <c r="Y23" s="26">
        <v>24410522.27</v>
      </c>
      <c r="Z23" s="26">
        <f t="shared" si="1"/>
        <v>0</v>
      </c>
      <c r="AA23" s="31" t="s">
        <v>88</v>
      </c>
      <c r="AB23" s="29">
        <v>1</v>
      </c>
    </row>
    <row r="24" spans="1:31" s="6" customFormat="1" ht="45.75" customHeight="1" x14ac:dyDescent="0.25">
      <c r="A24" s="6">
        <v>13</v>
      </c>
      <c r="B24" s="44">
        <v>13</v>
      </c>
      <c r="C24" s="45" t="s">
        <v>15</v>
      </c>
      <c r="D24" s="46">
        <v>147782.32999999996</v>
      </c>
      <c r="E24" s="46">
        <v>71654.92</v>
      </c>
      <c r="F24" s="46">
        <v>106927.8</v>
      </c>
      <c r="G24" s="46"/>
      <c r="H24" s="46"/>
      <c r="I24" s="46"/>
      <c r="J24" s="46">
        <v>58120.75</v>
      </c>
      <c r="K24" s="46"/>
      <c r="L24" s="46">
        <v>189923.6</v>
      </c>
      <c r="M24" s="46">
        <v>32101.98</v>
      </c>
      <c r="N24" s="46">
        <v>282965.56999999995</v>
      </c>
      <c r="O24" s="46"/>
      <c r="P24" s="46">
        <v>870199.1</v>
      </c>
      <c r="Q24" s="46"/>
      <c r="R24" s="46"/>
      <c r="S24" s="46">
        <v>15200965.699999997</v>
      </c>
      <c r="T24" s="46">
        <v>438224.87</v>
      </c>
      <c r="U24" s="46">
        <v>3122.41</v>
      </c>
      <c r="V24" s="46"/>
      <c r="W24" s="46"/>
      <c r="X24" s="46">
        <f t="shared" si="0"/>
        <v>17401989.029999997</v>
      </c>
      <c r="Y24" s="26">
        <v>17401989.029999997</v>
      </c>
      <c r="Z24" s="26">
        <f t="shared" si="1"/>
        <v>0</v>
      </c>
      <c r="AA24" s="31" t="s">
        <v>88</v>
      </c>
      <c r="AB24" s="29">
        <v>2</v>
      </c>
    </row>
    <row r="25" spans="1:31" s="6" customFormat="1" ht="45.75" customHeight="1" x14ac:dyDescent="0.25">
      <c r="A25" s="6">
        <v>14</v>
      </c>
      <c r="B25" s="44">
        <v>14</v>
      </c>
      <c r="C25" s="45" t="s">
        <v>16</v>
      </c>
      <c r="D25" s="46">
        <v>243323.92</v>
      </c>
      <c r="E25" s="46">
        <v>540132.04</v>
      </c>
      <c r="F25" s="46">
        <v>126781</v>
      </c>
      <c r="G25" s="46"/>
      <c r="H25" s="46"/>
      <c r="I25" s="46"/>
      <c r="J25" s="46">
        <v>63531.71</v>
      </c>
      <c r="K25" s="46"/>
      <c r="L25" s="46">
        <v>180071.2</v>
      </c>
      <c r="M25" s="46">
        <v>20288.32</v>
      </c>
      <c r="N25" s="46">
        <v>294478.19</v>
      </c>
      <c r="O25" s="46"/>
      <c r="P25" s="46">
        <v>1038705</v>
      </c>
      <c r="Q25" s="46"/>
      <c r="R25" s="46"/>
      <c r="S25" s="46">
        <v>17949315.25</v>
      </c>
      <c r="T25" s="46">
        <v>364223.83</v>
      </c>
      <c r="U25" s="46">
        <v>4155</v>
      </c>
      <c r="V25" s="46">
        <v>160</v>
      </c>
      <c r="W25" s="46"/>
      <c r="X25" s="46">
        <f t="shared" si="0"/>
        <v>20825165.459999997</v>
      </c>
      <c r="Y25" s="26">
        <v>20825165.460000001</v>
      </c>
      <c r="Z25" s="26">
        <f t="shared" si="1"/>
        <v>0</v>
      </c>
      <c r="AA25" s="31" t="s">
        <v>88</v>
      </c>
      <c r="AB25" s="29">
        <v>3</v>
      </c>
    </row>
    <row r="26" spans="1:31" s="6" customFormat="1" ht="45.75" customHeight="1" x14ac:dyDescent="0.25">
      <c r="A26" s="6">
        <v>15</v>
      </c>
      <c r="B26" s="44">
        <v>15</v>
      </c>
      <c r="C26" s="45" t="s">
        <v>17</v>
      </c>
      <c r="D26" s="46">
        <v>1598456.16</v>
      </c>
      <c r="E26" s="46">
        <v>2339247.0700000008</v>
      </c>
      <c r="F26" s="46">
        <v>267762.56</v>
      </c>
      <c r="G26" s="46">
        <v>2032</v>
      </c>
      <c r="H26" s="46"/>
      <c r="I26" s="46"/>
      <c r="J26" s="46">
        <v>36843</v>
      </c>
      <c r="K26" s="46"/>
      <c r="L26" s="46">
        <v>116860.19</v>
      </c>
      <c r="M26" s="46">
        <v>2256.3000000000002</v>
      </c>
      <c r="N26" s="46">
        <v>1172919.54</v>
      </c>
      <c r="O26" s="46"/>
      <c r="P26" s="47">
        <v>1922685.56</v>
      </c>
      <c r="Q26" s="46"/>
      <c r="R26" s="46"/>
      <c r="S26" s="46">
        <v>134803921.63999999</v>
      </c>
      <c r="T26" s="46">
        <v>2826828.8799999952</v>
      </c>
      <c r="U26" s="46">
        <v>11766.68</v>
      </c>
      <c r="V26" s="46"/>
      <c r="W26" s="46"/>
      <c r="X26" s="46">
        <f>SUM(D26:W26)</f>
        <v>145101579.57999998</v>
      </c>
      <c r="Y26" s="26">
        <v>145101579.58000001</v>
      </c>
      <c r="Z26" s="26">
        <f t="shared" si="1"/>
        <v>0</v>
      </c>
      <c r="AA26" s="31" t="s">
        <v>88</v>
      </c>
      <c r="AB26" s="29">
        <v>4</v>
      </c>
    </row>
    <row r="27" spans="1:31" s="6" customFormat="1" ht="45.75" customHeight="1" x14ac:dyDescent="0.25">
      <c r="A27" s="6">
        <v>16</v>
      </c>
      <c r="B27" s="44">
        <v>16</v>
      </c>
      <c r="C27" s="45" t="s">
        <v>18</v>
      </c>
      <c r="D27" s="46">
        <v>346095.68</v>
      </c>
      <c r="E27" s="46">
        <v>382523.62999999989</v>
      </c>
      <c r="F27" s="46">
        <v>13496.75</v>
      </c>
      <c r="G27" s="46">
        <v>900</v>
      </c>
      <c r="H27" s="46"/>
      <c r="I27" s="46">
        <v>583000</v>
      </c>
      <c r="J27" s="46">
        <v>1900</v>
      </c>
      <c r="K27" s="46"/>
      <c r="L27" s="46">
        <v>2500</v>
      </c>
      <c r="M27" s="46">
        <v>44334.400000000001</v>
      </c>
      <c r="N27" s="46">
        <v>612264.6</v>
      </c>
      <c r="O27" s="46"/>
      <c r="P27" s="46">
        <v>712499.11</v>
      </c>
      <c r="Q27" s="46"/>
      <c r="R27" s="46"/>
      <c r="S27" s="46">
        <v>50222160.479900002</v>
      </c>
      <c r="T27" s="46">
        <v>4959398.4300000025</v>
      </c>
      <c r="U27" s="46">
        <v>4250</v>
      </c>
      <c r="V27" s="46"/>
      <c r="W27" s="46"/>
      <c r="X27" s="46">
        <f>SUM(D27:W27)</f>
        <v>57885323.079900004</v>
      </c>
      <c r="Y27" s="26">
        <v>57885323.079900004</v>
      </c>
      <c r="Z27" s="26">
        <f t="shared" si="1"/>
        <v>0</v>
      </c>
      <c r="AA27" s="31" t="s">
        <v>88</v>
      </c>
      <c r="AB27" s="29">
        <v>5</v>
      </c>
    </row>
    <row r="28" spans="1:31" s="6" customFormat="1" ht="45.75" customHeight="1" x14ac:dyDescent="0.25">
      <c r="A28" s="6">
        <v>17</v>
      </c>
      <c r="B28" s="57">
        <v>17</v>
      </c>
      <c r="C28" s="45" t="s">
        <v>19</v>
      </c>
      <c r="D28" s="46">
        <v>90186.77</v>
      </c>
      <c r="E28" s="46">
        <v>298445.17000000004</v>
      </c>
      <c r="F28" s="46">
        <v>800</v>
      </c>
      <c r="G28" s="46">
        <v>2500</v>
      </c>
      <c r="H28" s="46"/>
      <c r="I28" s="46"/>
      <c r="J28" s="46">
        <v>263290</v>
      </c>
      <c r="K28" s="46"/>
      <c r="L28" s="46">
        <v>33384.559999999998</v>
      </c>
      <c r="M28" s="46">
        <v>191118.2</v>
      </c>
      <c r="N28" s="46">
        <v>237957.66</v>
      </c>
      <c r="O28" s="46"/>
      <c r="P28" s="46">
        <v>1752600</v>
      </c>
      <c r="Q28" s="46"/>
      <c r="R28" s="46"/>
      <c r="S28" s="46">
        <v>16643137.08</v>
      </c>
      <c r="T28" s="46">
        <v>139995.49</v>
      </c>
      <c r="U28" s="46">
        <v>3167</v>
      </c>
      <c r="V28" s="46"/>
      <c r="W28" s="46"/>
      <c r="X28" s="46">
        <f t="shared" si="0"/>
        <v>19656581.93</v>
      </c>
      <c r="Y28" s="26">
        <v>19656581.93</v>
      </c>
      <c r="Z28" s="26">
        <f t="shared" si="1"/>
        <v>0</v>
      </c>
      <c r="AA28" s="31" t="s">
        <v>88</v>
      </c>
      <c r="AB28" s="29">
        <v>6</v>
      </c>
    </row>
    <row r="29" spans="1:31" s="6" customFormat="1" ht="45.75" customHeight="1" x14ac:dyDescent="0.25">
      <c r="A29" s="6">
        <v>18</v>
      </c>
      <c r="B29" s="56">
        <v>18</v>
      </c>
      <c r="C29" s="51" t="s">
        <v>20</v>
      </c>
      <c r="D29" s="46">
        <v>222594.02</v>
      </c>
      <c r="E29" s="46">
        <v>224615.42</v>
      </c>
      <c r="F29" s="46">
        <v>13167.52</v>
      </c>
      <c r="G29" s="46">
        <v>6028.95</v>
      </c>
      <c r="H29" s="46"/>
      <c r="I29" s="46"/>
      <c r="J29" s="46"/>
      <c r="K29" s="46"/>
      <c r="L29" s="46">
        <v>51989.38</v>
      </c>
      <c r="M29" s="46">
        <v>18395.349999999999</v>
      </c>
      <c r="N29" s="46">
        <v>375638.48</v>
      </c>
      <c r="O29" s="46"/>
      <c r="P29" s="46">
        <v>870199.1</v>
      </c>
      <c r="Q29" s="46"/>
      <c r="R29" s="46"/>
      <c r="S29" s="46">
        <v>8748890.7599999998</v>
      </c>
      <c r="T29" s="46">
        <v>97106.61</v>
      </c>
      <c r="U29" s="46"/>
      <c r="V29" s="46"/>
      <c r="W29" s="46"/>
      <c r="X29" s="46">
        <f t="shared" si="0"/>
        <v>10628625.59</v>
      </c>
      <c r="Y29" s="26">
        <v>10628625.59</v>
      </c>
      <c r="Z29" s="26">
        <f t="shared" si="1"/>
        <v>0</v>
      </c>
      <c r="AA29" s="31" t="s">
        <v>88</v>
      </c>
      <c r="AB29" s="29">
        <v>7</v>
      </c>
    </row>
    <row r="30" spans="1:31" s="6" customFormat="1" ht="45.75" customHeight="1" x14ac:dyDescent="0.25">
      <c r="A30" s="6">
        <v>19</v>
      </c>
      <c r="B30" s="50">
        <v>19</v>
      </c>
      <c r="C30" s="51" t="s">
        <v>21</v>
      </c>
      <c r="D30" s="46">
        <v>104454.64000000001</v>
      </c>
      <c r="E30" s="46">
        <v>139971.83000000002</v>
      </c>
      <c r="F30" s="46">
        <v>11482</v>
      </c>
      <c r="G30" s="46"/>
      <c r="H30" s="46"/>
      <c r="I30" s="46"/>
      <c r="J30" s="46">
        <v>95178</v>
      </c>
      <c r="K30" s="46"/>
      <c r="L30" s="46">
        <v>4333</v>
      </c>
      <c r="M30" s="46">
        <v>601018.19000000006</v>
      </c>
      <c r="N30" s="46">
        <v>413610.85</v>
      </c>
      <c r="O30" s="46"/>
      <c r="P30" s="46">
        <v>1363699.11</v>
      </c>
      <c r="Q30" s="46"/>
      <c r="R30" s="46"/>
      <c r="S30" s="46">
        <v>19394856.870000001</v>
      </c>
      <c r="T30" s="46">
        <v>128597.63999999998</v>
      </c>
      <c r="U30" s="46">
        <v>1000</v>
      </c>
      <c r="V30" s="46"/>
      <c r="W30" s="46"/>
      <c r="X30" s="46">
        <f t="shared" si="0"/>
        <v>22258202.130000003</v>
      </c>
      <c r="Y30" s="26">
        <v>22258202.129999999</v>
      </c>
      <c r="Z30" s="26">
        <f t="shared" si="1"/>
        <v>0</v>
      </c>
      <c r="AA30" s="31" t="s">
        <v>88</v>
      </c>
      <c r="AB30" s="29">
        <v>8</v>
      </c>
    </row>
    <row r="31" spans="1:31" s="6" customFormat="1" ht="45.75" customHeight="1" x14ac:dyDescent="0.25">
      <c r="A31" s="6">
        <v>20</v>
      </c>
      <c r="B31" s="44">
        <v>20</v>
      </c>
      <c r="C31" s="45" t="s">
        <v>22</v>
      </c>
      <c r="D31" s="46">
        <v>109578.87</v>
      </c>
      <c r="E31" s="46">
        <v>58743.17</v>
      </c>
      <c r="F31" s="46">
        <v>510</v>
      </c>
      <c r="G31" s="46"/>
      <c r="H31" s="46"/>
      <c r="I31" s="46">
        <v>2300</v>
      </c>
      <c r="J31" s="46">
        <v>16897.830000000002</v>
      </c>
      <c r="K31" s="46"/>
      <c r="L31" s="46">
        <v>15223.5</v>
      </c>
      <c r="M31" s="46">
        <v>1875047.3</v>
      </c>
      <c r="N31" s="46">
        <v>273964.7</v>
      </c>
      <c r="O31" s="46"/>
      <c r="P31" s="46">
        <v>870199.1</v>
      </c>
      <c r="Q31" s="46"/>
      <c r="R31" s="46"/>
      <c r="S31" s="46">
        <v>8236600.7399999984</v>
      </c>
      <c r="T31" s="46">
        <v>117019.69999999998</v>
      </c>
      <c r="U31" s="46">
        <v>7881.8</v>
      </c>
      <c r="V31" s="46">
        <v>3800</v>
      </c>
      <c r="W31" s="46"/>
      <c r="X31" s="46">
        <f t="shared" si="0"/>
        <v>11587766.709999999</v>
      </c>
      <c r="Y31" s="26">
        <v>11587766.709999999</v>
      </c>
      <c r="Z31" s="26">
        <f t="shared" si="1"/>
        <v>0</v>
      </c>
      <c r="AA31" s="31" t="s">
        <v>88</v>
      </c>
      <c r="AB31" s="29">
        <v>9</v>
      </c>
    </row>
    <row r="32" spans="1:31" s="6" customFormat="1" ht="45.75" customHeight="1" x14ac:dyDescent="0.25">
      <c r="A32" s="6">
        <v>21</v>
      </c>
      <c r="B32" s="44">
        <v>21</v>
      </c>
      <c r="C32" s="45" t="s">
        <v>23</v>
      </c>
      <c r="D32" s="46">
        <v>666833.19499999995</v>
      </c>
      <c r="E32" s="46">
        <v>1017747.1099999999</v>
      </c>
      <c r="F32" s="46">
        <v>85582.39</v>
      </c>
      <c r="G32" s="46"/>
      <c r="H32" s="46"/>
      <c r="I32" s="46"/>
      <c r="J32" s="46"/>
      <c r="K32" s="46"/>
      <c r="L32" s="46">
        <v>598837.16</v>
      </c>
      <c r="M32" s="46">
        <v>15777.92</v>
      </c>
      <c r="N32" s="46">
        <v>1334129.9630000002</v>
      </c>
      <c r="O32" s="46"/>
      <c r="P32" s="46">
        <v>1989287.92</v>
      </c>
      <c r="Q32" s="46"/>
      <c r="R32" s="46"/>
      <c r="S32" s="46">
        <v>31684341.362799995</v>
      </c>
      <c r="T32" s="46">
        <v>1438747.3300000005</v>
      </c>
      <c r="U32" s="46">
        <v>6966.2800000000007</v>
      </c>
      <c r="V32" s="46"/>
      <c r="W32" s="46"/>
      <c r="X32" s="46">
        <f t="shared" si="0"/>
        <v>38838250.630799994</v>
      </c>
      <c r="Y32" s="26">
        <v>38838250.630800009</v>
      </c>
      <c r="Z32" s="26">
        <f t="shared" si="1"/>
        <v>0</v>
      </c>
      <c r="AA32" s="31" t="s">
        <v>88</v>
      </c>
      <c r="AB32" s="29">
        <v>10</v>
      </c>
    </row>
    <row r="33" spans="1:29" s="6" customFormat="1" ht="45.75" customHeight="1" x14ac:dyDescent="0.25">
      <c r="A33" s="6">
        <v>22</v>
      </c>
      <c r="B33" s="44">
        <v>22</v>
      </c>
      <c r="C33" s="45" t="s">
        <v>24</v>
      </c>
      <c r="D33" s="46">
        <v>234427.71000000002</v>
      </c>
      <c r="E33" s="46">
        <v>406552.72</v>
      </c>
      <c r="F33" s="46">
        <v>28324.559999999998</v>
      </c>
      <c r="G33" s="46"/>
      <c r="H33" s="46"/>
      <c r="I33" s="46"/>
      <c r="J33" s="46">
        <v>2672</v>
      </c>
      <c r="K33" s="46"/>
      <c r="L33" s="46">
        <v>406830.15</v>
      </c>
      <c r="M33" s="46">
        <v>68884.399999999994</v>
      </c>
      <c r="N33" s="46">
        <v>473069.27</v>
      </c>
      <c r="O33" s="46"/>
      <c r="P33" s="48">
        <v>1002087.02</v>
      </c>
      <c r="Q33" s="46"/>
      <c r="R33" s="46"/>
      <c r="S33" s="46">
        <v>27389895.200000003</v>
      </c>
      <c r="T33" s="46">
        <v>464574.87999999995</v>
      </c>
      <c r="U33" s="46">
        <v>3495.2</v>
      </c>
      <c r="V33" s="46"/>
      <c r="W33" s="46"/>
      <c r="X33" s="46">
        <f t="shared" si="0"/>
        <v>30480813.109999999</v>
      </c>
      <c r="Y33" s="26">
        <v>30480813.109999999</v>
      </c>
      <c r="Z33" s="26">
        <f t="shared" si="1"/>
        <v>0</v>
      </c>
      <c r="AA33" s="31" t="s">
        <v>88</v>
      </c>
      <c r="AB33" s="29">
        <v>11</v>
      </c>
    </row>
    <row r="34" spans="1:29" s="6" customFormat="1" ht="45.75" customHeight="1" x14ac:dyDescent="0.25">
      <c r="A34" s="6">
        <v>23</v>
      </c>
      <c r="B34" s="44">
        <v>23</v>
      </c>
      <c r="C34" s="45" t="s">
        <v>25</v>
      </c>
      <c r="D34" s="46">
        <v>225444.38</v>
      </c>
      <c r="E34" s="46">
        <v>305257.74000000005</v>
      </c>
      <c r="F34" s="46">
        <v>25702.6</v>
      </c>
      <c r="G34" s="46">
        <v>6200</v>
      </c>
      <c r="H34" s="46"/>
      <c r="I34" s="46">
        <v>1656</v>
      </c>
      <c r="J34" s="46">
        <v>1014309.18</v>
      </c>
      <c r="K34" s="46"/>
      <c r="L34" s="46">
        <v>50437</v>
      </c>
      <c r="M34" s="46">
        <v>18454.02</v>
      </c>
      <c r="N34" s="46">
        <v>353320.16</v>
      </c>
      <c r="O34" s="46"/>
      <c r="P34" s="46">
        <v>1302400</v>
      </c>
      <c r="Q34" s="46"/>
      <c r="R34" s="46"/>
      <c r="S34" s="46">
        <v>23122255.890000001</v>
      </c>
      <c r="T34" s="46">
        <v>806438.9800000001</v>
      </c>
      <c r="U34" s="46">
        <v>2378.2600000000002</v>
      </c>
      <c r="V34" s="46"/>
      <c r="W34" s="46"/>
      <c r="X34" s="46">
        <f>SUM(D34:W34)</f>
        <v>27234254.210000001</v>
      </c>
      <c r="Y34" s="26">
        <v>27234254.209999997</v>
      </c>
      <c r="Z34" s="26">
        <f t="shared" si="1"/>
        <v>0</v>
      </c>
      <c r="AA34" s="31" t="s">
        <v>88</v>
      </c>
      <c r="AB34" s="29">
        <v>12</v>
      </c>
    </row>
    <row r="35" spans="1:29" s="6" customFormat="1" ht="45.75" customHeight="1" x14ac:dyDescent="0.25">
      <c r="A35" s="6">
        <v>24</v>
      </c>
      <c r="B35" s="44">
        <v>24</v>
      </c>
      <c r="C35" s="45" t="s">
        <v>26</v>
      </c>
      <c r="D35" s="49">
        <v>1699853.7</v>
      </c>
      <c r="E35" s="49">
        <v>224480.92000000004</v>
      </c>
      <c r="F35" s="46"/>
      <c r="G35" s="46"/>
      <c r="H35" s="46"/>
      <c r="I35" s="46"/>
      <c r="J35" s="46">
        <v>101598.5</v>
      </c>
      <c r="K35" s="46"/>
      <c r="L35" s="46"/>
      <c r="M35" s="46">
        <v>11118.2</v>
      </c>
      <c r="N35" s="46">
        <v>174578.03</v>
      </c>
      <c r="O35" s="46"/>
      <c r="P35" s="46">
        <v>651200</v>
      </c>
      <c r="Q35" s="46"/>
      <c r="R35" s="46"/>
      <c r="S35" s="46">
        <v>25006106.280000001</v>
      </c>
      <c r="T35" s="46">
        <v>812168.22</v>
      </c>
      <c r="U35" s="46"/>
      <c r="V35" s="46"/>
      <c r="W35" s="46"/>
      <c r="X35" s="46">
        <f>SUM(D35:W35)</f>
        <v>28681103.850000001</v>
      </c>
      <c r="Y35" s="26">
        <v>28681103.850000001</v>
      </c>
      <c r="Z35" s="26">
        <f t="shared" si="1"/>
        <v>0</v>
      </c>
      <c r="AA35" s="31" t="s">
        <v>88</v>
      </c>
      <c r="AB35" s="29">
        <v>13</v>
      </c>
    </row>
    <row r="36" spans="1:29" s="6" customFormat="1" ht="45.75" customHeight="1" x14ac:dyDescent="0.25">
      <c r="A36" s="6">
        <v>25</v>
      </c>
      <c r="B36" s="44">
        <v>25</v>
      </c>
      <c r="C36" s="45" t="s">
        <v>27</v>
      </c>
      <c r="D36" s="46">
        <v>130749.93</v>
      </c>
      <c r="E36" s="46">
        <v>163220.28</v>
      </c>
      <c r="F36" s="46">
        <v>54299.41</v>
      </c>
      <c r="G36" s="46"/>
      <c r="H36" s="46"/>
      <c r="I36" s="46">
        <v>150</v>
      </c>
      <c r="J36" s="46">
        <v>18941.900000000001</v>
      </c>
      <c r="K36" s="46">
        <v>45</v>
      </c>
      <c r="L36" s="46">
        <v>1698.01</v>
      </c>
      <c r="M36" s="46">
        <v>8338.65</v>
      </c>
      <c r="N36" s="46">
        <v>341469.76</v>
      </c>
      <c r="O36" s="46"/>
      <c r="P36" s="46">
        <v>687700</v>
      </c>
      <c r="Q36" s="46"/>
      <c r="R36" s="46"/>
      <c r="S36" s="46">
        <v>1100794.1299999999</v>
      </c>
      <c r="T36" s="46">
        <v>150764.18</v>
      </c>
      <c r="U36" s="46">
        <v>2248.6999999999998</v>
      </c>
      <c r="V36" s="46"/>
      <c r="W36" s="46"/>
      <c r="X36" s="46">
        <f t="shared" si="0"/>
        <v>2660419.9500000002</v>
      </c>
      <c r="Y36" s="26">
        <v>2660419.9500000002</v>
      </c>
      <c r="Z36" s="26">
        <f t="shared" si="1"/>
        <v>0</v>
      </c>
      <c r="AA36" s="31" t="s">
        <v>88</v>
      </c>
      <c r="AB36" s="29">
        <v>14</v>
      </c>
    </row>
    <row r="37" spans="1:29" s="6" customFormat="1" ht="45.75" customHeight="1" x14ac:dyDescent="0.25">
      <c r="A37" s="6">
        <v>26</v>
      </c>
      <c r="B37" s="44">
        <v>26</v>
      </c>
      <c r="C37" s="45" t="s">
        <v>28</v>
      </c>
      <c r="D37" s="46">
        <v>512536.81</v>
      </c>
      <c r="E37" s="46">
        <v>673338.7</v>
      </c>
      <c r="F37" s="46">
        <v>6805.21</v>
      </c>
      <c r="G37" s="46"/>
      <c r="H37" s="46"/>
      <c r="I37" s="46"/>
      <c r="J37" s="46">
        <v>1000</v>
      </c>
      <c r="K37" s="46"/>
      <c r="L37" s="46">
        <v>139190.06</v>
      </c>
      <c r="M37" s="46">
        <v>525315.81999999995</v>
      </c>
      <c r="N37" s="46">
        <v>1038758.25</v>
      </c>
      <c r="O37" s="46"/>
      <c r="P37" s="46">
        <v>4138271.01</v>
      </c>
      <c r="Q37" s="46"/>
      <c r="R37" s="46"/>
      <c r="S37" s="46">
        <v>23310621.579999998</v>
      </c>
      <c r="T37" s="46">
        <v>495032.79</v>
      </c>
      <c r="U37" s="46">
        <v>12980</v>
      </c>
      <c r="V37" s="46"/>
      <c r="W37" s="46"/>
      <c r="X37" s="46">
        <f>SUM(D37:W37)</f>
        <v>30853850.229999997</v>
      </c>
      <c r="Y37" s="26">
        <v>30853850.23</v>
      </c>
      <c r="Z37" s="26">
        <f t="shared" si="1"/>
        <v>0</v>
      </c>
      <c r="AA37" s="31" t="s">
        <v>88</v>
      </c>
      <c r="AB37" s="29">
        <v>15</v>
      </c>
      <c r="AC37" s="20"/>
    </row>
    <row r="38" spans="1:29" s="6" customFormat="1" ht="45.75" customHeight="1" x14ac:dyDescent="0.25">
      <c r="A38" s="6">
        <v>27</v>
      </c>
      <c r="B38" s="44">
        <v>27</v>
      </c>
      <c r="C38" s="45" t="s">
        <v>29</v>
      </c>
      <c r="D38" s="46">
        <v>272231.65000000002</v>
      </c>
      <c r="E38" s="46">
        <v>175675.33000000002</v>
      </c>
      <c r="F38" s="46">
        <v>16860.439999999999</v>
      </c>
      <c r="G38" s="46"/>
      <c r="H38" s="46"/>
      <c r="I38" s="46"/>
      <c r="J38" s="46"/>
      <c r="K38" s="46"/>
      <c r="L38" s="46">
        <v>69851.100000000006</v>
      </c>
      <c r="M38" s="46">
        <v>224818.2</v>
      </c>
      <c r="N38" s="46">
        <v>406368.95</v>
      </c>
      <c r="O38" s="46"/>
      <c r="P38" s="46">
        <v>1634683.82</v>
      </c>
      <c r="Q38" s="46"/>
      <c r="R38" s="46"/>
      <c r="S38" s="46">
        <v>22597044.280000001</v>
      </c>
      <c r="T38" s="46">
        <v>86573.29</v>
      </c>
      <c r="U38" s="46">
        <v>6370</v>
      </c>
      <c r="V38" s="46">
        <v>1105975.98</v>
      </c>
      <c r="W38" s="46"/>
      <c r="X38" s="46">
        <f>SUM(D38:W38)</f>
        <v>26596453.040000003</v>
      </c>
      <c r="Y38" s="26">
        <v>26596453.039999999</v>
      </c>
      <c r="Z38" s="26">
        <f t="shared" si="1"/>
        <v>0</v>
      </c>
      <c r="AA38" s="31" t="s">
        <v>88</v>
      </c>
      <c r="AB38" s="29">
        <v>16</v>
      </c>
    </row>
    <row r="39" spans="1:29" s="6" customFormat="1" ht="45.75" customHeight="1" x14ac:dyDescent="0.25">
      <c r="A39" s="6">
        <v>28</v>
      </c>
      <c r="B39" s="50">
        <v>28</v>
      </c>
      <c r="C39" s="51" t="s">
        <v>30</v>
      </c>
      <c r="D39" s="46">
        <v>55155.369999999995</v>
      </c>
      <c r="E39" s="46">
        <v>95605.510000000009</v>
      </c>
      <c r="F39" s="46">
        <v>100225</v>
      </c>
      <c r="G39" s="46"/>
      <c r="H39" s="46"/>
      <c r="I39" s="46"/>
      <c r="J39" s="46">
        <v>27000</v>
      </c>
      <c r="K39" s="46"/>
      <c r="L39" s="46">
        <v>168571.2</v>
      </c>
      <c r="M39" s="46">
        <v>298925.3</v>
      </c>
      <c r="N39" s="46">
        <v>305000.90000000002</v>
      </c>
      <c r="O39" s="46"/>
      <c r="P39" s="46">
        <v>651200</v>
      </c>
      <c r="Q39" s="46"/>
      <c r="R39" s="46"/>
      <c r="S39" s="46">
        <v>19079193.840000004</v>
      </c>
      <c r="T39" s="46">
        <v>143638.024</v>
      </c>
      <c r="U39" s="46"/>
      <c r="V39" s="46">
        <v>33925</v>
      </c>
      <c r="W39" s="46"/>
      <c r="X39" s="46">
        <f t="shared" si="0"/>
        <v>20958440.144000005</v>
      </c>
      <c r="Y39" s="26">
        <v>20958440.144000001</v>
      </c>
      <c r="Z39" s="26">
        <f t="shared" si="1"/>
        <v>0</v>
      </c>
      <c r="AA39" s="31" t="s">
        <v>88</v>
      </c>
      <c r="AB39" s="29">
        <v>17</v>
      </c>
    </row>
    <row r="40" spans="1:29" s="6" customFormat="1" ht="45.75" customHeight="1" x14ac:dyDescent="0.25">
      <c r="A40" s="6">
        <v>29</v>
      </c>
      <c r="B40" s="44">
        <v>29</v>
      </c>
      <c r="C40" s="45" t="s">
        <v>31</v>
      </c>
      <c r="D40" s="46">
        <v>1622409.7999999998</v>
      </c>
      <c r="E40" s="46">
        <v>560706.79890000005</v>
      </c>
      <c r="F40" s="46">
        <v>117743.08</v>
      </c>
      <c r="G40" s="46">
        <v>695018</v>
      </c>
      <c r="H40" s="46"/>
      <c r="I40" s="46"/>
      <c r="J40" s="46">
        <v>3200</v>
      </c>
      <c r="K40" s="46"/>
      <c r="L40" s="46">
        <v>132946.46000000002</v>
      </c>
      <c r="M40" s="46">
        <v>2185</v>
      </c>
      <c r="N40" s="46">
        <v>3938544.41</v>
      </c>
      <c r="O40" s="46"/>
      <c r="P40" s="46">
        <v>4553032.1400000006</v>
      </c>
      <c r="Q40" s="46"/>
      <c r="R40" s="46"/>
      <c r="S40" s="46">
        <v>126589585.23999998</v>
      </c>
      <c r="T40" s="46">
        <v>2619682.6644440005</v>
      </c>
      <c r="U40" s="46">
        <v>4119.9144444399999</v>
      </c>
      <c r="V40" s="46"/>
      <c r="W40" s="46"/>
      <c r="X40" s="46">
        <f t="shared" si="0"/>
        <v>140839173.50778842</v>
      </c>
      <c r="Y40" s="26">
        <v>140839173.50778842</v>
      </c>
      <c r="Z40" s="26">
        <f t="shared" si="1"/>
        <v>0</v>
      </c>
      <c r="AA40" s="31" t="s">
        <v>88</v>
      </c>
      <c r="AB40" s="29">
        <v>18</v>
      </c>
    </row>
    <row r="41" spans="1:29" s="6" customFormat="1" ht="45.75" customHeight="1" x14ac:dyDescent="0.25">
      <c r="A41" s="6">
        <v>30</v>
      </c>
      <c r="B41" s="44">
        <v>30</v>
      </c>
      <c r="C41" s="45" t="s">
        <v>32</v>
      </c>
      <c r="D41" s="46">
        <v>1381656.51</v>
      </c>
      <c r="E41" s="46">
        <v>856444.05</v>
      </c>
      <c r="F41" s="46">
        <v>229726.72</v>
      </c>
      <c r="G41" s="46">
        <v>10228.56</v>
      </c>
      <c r="H41" s="46"/>
      <c r="I41" s="46"/>
      <c r="J41" s="46">
        <v>52589.9</v>
      </c>
      <c r="K41" s="46"/>
      <c r="L41" s="46">
        <v>104144.97</v>
      </c>
      <c r="M41" s="46">
        <v>2452549.86</v>
      </c>
      <c r="N41" s="46">
        <v>2139073.9</v>
      </c>
      <c r="O41" s="46">
        <v>3358298.5500000003</v>
      </c>
      <c r="P41" s="46"/>
      <c r="Q41" s="46"/>
      <c r="R41" s="46"/>
      <c r="S41" s="46">
        <v>150224377.56999999</v>
      </c>
      <c r="T41" s="46">
        <v>1933430.0000000002</v>
      </c>
      <c r="U41" s="46">
        <v>57183.94</v>
      </c>
      <c r="V41" s="46"/>
      <c r="W41" s="46"/>
      <c r="X41" s="46">
        <f t="shared" si="0"/>
        <v>162799704.53</v>
      </c>
      <c r="Y41" s="34">
        <v>162799704.53</v>
      </c>
      <c r="Z41" s="26">
        <f t="shared" si="1"/>
        <v>0</v>
      </c>
      <c r="AA41" s="31" t="s">
        <v>88</v>
      </c>
      <c r="AB41" s="29">
        <v>19</v>
      </c>
    </row>
    <row r="42" spans="1:29" s="6" customFormat="1" ht="45.75" customHeight="1" x14ac:dyDescent="0.2">
      <c r="A42" s="6">
        <v>31</v>
      </c>
      <c r="B42" s="44">
        <v>31</v>
      </c>
      <c r="C42" s="45" t="s">
        <v>33</v>
      </c>
      <c r="D42" s="46">
        <v>215931.97000000003</v>
      </c>
      <c r="E42" s="46">
        <v>1101911.81</v>
      </c>
      <c r="F42" s="46">
        <v>27688.42</v>
      </c>
      <c r="G42" s="46"/>
      <c r="H42" s="46"/>
      <c r="I42" s="46"/>
      <c r="J42" s="46"/>
      <c r="K42" s="46"/>
      <c r="L42" s="46">
        <v>11150</v>
      </c>
      <c r="M42" s="46">
        <v>16903.7</v>
      </c>
      <c r="N42" s="46">
        <v>398838.13</v>
      </c>
      <c r="O42" s="46"/>
      <c r="P42" s="52">
        <v>1522087.02</v>
      </c>
      <c r="Q42" s="46"/>
      <c r="R42" s="46"/>
      <c r="S42" s="46">
        <v>26509124.039999999</v>
      </c>
      <c r="T42" s="46">
        <v>137642.08000000002</v>
      </c>
      <c r="U42" s="46">
        <v>3000</v>
      </c>
      <c r="V42" s="46">
        <v>73366</v>
      </c>
      <c r="W42" s="46"/>
      <c r="X42" s="46">
        <f t="shared" si="0"/>
        <v>30017643.169999998</v>
      </c>
      <c r="Y42" s="26">
        <v>30017643.170000002</v>
      </c>
      <c r="Z42" s="26">
        <f t="shared" si="1"/>
        <v>0</v>
      </c>
      <c r="AA42" s="31" t="s">
        <v>88</v>
      </c>
      <c r="AB42" s="29">
        <v>20</v>
      </c>
    </row>
    <row r="43" spans="1:29" s="6" customFormat="1" ht="45.75" customHeight="1" x14ac:dyDescent="0.25">
      <c r="A43" s="6">
        <v>32</v>
      </c>
      <c r="B43" s="50">
        <v>32</v>
      </c>
      <c r="C43" s="51" t="s">
        <v>34</v>
      </c>
      <c r="D43" s="46">
        <v>245533.73</v>
      </c>
      <c r="E43" s="46">
        <v>810200.08999999985</v>
      </c>
      <c r="F43" s="46">
        <v>5443.2029999999995</v>
      </c>
      <c r="G43" s="46">
        <v>13650</v>
      </c>
      <c r="H43" s="46"/>
      <c r="I43" s="46"/>
      <c r="J43" s="46">
        <v>220</v>
      </c>
      <c r="K43" s="46"/>
      <c r="L43" s="46">
        <v>64515</v>
      </c>
      <c r="M43" s="46">
        <v>13925.000000000002</v>
      </c>
      <c r="N43" s="46">
        <v>316307.33</v>
      </c>
      <c r="O43" s="46"/>
      <c r="P43" s="46">
        <v>753999.1</v>
      </c>
      <c r="Q43" s="46"/>
      <c r="R43" s="46"/>
      <c r="S43" s="46">
        <v>16002656.469999999</v>
      </c>
      <c r="T43" s="46">
        <v>385189.08</v>
      </c>
      <c r="U43" s="46">
        <v>7447.84</v>
      </c>
      <c r="V43" s="46"/>
      <c r="W43" s="46"/>
      <c r="X43" s="46">
        <f t="shared" si="0"/>
        <v>18619086.842999998</v>
      </c>
      <c r="Y43" s="26">
        <v>18619086.84300001</v>
      </c>
      <c r="Z43" s="26">
        <f t="shared" si="1"/>
        <v>0</v>
      </c>
      <c r="AA43" s="31" t="s">
        <v>88</v>
      </c>
      <c r="AB43" s="29">
        <v>21</v>
      </c>
    </row>
    <row r="44" spans="1:29" s="6" customFormat="1" ht="45.75" customHeight="1" x14ac:dyDescent="0.25">
      <c r="A44" s="6">
        <v>33</v>
      </c>
      <c r="B44" s="44">
        <v>33</v>
      </c>
      <c r="C44" s="45" t="s">
        <v>35</v>
      </c>
      <c r="D44" s="46">
        <v>51639.72</v>
      </c>
      <c r="E44" s="46">
        <v>147655.4</v>
      </c>
      <c r="F44" s="46">
        <v>2000</v>
      </c>
      <c r="G44" s="46">
        <v>2832.22</v>
      </c>
      <c r="H44" s="46"/>
      <c r="I44" s="46"/>
      <c r="J44" s="46"/>
      <c r="K44" s="46"/>
      <c r="L44" s="46">
        <v>3521</v>
      </c>
      <c r="M44" s="46">
        <v>39707.279999999999</v>
      </c>
      <c r="N44" s="46">
        <v>385770.80000000005</v>
      </c>
      <c r="O44" s="46"/>
      <c r="P44" s="46">
        <v>870199.1</v>
      </c>
      <c r="Q44" s="46"/>
      <c r="R44" s="46"/>
      <c r="S44" s="46">
        <v>7138870.3099999996</v>
      </c>
      <c r="T44" s="46">
        <v>120530.2</v>
      </c>
      <c r="U44" s="46"/>
      <c r="V44" s="46"/>
      <c r="W44" s="46"/>
      <c r="X44" s="46">
        <f t="shared" si="0"/>
        <v>8762726.0299999993</v>
      </c>
      <c r="Y44" s="26">
        <v>8762726.0299999993</v>
      </c>
      <c r="Z44" s="26">
        <f t="shared" si="1"/>
        <v>0</v>
      </c>
      <c r="AA44" s="31" t="s">
        <v>88</v>
      </c>
      <c r="AB44" s="29">
        <v>22</v>
      </c>
    </row>
    <row r="45" spans="1:29" s="37" customFormat="1" ht="45.75" customHeight="1" x14ac:dyDescent="0.25">
      <c r="A45" s="6">
        <v>34</v>
      </c>
      <c r="B45" s="44">
        <v>34</v>
      </c>
      <c r="C45" s="45" t="s">
        <v>36</v>
      </c>
      <c r="D45" s="46">
        <v>298795.87999999977</v>
      </c>
      <c r="E45" s="46">
        <v>335354.23999999993</v>
      </c>
      <c r="F45" s="46">
        <v>10321.700000000001</v>
      </c>
      <c r="G45" s="46"/>
      <c r="H45" s="46"/>
      <c r="I45" s="46"/>
      <c r="J45" s="46"/>
      <c r="K45" s="46"/>
      <c r="L45" s="46">
        <v>41003.589999999997</v>
      </c>
      <c r="M45" s="46">
        <v>12401.3</v>
      </c>
      <c r="N45" s="46">
        <v>350438.08</v>
      </c>
      <c r="O45" s="46"/>
      <c r="P45" s="46">
        <v>1002087.02</v>
      </c>
      <c r="Q45" s="46"/>
      <c r="R45" s="46"/>
      <c r="S45" s="46">
        <v>16701705.710000003</v>
      </c>
      <c r="T45" s="46">
        <v>377765.66000000003</v>
      </c>
      <c r="U45" s="46">
        <v>5500</v>
      </c>
      <c r="V45" s="46"/>
      <c r="W45" s="46"/>
      <c r="X45" s="46">
        <f t="shared" si="0"/>
        <v>19135373.180000003</v>
      </c>
      <c r="Y45" s="38">
        <v>19135373.180000003</v>
      </c>
      <c r="Z45" s="38">
        <f t="shared" si="1"/>
        <v>0</v>
      </c>
      <c r="AA45" s="39" t="s">
        <v>88</v>
      </c>
      <c r="AB45" s="40">
        <v>23</v>
      </c>
    </row>
    <row r="46" spans="1:29" s="6" customFormat="1" ht="45.75" customHeight="1" x14ac:dyDescent="0.25">
      <c r="A46" s="6">
        <v>35</v>
      </c>
      <c r="B46" s="50">
        <v>35</v>
      </c>
      <c r="C46" s="51" t="s">
        <v>37</v>
      </c>
      <c r="D46" s="46">
        <v>137457.78</v>
      </c>
      <c r="E46" s="46">
        <v>109411.54000000001</v>
      </c>
      <c r="F46" s="46">
        <v>13124.18</v>
      </c>
      <c r="G46" s="46"/>
      <c r="H46" s="46"/>
      <c r="I46" s="46"/>
      <c r="J46" s="46">
        <v>59603</v>
      </c>
      <c r="K46" s="46"/>
      <c r="L46" s="46">
        <v>200</v>
      </c>
      <c r="M46" s="46">
        <v>72283.209999999992</v>
      </c>
      <c r="N46" s="46">
        <v>420229.1999999999</v>
      </c>
      <c r="O46" s="46"/>
      <c r="P46" s="46">
        <v>1002087.02</v>
      </c>
      <c r="Q46" s="46"/>
      <c r="R46" s="46"/>
      <c r="S46" s="46">
        <v>30547984.790000003</v>
      </c>
      <c r="T46" s="46">
        <v>446130.25</v>
      </c>
      <c r="U46" s="46">
        <v>7652</v>
      </c>
      <c r="V46" s="46"/>
      <c r="W46" s="46"/>
      <c r="X46" s="46">
        <f t="shared" si="0"/>
        <v>32816162.970000003</v>
      </c>
      <c r="Y46" s="26">
        <v>32816162.969999999</v>
      </c>
      <c r="Z46" s="26">
        <f t="shared" si="1"/>
        <v>0</v>
      </c>
      <c r="AA46" s="31" t="s">
        <v>88</v>
      </c>
      <c r="AB46" s="29">
        <v>24</v>
      </c>
    </row>
    <row r="47" spans="1:29" s="6" customFormat="1" ht="45.75" customHeight="1" x14ac:dyDescent="0.25">
      <c r="A47" s="6">
        <v>36</v>
      </c>
      <c r="B47" s="36">
        <v>36</v>
      </c>
      <c r="C47" s="25" t="s">
        <v>38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>
        <f t="shared" si="0"/>
        <v>0</v>
      </c>
      <c r="Y47" s="26"/>
      <c r="Z47" s="26">
        <f t="shared" si="1"/>
        <v>0</v>
      </c>
      <c r="AA47" s="31" t="s">
        <v>88</v>
      </c>
      <c r="AB47" s="29">
        <v>25</v>
      </c>
    </row>
    <row r="48" spans="1:29" s="6" customFormat="1" ht="45.75" customHeight="1" x14ac:dyDescent="0.25">
      <c r="A48" s="6">
        <v>37</v>
      </c>
      <c r="B48" s="44">
        <v>37</v>
      </c>
      <c r="C48" s="45" t="s">
        <v>112</v>
      </c>
      <c r="D48" s="46">
        <v>4104446.82</v>
      </c>
      <c r="E48" s="46">
        <v>3448015.64</v>
      </c>
      <c r="F48" s="46">
        <v>369849.38</v>
      </c>
      <c r="G48" s="46">
        <v>189585.4</v>
      </c>
      <c r="H48" s="46"/>
      <c r="I48" s="46"/>
      <c r="J48" s="46">
        <v>15027.41</v>
      </c>
      <c r="K48" s="46"/>
      <c r="L48" s="46">
        <v>881105.48</v>
      </c>
      <c r="M48" s="46">
        <v>205787.08</v>
      </c>
      <c r="N48" s="46">
        <v>6527749.0099999998</v>
      </c>
      <c r="O48" s="46"/>
      <c r="P48" s="46">
        <v>2522886.2599999998</v>
      </c>
      <c r="Q48" s="46">
        <v>293430</v>
      </c>
      <c r="R48" s="46"/>
      <c r="S48" s="46">
        <v>242553662.75</v>
      </c>
      <c r="T48" s="46">
        <v>7997269.4400000004</v>
      </c>
      <c r="U48" s="46">
        <v>980466.48</v>
      </c>
      <c r="V48" s="46"/>
      <c r="W48" s="46"/>
      <c r="X48" s="46">
        <f t="shared" si="0"/>
        <v>270089281.15000004</v>
      </c>
      <c r="Y48" s="26">
        <v>270089281.14999998</v>
      </c>
      <c r="Z48" s="26">
        <f t="shared" si="1"/>
        <v>0</v>
      </c>
      <c r="AA48" s="31" t="s">
        <v>88</v>
      </c>
      <c r="AB48" s="29">
        <v>26</v>
      </c>
    </row>
    <row r="49" spans="1:34" s="37" customFormat="1" ht="45.75" customHeight="1" x14ac:dyDescent="0.25">
      <c r="A49" s="6">
        <v>38</v>
      </c>
      <c r="B49" s="44">
        <v>38</v>
      </c>
      <c r="C49" s="45" t="s">
        <v>102</v>
      </c>
      <c r="D49" s="46">
        <v>1527132.37</v>
      </c>
      <c r="E49" s="46">
        <v>1483884.5699999996</v>
      </c>
      <c r="F49" s="46">
        <v>83081.149999999994</v>
      </c>
      <c r="G49" s="46"/>
      <c r="H49" s="46"/>
      <c r="I49" s="46"/>
      <c r="J49" s="46">
        <v>9</v>
      </c>
      <c r="K49" s="46"/>
      <c r="L49" s="46">
        <v>60005.97</v>
      </c>
      <c r="M49" s="46">
        <v>1183287.01</v>
      </c>
      <c r="N49" s="46">
        <v>1367788.9899999998</v>
      </c>
      <c r="O49" s="46"/>
      <c r="P49" s="46">
        <v>3161243.2</v>
      </c>
      <c r="Q49" s="46"/>
      <c r="R49" s="46"/>
      <c r="S49" s="46">
        <v>258716731.61000001</v>
      </c>
      <c r="T49" s="46">
        <v>2629580.8199999998</v>
      </c>
      <c r="U49" s="46">
        <v>70696.850000000006</v>
      </c>
      <c r="V49" s="46"/>
      <c r="W49" s="46"/>
      <c r="X49" s="46">
        <f t="shared" si="0"/>
        <v>270283441.54000002</v>
      </c>
      <c r="Y49" s="38">
        <v>270283441.54000002</v>
      </c>
      <c r="Z49" s="38">
        <f t="shared" si="1"/>
        <v>0</v>
      </c>
      <c r="AA49" s="39" t="s">
        <v>88</v>
      </c>
      <c r="AB49" s="40">
        <v>27</v>
      </c>
    </row>
    <row r="50" spans="1:34" s="6" customFormat="1" ht="45.75" customHeight="1" x14ac:dyDescent="0.25">
      <c r="A50" s="6">
        <v>39</v>
      </c>
      <c r="B50" s="44">
        <v>39</v>
      </c>
      <c r="C50" s="45" t="s">
        <v>39</v>
      </c>
      <c r="D50" s="46">
        <v>2437162.2999999998</v>
      </c>
      <c r="E50" s="46">
        <v>2163054.73</v>
      </c>
      <c r="F50" s="46">
        <v>585201.06000000006</v>
      </c>
      <c r="G50" s="46">
        <v>64456</v>
      </c>
      <c r="H50" s="46"/>
      <c r="I50" s="46" t="s">
        <v>119</v>
      </c>
      <c r="J50" s="46">
        <v>1793430</v>
      </c>
      <c r="K50" s="46"/>
      <c r="L50" s="46">
        <v>296343.44999999995</v>
      </c>
      <c r="M50" s="46">
        <v>4366362.8499999996</v>
      </c>
      <c r="N50" s="46">
        <v>1982698.58</v>
      </c>
      <c r="O50" s="46"/>
      <c r="P50" s="46">
        <v>1609689.64</v>
      </c>
      <c r="Q50" s="46"/>
      <c r="R50" s="46"/>
      <c r="S50" s="46">
        <v>111958836.73</v>
      </c>
      <c r="T50" s="46">
        <v>1142672.92</v>
      </c>
      <c r="U50" s="46">
        <v>108797.28</v>
      </c>
      <c r="V50" s="46"/>
      <c r="W50" s="46"/>
      <c r="X50" s="46">
        <f t="shared" si="0"/>
        <v>128508705.54000001</v>
      </c>
      <c r="Y50" s="26">
        <v>128508705.54000001</v>
      </c>
      <c r="Z50" s="38">
        <f t="shared" si="1"/>
        <v>0</v>
      </c>
      <c r="AA50" s="31" t="s">
        <v>88</v>
      </c>
      <c r="AB50" s="29">
        <v>28</v>
      </c>
    </row>
    <row r="51" spans="1:34" s="6" customFormat="1" ht="45.75" customHeight="1" x14ac:dyDescent="0.25">
      <c r="A51" s="6">
        <v>40</v>
      </c>
      <c r="B51" s="44">
        <v>40</v>
      </c>
      <c r="C51" s="45" t="s">
        <v>40</v>
      </c>
      <c r="D51" s="46">
        <v>13640.37</v>
      </c>
      <c r="E51" s="46">
        <v>39906.400000000001</v>
      </c>
      <c r="F51" s="46">
        <v>7362.25</v>
      </c>
      <c r="G51" s="46"/>
      <c r="H51" s="46"/>
      <c r="I51" s="46">
        <v>0</v>
      </c>
      <c r="J51" s="46">
        <v>60700.67</v>
      </c>
      <c r="K51" s="46"/>
      <c r="L51" s="46">
        <v>28898</v>
      </c>
      <c r="M51" s="46">
        <v>814.61999999999989</v>
      </c>
      <c r="N51" s="46">
        <v>138493.33000000002</v>
      </c>
      <c r="O51" s="46"/>
      <c r="P51" s="46">
        <v>504500</v>
      </c>
      <c r="Q51" s="46"/>
      <c r="R51" s="46"/>
      <c r="S51" s="46">
        <v>832964.06000000017</v>
      </c>
      <c r="T51" s="46">
        <v>58531.200000000004</v>
      </c>
      <c r="U51" s="46">
        <v>3558.8</v>
      </c>
      <c r="V51" s="46"/>
      <c r="W51" s="46"/>
      <c r="X51" s="46">
        <f t="shared" si="0"/>
        <v>1689369.7000000002</v>
      </c>
      <c r="Y51" s="26">
        <v>1689369.7</v>
      </c>
      <c r="Z51" s="26">
        <f t="shared" si="1"/>
        <v>0</v>
      </c>
      <c r="AA51" s="31" t="s">
        <v>96</v>
      </c>
      <c r="AB51" s="29">
        <v>1</v>
      </c>
    </row>
    <row r="52" spans="1:34" s="6" customFormat="1" ht="45.75" customHeight="1" x14ac:dyDescent="0.25">
      <c r="A52" s="6">
        <v>41</v>
      </c>
      <c r="B52" s="57">
        <v>41</v>
      </c>
      <c r="C52" s="45" t="s">
        <v>41</v>
      </c>
      <c r="D52" s="46">
        <v>920850.15999999992</v>
      </c>
      <c r="E52" s="46">
        <v>549091.9</v>
      </c>
      <c r="F52" s="46">
        <v>13241.5</v>
      </c>
      <c r="G52" s="46">
        <v>5299</v>
      </c>
      <c r="H52" s="46"/>
      <c r="I52" s="46"/>
      <c r="J52" s="46">
        <v>63677.32</v>
      </c>
      <c r="K52" s="46">
        <v>6753014.9000000004</v>
      </c>
      <c r="L52" s="46"/>
      <c r="M52" s="46">
        <v>15897.68</v>
      </c>
      <c r="N52" s="46">
        <v>99921.67</v>
      </c>
      <c r="O52" s="46"/>
      <c r="P52" s="46">
        <v>219215</v>
      </c>
      <c r="Q52" s="46"/>
      <c r="R52" s="46"/>
      <c r="S52" s="46">
        <v>45472.380000000005</v>
      </c>
      <c r="T52" s="46">
        <v>2765</v>
      </c>
      <c r="U52" s="46">
        <v>25017.03</v>
      </c>
      <c r="V52" s="46"/>
      <c r="W52" s="46"/>
      <c r="X52" s="46">
        <f t="shared" si="0"/>
        <v>8713463.540000001</v>
      </c>
      <c r="Y52" s="26">
        <v>8713463.540000001</v>
      </c>
      <c r="Z52" s="26">
        <f t="shared" si="1"/>
        <v>0</v>
      </c>
      <c r="AA52" s="31" t="s">
        <v>98</v>
      </c>
      <c r="AB52" s="29">
        <v>1</v>
      </c>
      <c r="AC52" s="20"/>
    </row>
    <row r="53" spans="1:34" s="6" customFormat="1" ht="45.75" customHeight="1" x14ac:dyDescent="0.25">
      <c r="A53" s="6">
        <v>42</v>
      </c>
      <c r="B53" s="44">
        <v>42</v>
      </c>
      <c r="C53" s="45" t="s">
        <v>42</v>
      </c>
      <c r="D53" s="46">
        <v>86794.25</v>
      </c>
      <c r="E53" s="46">
        <v>86480.260000000009</v>
      </c>
      <c r="F53" s="46">
        <v>3000</v>
      </c>
      <c r="G53" s="46">
        <v>300</v>
      </c>
      <c r="H53" s="46"/>
      <c r="I53" s="46"/>
      <c r="J53" s="46">
        <v>140125</v>
      </c>
      <c r="K53" s="46"/>
      <c r="L53" s="46"/>
      <c r="M53" s="46"/>
      <c r="N53" s="46">
        <v>40603.29</v>
      </c>
      <c r="O53" s="46"/>
      <c r="P53" s="46"/>
      <c r="Q53" s="46"/>
      <c r="R53" s="46"/>
      <c r="S53" s="46">
        <v>186399.35</v>
      </c>
      <c r="T53" s="46">
        <v>5256.24</v>
      </c>
      <c r="U53" s="46">
        <v>3091.51</v>
      </c>
      <c r="V53" s="46"/>
      <c r="W53" s="46"/>
      <c r="X53" s="46">
        <f t="shared" si="0"/>
        <v>552049.9</v>
      </c>
      <c r="Y53" s="26">
        <v>552049.9</v>
      </c>
      <c r="Z53" s="26">
        <f t="shared" si="1"/>
        <v>0</v>
      </c>
      <c r="AA53" s="31" t="s">
        <v>89</v>
      </c>
      <c r="AB53" s="29">
        <v>1</v>
      </c>
    </row>
    <row r="54" spans="1:34" s="6" customFormat="1" ht="45.75" customHeight="1" x14ac:dyDescent="0.25">
      <c r="A54" s="6">
        <v>43</v>
      </c>
      <c r="B54" s="44">
        <v>43</v>
      </c>
      <c r="C54" s="45" t="s">
        <v>43</v>
      </c>
      <c r="D54" s="46">
        <v>713268.1</v>
      </c>
      <c r="E54" s="46">
        <v>922017.47000000009</v>
      </c>
      <c r="F54" s="46">
        <v>14204.39</v>
      </c>
      <c r="G54" s="46">
        <v>6300</v>
      </c>
      <c r="H54" s="46"/>
      <c r="I54" s="46"/>
      <c r="J54" s="46">
        <v>10503</v>
      </c>
      <c r="K54" s="46"/>
      <c r="L54" s="46">
        <v>2237</v>
      </c>
      <c r="M54" s="46"/>
      <c r="N54" s="46">
        <v>135477.75999999998</v>
      </c>
      <c r="O54" s="46"/>
      <c r="P54" s="46"/>
      <c r="Q54" s="46"/>
      <c r="R54" s="46"/>
      <c r="S54" s="46">
        <v>468818.17000000004</v>
      </c>
      <c r="T54" s="46">
        <v>28778.73</v>
      </c>
      <c r="U54" s="46">
        <v>1385.74</v>
      </c>
      <c r="V54" s="46"/>
      <c r="W54" s="46"/>
      <c r="X54" s="46">
        <f t="shared" si="0"/>
        <v>2302990.3600000003</v>
      </c>
      <c r="Y54" s="26">
        <v>2302990.3600000003</v>
      </c>
      <c r="Z54" s="26">
        <f t="shared" si="1"/>
        <v>0</v>
      </c>
      <c r="AA54" s="31" t="s">
        <v>89</v>
      </c>
      <c r="AB54" s="29">
        <v>2</v>
      </c>
    </row>
    <row r="55" spans="1:34" s="6" customFormat="1" ht="45.75" customHeight="1" x14ac:dyDescent="0.25">
      <c r="A55" s="6">
        <v>44</v>
      </c>
      <c r="B55" s="44">
        <v>44</v>
      </c>
      <c r="C55" s="45" t="s">
        <v>44</v>
      </c>
      <c r="D55" s="46">
        <v>4440</v>
      </c>
      <c r="E55" s="46">
        <v>4691.3999999999996</v>
      </c>
      <c r="F55" s="46"/>
      <c r="G55" s="46"/>
      <c r="H55" s="46"/>
      <c r="I55" s="46"/>
      <c r="J55" s="46"/>
      <c r="K55" s="46"/>
      <c r="L55" s="46"/>
      <c r="M55" s="46"/>
      <c r="N55" s="46">
        <v>120732.47</v>
      </c>
      <c r="O55" s="46"/>
      <c r="P55" s="46"/>
      <c r="Q55" s="46"/>
      <c r="R55" s="46"/>
      <c r="S55" s="46"/>
      <c r="T55" s="46"/>
      <c r="U55" s="46"/>
      <c r="V55" s="46"/>
      <c r="W55" s="46"/>
      <c r="X55" s="46">
        <f t="shared" si="0"/>
        <v>129863.87</v>
      </c>
      <c r="Y55" s="26">
        <v>129863.87</v>
      </c>
      <c r="Z55" s="26">
        <f t="shared" si="1"/>
        <v>0</v>
      </c>
      <c r="AA55" s="31" t="s">
        <v>94</v>
      </c>
      <c r="AB55" s="29">
        <v>1</v>
      </c>
    </row>
    <row r="56" spans="1:34" s="6" customFormat="1" ht="45.75" customHeight="1" x14ac:dyDescent="0.25">
      <c r="A56" s="6">
        <v>45</v>
      </c>
      <c r="B56" s="44">
        <v>45</v>
      </c>
      <c r="C56" s="45" t="s">
        <v>45</v>
      </c>
      <c r="D56" s="46">
        <v>27066.080000000002</v>
      </c>
      <c r="E56" s="46">
        <v>47595.499999999993</v>
      </c>
      <c r="F56" s="46">
        <v>6295</v>
      </c>
      <c r="G56" s="46"/>
      <c r="H56" s="46"/>
      <c r="I56" s="46"/>
      <c r="J56" s="46"/>
      <c r="K56" s="46"/>
      <c r="L56" s="46">
        <v>708.7</v>
      </c>
      <c r="M56" s="46"/>
      <c r="N56" s="46">
        <v>96884.72</v>
      </c>
      <c r="O56" s="46"/>
      <c r="P56" s="46"/>
      <c r="Q56" s="46"/>
      <c r="R56" s="46"/>
      <c r="S56" s="46">
        <v>5381</v>
      </c>
      <c r="T56" s="46"/>
      <c r="U56" s="46"/>
      <c r="V56" s="46"/>
      <c r="W56" s="46"/>
      <c r="X56" s="46">
        <f t="shared" si="0"/>
        <v>183931</v>
      </c>
      <c r="Y56" s="26">
        <v>183931</v>
      </c>
      <c r="Z56" s="26">
        <f t="shared" si="1"/>
        <v>0</v>
      </c>
      <c r="AA56" s="31" t="s">
        <v>95</v>
      </c>
      <c r="AB56" s="29">
        <v>1</v>
      </c>
    </row>
    <row r="57" spans="1:34" s="6" customFormat="1" ht="53.25" customHeight="1" x14ac:dyDescent="0.25">
      <c r="A57" s="6">
        <v>46</v>
      </c>
      <c r="B57" s="35">
        <v>46</v>
      </c>
      <c r="C57" s="25" t="s">
        <v>46</v>
      </c>
      <c r="D57" s="27">
        <v>926153.59</v>
      </c>
      <c r="E57" s="27">
        <v>157628.63</v>
      </c>
      <c r="F57" s="27">
        <v>285907</v>
      </c>
      <c r="G57" s="27"/>
      <c r="H57" s="27"/>
      <c r="I57" s="27"/>
      <c r="J57" s="27"/>
      <c r="K57" s="27"/>
      <c r="L57" s="27">
        <v>553149.29</v>
      </c>
      <c r="M57" s="27">
        <v>9193.19</v>
      </c>
      <c r="N57" s="27">
        <v>3819692.47</v>
      </c>
      <c r="O57" s="27"/>
      <c r="P57" s="27">
        <v>2412895.9900000002</v>
      </c>
      <c r="Q57" s="27">
        <v>447000</v>
      </c>
      <c r="R57" s="27"/>
      <c r="S57" s="27">
        <v>48178.879999999997</v>
      </c>
      <c r="T57" s="27">
        <v>8448.2800000000007</v>
      </c>
      <c r="U57" s="27"/>
      <c r="V57" s="27"/>
      <c r="W57" s="27"/>
      <c r="X57" s="27">
        <f t="shared" si="0"/>
        <v>8668247.3200000003</v>
      </c>
      <c r="Y57" s="26">
        <v>8668247.3200000003</v>
      </c>
      <c r="Z57" s="26">
        <f t="shared" si="1"/>
        <v>0</v>
      </c>
      <c r="AA57" s="31" t="s">
        <v>90</v>
      </c>
      <c r="AB57" s="29">
        <v>1</v>
      </c>
      <c r="AD57" s="20"/>
      <c r="AE57" s="20"/>
      <c r="AF57" s="20"/>
    </row>
    <row r="58" spans="1:34" s="6" customFormat="1" ht="57.75" customHeight="1" x14ac:dyDescent="0.25">
      <c r="A58" s="6">
        <v>47</v>
      </c>
      <c r="B58" s="35">
        <v>47</v>
      </c>
      <c r="C58" s="25" t="s">
        <v>113</v>
      </c>
      <c r="D58" s="27">
        <v>5769962.3499999996</v>
      </c>
      <c r="E58" s="27">
        <v>4058099.89</v>
      </c>
      <c r="F58" s="27">
        <v>203825</v>
      </c>
      <c r="G58" s="27">
        <v>3912.4</v>
      </c>
      <c r="H58" s="27"/>
      <c r="I58" s="27"/>
      <c r="J58" s="27">
        <v>64420</v>
      </c>
      <c r="K58" s="27"/>
      <c r="L58" s="27">
        <v>163678.51</v>
      </c>
      <c r="M58" s="27">
        <v>1663308.26</v>
      </c>
      <c r="N58" s="27">
        <v>37437178.600000001</v>
      </c>
      <c r="O58" s="27"/>
      <c r="P58" s="27">
        <v>183544163.33000001</v>
      </c>
      <c r="Q58" s="27"/>
      <c r="R58" s="27"/>
      <c r="S58" s="27">
        <v>4259268.83</v>
      </c>
      <c r="T58" s="27">
        <v>287.7</v>
      </c>
      <c r="U58" s="27">
        <v>200421.04</v>
      </c>
      <c r="V58" s="27"/>
      <c r="W58" s="27"/>
      <c r="X58" s="27">
        <f t="shared" si="0"/>
        <v>237368525.91000003</v>
      </c>
      <c r="Y58" s="26">
        <v>237368525.91</v>
      </c>
      <c r="Z58" s="26">
        <f t="shared" si="1"/>
        <v>0</v>
      </c>
      <c r="AA58" s="31" t="s">
        <v>90</v>
      </c>
      <c r="AB58" s="29">
        <v>2</v>
      </c>
    </row>
    <row r="59" spans="1:34" s="6" customFormat="1" ht="45.75" customHeight="1" x14ac:dyDescent="0.25">
      <c r="A59" s="6">
        <v>48</v>
      </c>
      <c r="B59" s="35">
        <v>48</v>
      </c>
      <c r="C59" s="25" t="s">
        <v>114</v>
      </c>
      <c r="D59" s="27">
        <v>1849486.15</v>
      </c>
      <c r="E59" s="27">
        <v>422606.7</v>
      </c>
      <c r="F59" s="27">
        <v>601451.59</v>
      </c>
      <c r="G59" s="27"/>
      <c r="H59" s="27"/>
      <c r="I59" s="27"/>
      <c r="J59" s="27">
        <v>15196.4</v>
      </c>
      <c r="K59" s="27"/>
      <c r="L59" s="27">
        <v>407415.02</v>
      </c>
      <c r="M59" s="27">
        <v>108301.6</v>
      </c>
      <c r="N59" s="27">
        <v>6059131.2999999998</v>
      </c>
      <c r="O59" s="27"/>
      <c r="P59" s="27">
        <v>85333679.489999995</v>
      </c>
      <c r="Q59" s="27"/>
      <c r="R59" s="27"/>
      <c r="S59" s="27">
        <v>2898810.44</v>
      </c>
      <c r="T59" s="27">
        <v>1209456.52</v>
      </c>
      <c r="U59" s="27">
        <v>5459</v>
      </c>
      <c r="V59" s="27"/>
      <c r="W59" s="27"/>
      <c r="X59" s="27">
        <f>SUBTOTAL(9,D59:V59)</f>
        <v>98910994.209999993</v>
      </c>
      <c r="Y59" s="26">
        <v>98910994.209999993</v>
      </c>
      <c r="Z59" s="26">
        <f t="shared" si="1"/>
        <v>0</v>
      </c>
      <c r="AA59" s="31" t="s">
        <v>90</v>
      </c>
      <c r="AB59" s="29">
        <v>3</v>
      </c>
      <c r="AD59" s="20"/>
      <c r="AE59" s="20"/>
      <c r="AF59" s="20"/>
      <c r="AH59" s="20"/>
    </row>
    <row r="60" spans="1:34" s="6" customFormat="1" ht="54" customHeight="1" x14ac:dyDescent="0.25">
      <c r="A60" s="6">
        <v>49</v>
      </c>
      <c r="B60" s="35">
        <v>49</v>
      </c>
      <c r="C60" s="25" t="s">
        <v>115</v>
      </c>
      <c r="D60" s="27">
        <v>846315.8</v>
      </c>
      <c r="E60" s="27">
        <v>876431</v>
      </c>
      <c r="F60" s="27">
        <v>515664.04</v>
      </c>
      <c r="G60" s="27"/>
      <c r="H60" s="27"/>
      <c r="I60" s="27"/>
      <c r="J60" s="27"/>
      <c r="K60" s="27">
        <v>312800</v>
      </c>
      <c r="L60" s="27">
        <v>115445.72</v>
      </c>
      <c r="M60" s="27">
        <v>4484.8</v>
      </c>
      <c r="N60" s="27">
        <v>3146725.03</v>
      </c>
      <c r="O60" s="27"/>
      <c r="P60" s="27">
        <v>16829999.899999999</v>
      </c>
      <c r="Q60" s="27"/>
      <c r="R60" s="27"/>
      <c r="S60" s="27">
        <v>46613482.399999999</v>
      </c>
      <c r="T60" s="27">
        <v>800635.86</v>
      </c>
      <c r="U60" s="27"/>
      <c r="V60" s="27"/>
      <c r="W60" s="27"/>
      <c r="X60" s="27">
        <f t="shared" si="0"/>
        <v>70061984.549999997</v>
      </c>
      <c r="Y60" s="26">
        <v>70061984.549999997</v>
      </c>
      <c r="Z60" s="26">
        <f t="shared" si="1"/>
        <v>0</v>
      </c>
      <c r="AA60" s="31" t="s">
        <v>90</v>
      </c>
      <c r="AB60" s="29">
        <v>4</v>
      </c>
      <c r="AD60" s="20"/>
      <c r="AE60" s="20"/>
      <c r="AF60" s="20"/>
      <c r="AG60" s="20"/>
      <c r="AH60" s="8"/>
    </row>
    <row r="61" spans="1:34" s="6" customFormat="1" ht="45.75" customHeight="1" x14ac:dyDescent="0.25">
      <c r="A61" s="6">
        <v>50</v>
      </c>
      <c r="B61" s="35">
        <v>50</v>
      </c>
      <c r="C61" s="25" t="s">
        <v>48</v>
      </c>
      <c r="D61" s="27">
        <v>216180.52</v>
      </c>
      <c r="E61" s="27">
        <v>61386.27</v>
      </c>
      <c r="F61" s="27">
        <v>38810.400000000001</v>
      </c>
      <c r="G61" s="27"/>
      <c r="H61" s="27"/>
      <c r="I61" s="27"/>
      <c r="J61" s="27"/>
      <c r="K61" s="27"/>
      <c r="L61" s="27">
        <v>10129</v>
      </c>
      <c r="M61" s="27">
        <v>17747.080000000002</v>
      </c>
      <c r="N61" s="27">
        <v>2443662.12</v>
      </c>
      <c r="O61" s="27"/>
      <c r="P61" s="27"/>
      <c r="Q61" s="27"/>
      <c r="R61" s="27"/>
      <c r="S61" s="27">
        <v>50111.93</v>
      </c>
      <c r="T61" s="27"/>
      <c r="U61" s="27"/>
      <c r="V61" s="27">
        <v>307</v>
      </c>
      <c r="W61" s="27"/>
      <c r="X61" s="27">
        <f t="shared" si="0"/>
        <v>2838334.3200000003</v>
      </c>
      <c r="Y61" s="26">
        <v>2838334.32</v>
      </c>
      <c r="Z61" s="26">
        <f t="shared" si="1"/>
        <v>0</v>
      </c>
      <c r="AA61" s="31" t="s">
        <v>90</v>
      </c>
      <c r="AB61" s="29">
        <v>5</v>
      </c>
    </row>
    <row r="62" spans="1:34" s="6" customFormat="1" ht="45.75" customHeight="1" x14ac:dyDescent="0.25">
      <c r="A62" s="6">
        <v>51</v>
      </c>
      <c r="B62" s="44">
        <v>54</v>
      </c>
      <c r="C62" s="45" t="s">
        <v>49</v>
      </c>
      <c r="D62" s="46">
        <v>862894.73</v>
      </c>
      <c r="E62" s="46">
        <v>113078.84</v>
      </c>
      <c r="F62" s="46">
        <v>103434.15</v>
      </c>
      <c r="G62" s="46"/>
      <c r="H62" s="46"/>
      <c r="I62" s="46"/>
      <c r="J62" s="46"/>
      <c r="K62" s="46"/>
      <c r="L62" s="46">
        <v>134465.35</v>
      </c>
      <c r="M62" s="46">
        <v>23333.05</v>
      </c>
      <c r="N62" s="46">
        <v>215164.36</v>
      </c>
      <c r="O62" s="46"/>
      <c r="P62" s="46"/>
      <c r="Q62" s="46"/>
      <c r="R62" s="46"/>
      <c r="S62" s="46">
        <v>3882155.51</v>
      </c>
      <c r="T62" s="46">
        <v>95916.61</v>
      </c>
      <c r="U62" s="46">
        <v>5386.58</v>
      </c>
      <c r="V62" s="46"/>
      <c r="W62" s="46"/>
      <c r="X62" s="46">
        <f>SUM(D62:W62)</f>
        <v>5435829.1800000006</v>
      </c>
      <c r="Y62" s="26">
        <v>5435829.1799999997</v>
      </c>
      <c r="Z62" s="26">
        <f t="shared" si="1"/>
        <v>0</v>
      </c>
      <c r="AA62" s="31" t="s">
        <v>88</v>
      </c>
      <c r="AB62" s="29">
        <v>29</v>
      </c>
    </row>
    <row r="63" spans="1:34" s="6" customFormat="1" ht="45.75" customHeight="1" x14ac:dyDescent="0.25">
      <c r="A63" s="6">
        <v>52</v>
      </c>
      <c r="B63" s="35">
        <v>56</v>
      </c>
      <c r="C63" s="25" t="s">
        <v>50</v>
      </c>
      <c r="D63" s="27">
        <v>773905.23</v>
      </c>
      <c r="E63" s="27">
        <v>141758</v>
      </c>
      <c r="F63" s="27">
        <v>134986.53</v>
      </c>
      <c r="G63" s="27"/>
      <c r="H63" s="27"/>
      <c r="I63" s="27"/>
      <c r="J63" s="27"/>
      <c r="K63" s="27"/>
      <c r="L63" s="27">
        <v>36003.279999999999</v>
      </c>
      <c r="M63" s="27">
        <v>12385</v>
      </c>
      <c r="N63" s="27">
        <v>2890731.71</v>
      </c>
      <c r="O63" s="27"/>
      <c r="P63" s="27"/>
      <c r="Q63" s="27"/>
      <c r="R63" s="27"/>
      <c r="S63" s="27">
        <v>1259743.57</v>
      </c>
      <c r="T63" s="27">
        <v>134532.20000000001</v>
      </c>
      <c r="U63" s="27"/>
      <c r="V63" s="27"/>
      <c r="W63" s="27"/>
      <c r="X63" s="27">
        <f t="shared" si="0"/>
        <v>5384045.5200000005</v>
      </c>
      <c r="Y63" s="26">
        <v>5384045.5199999996</v>
      </c>
      <c r="Z63" s="26">
        <f t="shared" si="1"/>
        <v>0</v>
      </c>
      <c r="AA63" s="31" t="s">
        <v>90</v>
      </c>
      <c r="AB63" s="29">
        <v>8</v>
      </c>
      <c r="AD63" s="20"/>
      <c r="AE63" s="20"/>
      <c r="AF63" s="21"/>
      <c r="AG63" s="20"/>
      <c r="AH63" s="8"/>
    </row>
    <row r="64" spans="1:34" s="6" customFormat="1" ht="45.75" customHeight="1" x14ac:dyDescent="0.25">
      <c r="A64" s="6">
        <v>53</v>
      </c>
      <c r="B64" s="44">
        <v>57</v>
      </c>
      <c r="C64" s="45" t="s">
        <v>51</v>
      </c>
      <c r="D64" s="46">
        <v>158900.54</v>
      </c>
      <c r="E64" s="46">
        <v>278344.34000000008</v>
      </c>
      <c r="F64" s="46">
        <v>6198.9</v>
      </c>
      <c r="G64" s="46">
        <v>9844.5499999999993</v>
      </c>
      <c r="H64" s="46"/>
      <c r="I64" s="46"/>
      <c r="J64" s="46">
        <v>19922.900000000001</v>
      </c>
      <c r="K64" s="46"/>
      <c r="L64" s="46">
        <v>52374.97</v>
      </c>
      <c r="M64" s="46">
        <v>779818.5</v>
      </c>
      <c r="N64" s="46">
        <v>503811.72999999992</v>
      </c>
      <c r="O64" s="46"/>
      <c r="P64" s="46">
        <v>1757296.6</v>
      </c>
      <c r="Q64" s="46"/>
      <c r="R64" s="46"/>
      <c r="S64" s="46">
        <v>18954903.68</v>
      </c>
      <c r="T64" s="46">
        <v>357797.33999999997</v>
      </c>
      <c r="U64" s="46"/>
      <c r="V64" s="46"/>
      <c r="W64" s="46"/>
      <c r="X64" s="46">
        <f t="shared" si="0"/>
        <v>22879214.050000001</v>
      </c>
      <c r="Y64" s="26">
        <v>22879214.050000001</v>
      </c>
      <c r="Z64" s="26">
        <f t="shared" si="1"/>
        <v>0</v>
      </c>
      <c r="AA64" s="31" t="s">
        <v>88</v>
      </c>
      <c r="AB64" s="29">
        <v>30</v>
      </c>
    </row>
    <row r="65" spans="1:29" s="6" customFormat="1" ht="45.75" customHeight="1" x14ac:dyDescent="0.25">
      <c r="A65" s="6">
        <v>54</v>
      </c>
      <c r="B65" s="57">
        <v>58</v>
      </c>
      <c r="C65" s="45" t="s">
        <v>52</v>
      </c>
      <c r="D65" s="46">
        <v>382241.16</v>
      </c>
      <c r="E65" s="46">
        <v>1188871.03</v>
      </c>
      <c r="F65" s="46">
        <v>6623</v>
      </c>
      <c r="G65" s="46"/>
      <c r="H65" s="46"/>
      <c r="I65" s="46"/>
      <c r="J65" s="46">
        <v>2820</v>
      </c>
      <c r="K65" s="46"/>
      <c r="L65" s="46">
        <v>13260.9</v>
      </c>
      <c r="M65" s="46">
        <v>46188.2</v>
      </c>
      <c r="N65" s="46">
        <v>274178.82</v>
      </c>
      <c r="O65" s="46"/>
      <c r="P65" s="46">
        <v>1150870.3</v>
      </c>
      <c r="Q65" s="46"/>
      <c r="R65" s="46"/>
      <c r="S65" s="46">
        <v>8865102.4000000004</v>
      </c>
      <c r="T65" s="46">
        <v>368139.71</v>
      </c>
      <c r="U65" s="46">
        <v>3441.18</v>
      </c>
      <c r="V65" s="46"/>
      <c r="W65" s="46"/>
      <c r="X65" s="46">
        <f t="shared" si="0"/>
        <v>12301736.700000001</v>
      </c>
      <c r="Y65" s="26">
        <v>12301736.699999999</v>
      </c>
      <c r="Z65" s="26">
        <f t="shared" si="1"/>
        <v>0</v>
      </c>
      <c r="AA65" s="31" t="s">
        <v>88</v>
      </c>
      <c r="AB65" s="29">
        <v>31</v>
      </c>
    </row>
    <row r="66" spans="1:29" s="6" customFormat="1" ht="45.75" customHeight="1" x14ac:dyDescent="0.25">
      <c r="A66" s="6">
        <v>55</v>
      </c>
      <c r="B66" s="44">
        <v>59</v>
      </c>
      <c r="C66" s="45" t="s">
        <v>53</v>
      </c>
      <c r="D66" s="46">
        <v>1762689.74</v>
      </c>
      <c r="E66" s="46">
        <v>470345.28</v>
      </c>
      <c r="F66" s="46">
        <v>109912.47</v>
      </c>
      <c r="G66" s="46"/>
      <c r="H66" s="46"/>
      <c r="I66" s="46"/>
      <c r="J66" s="46">
        <v>185600</v>
      </c>
      <c r="K66" s="46"/>
      <c r="L66" s="46">
        <v>62921.130000000005</v>
      </c>
      <c r="M66" s="46">
        <v>300602.46000000002</v>
      </c>
      <c r="N66" s="46">
        <v>2443888</v>
      </c>
      <c r="O66" s="46"/>
      <c r="P66" s="46">
        <v>940067.37</v>
      </c>
      <c r="Q66" s="46"/>
      <c r="R66" s="46"/>
      <c r="S66" s="46">
        <v>59449512.990000002</v>
      </c>
      <c r="T66" s="46">
        <v>811939.12</v>
      </c>
      <c r="U66" s="46">
        <v>385380.47000000003</v>
      </c>
      <c r="V66" s="46">
        <v>171943.21</v>
      </c>
      <c r="W66" s="46"/>
      <c r="X66" s="46">
        <f t="shared" si="0"/>
        <v>67094802.240000002</v>
      </c>
      <c r="Y66" s="26">
        <v>67094802.240000002</v>
      </c>
      <c r="Z66" s="26">
        <f t="shared" si="1"/>
        <v>0</v>
      </c>
      <c r="AA66" s="31" t="s">
        <v>97</v>
      </c>
      <c r="AB66" s="29">
        <v>1</v>
      </c>
    </row>
    <row r="67" spans="1:29" s="6" customFormat="1" ht="45.75" customHeight="1" x14ac:dyDescent="0.25">
      <c r="A67" s="6">
        <v>56</v>
      </c>
      <c r="B67" s="44">
        <v>60</v>
      </c>
      <c r="C67" s="45" t="s">
        <v>54</v>
      </c>
      <c r="D67" s="46">
        <v>225800.77</v>
      </c>
      <c r="E67" s="46">
        <v>152154.96</v>
      </c>
      <c r="F67" s="46">
        <v>3565</v>
      </c>
      <c r="G67" s="46">
        <v>4705</v>
      </c>
      <c r="H67" s="46"/>
      <c r="I67" s="46"/>
      <c r="J67" s="46">
        <v>321850</v>
      </c>
      <c r="K67" s="46"/>
      <c r="L67" s="46">
        <v>15508.5</v>
      </c>
      <c r="M67" s="46">
        <v>7667.34</v>
      </c>
      <c r="N67" s="46">
        <v>254041.06</v>
      </c>
      <c r="O67" s="46"/>
      <c r="P67" s="46">
        <v>738999.1</v>
      </c>
      <c r="Q67" s="46"/>
      <c r="R67" s="46"/>
      <c r="S67" s="46">
        <v>8589988.1999999993</v>
      </c>
      <c r="T67" s="46">
        <v>292656.59999999998</v>
      </c>
      <c r="U67" s="46"/>
      <c r="V67" s="46"/>
      <c r="W67" s="46"/>
      <c r="X67" s="46">
        <f t="shared" si="0"/>
        <v>10606936.529999999</v>
      </c>
      <c r="Y67" s="26">
        <v>10606936.529999999</v>
      </c>
      <c r="Z67" s="26">
        <f t="shared" si="1"/>
        <v>0</v>
      </c>
      <c r="AA67" s="31" t="s">
        <v>88</v>
      </c>
      <c r="AB67" s="29">
        <v>32</v>
      </c>
    </row>
    <row r="68" spans="1:29" s="6" customFormat="1" ht="45.75" customHeight="1" x14ac:dyDescent="0.25">
      <c r="A68" s="6">
        <v>57</v>
      </c>
      <c r="B68" s="44">
        <v>61</v>
      </c>
      <c r="C68" s="45" t="s">
        <v>55</v>
      </c>
      <c r="D68" s="46">
        <v>194003.1</v>
      </c>
      <c r="E68" s="46">
        <v>17548.12</v>
      </c>
      <c r="F68" s="46">
        <v>66161.2</v>
      </c>
      <c r="G68" s="46"/>
      <c r="H68" s="46"/>
      <c r="I68" s="46"/>
      <c r="J68" s="46"/>
      <c r="K68" s="46"/>
      <c r="L68" s="46"/>
      <c r="M68" s="46">
        <v>31064.799999999999</v>
      </c>
      <c r="N68" s="46">
        <v>251025.57</v>
      </c>
      <c r="O68" s="46"/>
      <c r="P68" s="46"/>
      <c r="Q68" s="46"/>
      <c r="R68" s="46"/>
      <c r="S68" s="46">
        <v>1299725.01</v>
      </c>
      <c r="T68" s="46">
        <v>4628362.9800000004</v>
      </c>
      <c r="U68" s="46"/>
      <c r="V68" s="46"/>
      <c r="W68" s="46"/>
      <c r="X68" s="46">
        <f t="shared" si="0"/>
        <v>6487890.7800000003</v>
      </c>
      <c r="Y68" s="26">
        <v>6487890.7800000003</v>
      </c>
      <c r="Z68" s="26">
        <f t="shared" si="1"/>
        <v>0</v>
      </c>
      <c r="AA68" s="31" t="s">
        <v>91</v>
      </c>
      <c r="AB68" s="29"/>
    </row>
    <row r="69" spans="1:29" s="6" customFormat="1" ht="45.75" customHeight="1" x14ac:dyDescent="0.25">
      <c r="A69" s="6">
        <v>58</v>
      </c>
      <c r="B69" s="44">
        <v>63</v>
      </c>
      <c r="C69" s="45" t="s">
        <v>56</v>
      </c>
      <c r="D69" s="46">
        <v>537675.04</v>
      </c>
      <c r="E69" s="46">
        <v>157890.98999999996</v>
      </c>
      <c r="F69" s="46">
        <v>5500.7999999999993</v>
      </c>
      <c r="G69" s="46"/>
      <c r="H69" s="46"/>
      <c r="I69" s="46"/>
      <c r="J69" s="46"/>
      <c r="K69" s="46"/>
      <c r="L69" s="46">
        <v>1152.47</v>
      </c>
      <c r="M69" s="46">
        <v>12568.2</v>
      </c>
      <c r="N69" s="46">
        <v>368901.97999999992</v>
      </c>
      <c r="O69" s="46"/>
      <c r="P69" s="46">
        <v>1171200</v>
      </c>
      <c r="Q69" s="46"/>
      <c r="R69" s="46"/>
      <c r="S69" s="46">
        <v>18562818.380000003</v>
      </c>
      <c r="T69" s="46">
        <v>753903.5499999997</v>
      </c>
      <c r="U69" s="46">
        <v>27447.259999999995</v>
      </c>
      <c r="V69" s="46"/>
      <c r="W69" s="46"/>
      <c r="X69" s="46">
        <f>SUM(D69:W69)</f>
        <v>21599058.670000006</v>
      </c>
      <c r="Y69" s="26">
        <v>21599058.670000002</v>
      </c>
      <c r="Z69" s="26">
        <f t="shared" si="1"/>
        <v>0</v>
      </c>
      <c r="AA69" s="31" t="s">
        <v>88</v>
      </c>
      <c r="AB69" s="29">
        <v>33</v>
      </c>
    </row>
    <row r="70" spans="1:29" s="6" customFormat="1" ht="45.75" customHeight="1" x14ac:dyDescent="0.25">
      <c r="A70" s="6">
        <v>59</v>
      </c>
      <c r="B70" s="44">
        <v>64</v>
      </c>
      <c r="C70" s="45" t="s">
        <v>84</v>
      </c>
      <c r="D70" s="46">
        <v>1280026.23</v>
      </c>
      <c r="E70" s="46"/>
      <c r="F70" s="46"/>
      <c r="G70" s="46"/>
      <c r="H70" s="46"/>
      <c r="I70" s="46"/>
      <c r="J70" s="46"/>
      <c r="K70" s="46"/>
      <c r="L70" s="46"/>
      <c r="M70" s="46">
        <v>13897.750000000002</v>
      </c>
      <c r="N70" s="46">
        <v>282899.57</v>
      </c>
      <c r="O70" s="46"/>
      <c r="P70" s="46">
        <v>1390199.1</v>
      </c>
      <c r="Q70" s="46"/>
      <c r="R70" s="46"/>
      <c r="S70" s="46">
        <v>22269839.710000001</v>
      </c>
      <c r="T70" s="46">
        <v>245214.84000000003</v>
      </c>
      <c r="U70" s="46"/>
      <c r="V70" s="46"/>
      <c r="W70" s="46"/>
      <c r="X70" s="46">
        <f t="shared" si="0"/>
        <v>25482077.199999999</v>
      </c>
      <c r="Y70" s="26">
        <v>25482077.199999999</v>
      </c>
      <c r="Z70" s="26">
        <f t="shared" si="1"/>
        <v>0</v>
      </c>
      <c r="AA70" s="31" t="s">
        <v>88</v>
      </c>
      <c r="AB70" s="29">
        <v>34</v>
      </c>
    </row>
    <row r="71" spans="1:29" s="6" customFormat="1" ht="45.75" customHeight="1" x14ac:dyDescent="0.25">
      <c r="A71" s="6">
        <v>60</v>
      </c>
      <c r="B71" s="44">
        <v>65</v>
      </c>
      <c r="C71" s="45" t="s">
        <v>80</v>
      </c>
      <c r="D71" s="46">
        <v>114236.74000000003</v>
      </c>
      <c r="E71" s="46">
        <v>162883.63</v>
      </c>
      <c r="F71" s="46">
        <v>10675</v>
      </c>
      <c r="G71" s="46"/>
      <c r="H71" s="46"/>
      <c r="I71" s="46"/>
      <c r="J71" s="46"/>
      <c r="K71" s="46"/>
      <c r="L71" s="46">
        <v>11231.5</v>
      </c>
      <c r="M71" s="46">
        <v>14799.040000000003</v>
      </c>
      <c r="N71" s="46">
        <v>225583.95</v>
      </c>
      <c r="O71" s="46"/>
      <c r="P71" s="46">
        <v>870199.1</v>
      </c>
      <c r="Q71" s="46"/>
      <c r="R71" s="46"/>
      <c r="S71" s="46">
        <v>10745126.09</v>
      </c>
      <c r="T71" s="46">
        <v>135415.22000000003</v>
      </c>
      <c r="U71" s="46"/>
      <c r="V71" s="46"/>
      <c r="W71" s="46"/>
      <c r="X71" s="46">
        <f t="shared" si="0"/>
        <v>12290150.270000001</v>
      </c>
      <c r="Y71" s="26">
        <v>12290150.27</v>
      </c>
      <c r="Z71" s="26">
        <f t="shared" si="1"/>
        <v>0</v>
      </c>
      <c r="AA71" s="31" t="s">
        <v>88</v>
      </c>
      <c r="AB71" s="29">
        <v>35</v>
      </c>
    </row>
    <row r="72" spans="1:29" s="6" customFormat="1" ht="45.75" customHeight="1" x14ac:dyDescent="0.25">
      <c r="A72" s="6">
        <v>61</v>
      </c>
      <c r="B72" s="44">
        <v>66</v>
      </c>
      <c r="C72" s="45" t="s">
        <v>81</v>
      </c>
      <c r="D72" s="46">
        <v>45827.260000000009</v>
      </c>
      <c r="E72" s="46">
        <v>216545.67000000004</v>
      </c>
      <c r="F72" s="46"/>
      <c r="G72" s="46"/>
      <c r="H72" s="46"/>
      <c r="I72" s="46"/>
      <c r="J72" s="46"/>
      <c r="K72" s="46"/>
      <c r="L72" s="46">
        <v>9140</v>
      </c>
      <c r="M72" s="46">
        <v>11693.2</v>
      </c>
      <c r="N72" s="46">
        <v>177086.75</v>
      </c>
      <c r="O72" s="46"/>
      <c r="P72" s="46">
        <v>651200</v>
      </c>
      <c r="Q72" s="46"/>
      <c r="R72" s="46"/>
      <c r="S72" s="46">
        <v>6258041.0899999999</v>
      </c>
      <c r="T72" s="46">
        <v>277437.11</v>
      </c>
      <c r="U72" s="46"/>
      <c r="V72" s="46"/>
      <c r="W72" s="46"/>
      <c r="X72" s="46">
        <f t="shared" si="0"/>
        <v>7646971.0800000001</v>
      </c>
      <c r="Y72" s="26">
        <v>7646971.0800000001</v>
      </c>
      <c r="Z72" s="26">
        <f t="shared" si="1"/>
        <v>0</v>
      </c>
      <c r="AA72" s="31" t="s">
        <v>88</v>
      </c>
      <c r="AB72" s="29">
        <v>36</v>
      </c>
    </row>
    <row r="73" spans="1:29" s="6" customFormat="1" ht="45.75" customHeight="1" x14ac:dyDescent="0.25">
      <c r="A73" s="6">
        <v>62</v>
      </c>
      <c r="B73" s="44">
        <v>68</v>
      </c>
      <c r="C73" s="45" t="s">
        <v>57</v>
      </c>
      <c r="D73" s="46">
        <v>401257.15999999992</v>
      </c>
      <c r="E73" s="46">
        <v>137362.93000000002</v>
      </c>
      <c r="F73" s="46">
        <v>19258</v>
      </c>
      <c r="G73" s="46"/>
      <c r="H73" s="46"/>
      <c r="I73" s="46"/>
      <c r="J73" s="46">
        <v>3942.16</v>
      </c>
      <c r="K73" s="46"/>
      <c r="L73" s="46">
        <v>29902.5</v>
      </c>
      <c r="M73" s="46">
        <v>11118.2</v>
      </c>
      <c r="N73" s="46">
        <v>654696.82999999996</v>
      </c>
      <c r="O73" s="46"/>
      <c r="P73" s="46"/>
      <c r="Q73" s="46">
        <v>946131.92</v>
      </c>
      <c r="R73" s="46"/>
      <c r="S73" s="46">
        <v>17438004.550000001</v>
      </c>
      <c r="T73" s="46">
        <v>195273.32</v>
      </c>
      <c r="U73" s="46">
        <v>2000</v>
      </c>
      <c r="V73" s="46"/>
      <c r="W73" s="46"/>
      <c r="X73" s="46">
        <f t="shared" si="0"/>
        <v>19838947.57</v>
      </c>
      <c r="Y73" s="26">
        <v>19838947.57</v>
      </c>
      <c r="Z73" s="26">
        <f t="shared" si="1"/>
        <v>0</v>
      </c>
      <c r="AA73" s="31" t="s">
        <v>88</v>
      </c>
      <c r="AB73" s="29">
        <v>37</v>
      </c>
    </row>
    <row r="74" spans="1:29" s="6" customFormat="1" ht="45.75" customHeight="1" x14ac:dyDescent="0.25">
      <c r="A74" s="6">
        <v>63</v>
      </c>
      <c r="B74" s="44">
        <v>69</v>
      </c>
      <c r="C74" s="45" t="s">
        <v>58</v>
      </c>
      <c r="D74" s="46">
        <v>353868.99</v>
      </c>
      <c r="E74" s="46">
        <v>323709.40000000002</v>
      </c>
      <c r="F74" s="46"/>
      <c r="G74" s="46"/>
      <c r="H74" s="46"/>
      <c r="I74" s="46"/>
      <c r="J74" s="46"/>
      <c r="K74" s="46"/>
      <c r="L74" s="46">
        <v>40820.5</v>
      </c>
      <c r="M74" s="46">
        <v>18733.760000000002</v>
      </c>
      <c r="N74" s="46">
        <v>254373.19000000003</v>
      </c>
      <c r="O74" s="46"/>
      <c r="P74" s="46">
        <v>738999.1</v>
      </c>
      <c r="Q74" s="46"/>
      <c r="R74" s="46"/>
      <c r="S74" s="46">
        <v>8689704.5899999999</v>
      </c>
      <c r="T74" s="46">
        <v>882961.83</v>
      </c>
      <c r="U74" s="46">
        <v>119248</v>
      </c>
      <c r="V74" s="46"/>
      <c r="W74" s="46"/>
      <c r="X74" s="46">
        <f t="shared" si="0"/>
        <v>11422419.359999999</v>
      </c>
      <c r="Y74" s="26">
        <v>11422419.359999999</v>
      </c>
      <c r="Z74" s="26">
        <f t="shared" si="1"/>
        <v>0</v>
      </c>
      <c r="AA74" s="31" t="s">
        <v>88</v>
      </c>
      <c r="AB74" s="29">
        <v>38</v>
      </c>
      <c r="AC74" s="20"/>
    </row>
    <row r="75" spans="1:29" s="6" customFormat="1" ht="45.75" customHeight="1" x14ac:dyDescent="0.25">
      <c r="A75" s="6">
        <v>64</v>
      </c>
      <c r="B75" s="44">
        <v>70</v>
      </c>
      <c r="C75" s="45" t="s">
        <v>59</v>
      </c>
      <c r="D75" s="46">
        <v>239105.88999999996</v>
      </c>
      <c r="E75" s="46">
        <v>139484.84000000011</v>
      </c>
      <c r="F75" s="46">
        <v>4357.0200000000004</v>
      </c>
      <c r="G75" s="46"/>
      <c r="H75" s="46"/>
      <c r="I75" s="46"/>
      <c r="J75" s="46"/>
      <c r="K75" s="46"/>
      <c r="L75" s="46">
        <v>24208</v>
      </c>
      <c r="M75" s="46">
        <v>8338.6500000000015</v>
      </c>
      <c r="N75" s="46">
        <v>334161.52999999997</v>
      </c>
      <c r="O75" s="46"/>
      <c r="P75" s="46">
        <v>1070199.1000000001</v>
      </c>
      <c r="Q75" s="46"/>
      <c r="R75" s="46"/>
      <c r="S75" s="46">
        <v>12893758.429999996</v>
      </c>
      <c r="T75" s="46">
        <v>303543.19</v>
      </c>
      <c r="U75" s="46">
        <v>5543.6</v>
      </c>
      <c r="V75" s="46"/>
      <c r="W75" s="46"/>
      <c r="X75" s="46">
        <f t="shared" si="0"/>
        <v>15022700.249999996</v>
      </c>
      <c r="Y75" s="26">
        <v>15022700.25</v>
      </c>
      <c r="Z75" s="26">
        <f t="shared" si="1"/>
        <v>0</v>
      </c>
      <c r="AA75" s="31" t="s">
        <v>88</v>
      </c>
      <c r="AB75" s="29">
        <v>39</v>
      </c>
    </row>
    <row r="76" spans="1:29" s="6" customFormat="1" ht="45.75" customHeight="1" x14ac:dyDescent="0.25">
      <c r="A76" s="6">
        <v>65</v>
      </c>
      <c r="B76" s="44">
        <v>71</v>
      </c>
      <c r="C76" s="45" t="s">
        <v>60</v>
      </c>
      <c r="D76" s="46">
        <v>147448.89999999997</v>
      </c>
      <c r="E76" s="46">
        <v>172433.9</v>
      </c>
      <c r="F76" s="46"/>
      <c r="G76" s="46"/>
      <c r="H76" s="46"/>
      <c r="I76" s="46"/>
      <c r="J76" s="46">
        <v>9098.32</v>
      </c>
      <c r="K76" s="46"/>
      <c r="L76" s="46">
        <v>25615</v>
      </c>
      <c r="M76" s="46">
        <v>12655.2</v>
      </c>
      <c r="N76" s="46">
        <v>203183.42</v>
      </c>
      <c r="O76" s="46"/>
      <c r="P76" s="46">
        <v>852900</v>
      </c>
      <c r="Q76" s="46"/>
      <c r="R76" s="46"/>
      <c r="S76" s="46">
        <v>10592731.75</v>
      </c>
      <c r="T76" s="46">
        <v>156132.38</v>
      </c>
      <c r="U76" s="46"/>
      <c r="V76" s="46"/>
      <c r="W76" s="46"/>
      <c r="X76" s="46">
        <f t="shared" ref="X76:X100" si="2">SUM(D76:W76)</f>
        <v>12172198.870000001</v>
      </c>
      <c r="Y76" s="26">
        <v>12172198.869999999</v>
      </c>
      <c r="Z76" s="26">
        <f t="shared" si="1"/>
        <v>0</v>
      </c>
      <c r="AA76" s="31" t="s">
        <v>88</v>
      </c>
      <c r="AB76" s="29">
        <v>40</v>
      </c>
    </row>
    <row r="77" spans="1:29" s="6" customFormat="1" ht="45.75" customHeight="1" x14ac:dyDescent="0.25">
      <c r="A77" s="6">
        <v>66</v>
      </c>
      <c r="B77" s="44">
        <v>72</v>
      </c>
      <c r="C77" s="45" t="s">
        <v>61</v>
      </c>
      <c r="D77" s="46">
        <v>91647.19</v>
      </c>
      <c r="E77" s="46">
        <v>137422.79999999999</v>
      </c>
      <c r="F77" s="46">
        <v>21060.47</v>
      </c>
      <c r="G77" s="46"/>
      <c r="H77" s="46"/>
      <c r="I77" s="46"/>
      <c r="J77" s="46">
        <v>1645.25</v>
      </c>
      <c r="K77" s="46"/>
      <c r="L77" s="46">
        <v>5299.92</v>
      </c>
      <c r="M77" s="46">
        <v>50824.280000000006</v>
      </c>
      <c r="N77" s="46">
        <v>686428.76</v>
      </c>
      <c r="O77" s="46"/>
      <c r="P77" s="46">
        <v>870199.1</v>
      </c>
      <c r="Q77" s="46"/>
      <c r="R77" s="46"/>
      <c r="S77" s="46">
        <v>11814917.93</v>
      </c>
      <c r="T77" s="46">
        <v>191158.56999999998</v>
      </c>
      <c r="U77" s="46"/>
      <c r="V77" s="46"/>
      <c r="W77" s="46"/>
      <c r="X77" s="46">
        <f t="shared" si="2"/>
        <v>13870604.27</v>
      </c>
      <c r="Y77" s="26">
        <v>13870604.27</v>
      </c>
      <c r="Z77" s="26">
        <f t="shared" ref="Z77:Z104" si="3">X77-Y77</f>
        <v>0</v>
      </c>
      <c r="AA77" s="31" t="s">
        <v>88</v>
      </c>
      <c r="AB77" s="29">
        <v>41</v>
      </c>
    </row>
    <row r="78" spans="1:29" s="6" customFormat="1" ht="45.75" customHeight="1" x14ac:dyDescent="0.25">
      <c r="A78" s="6">
        <v>67</v>
      </c>
      <c r="B78" s="53">
        <v>73</v>
      </c>
      <c r="C78" s="45" t="s">
        <v>62</v>
      </c>
      <c r="D78" s="46">
        <v>133659.39999999997</v>
      </c>
      <c r="E78" s="46">
        <v>132489.34000000003</v>
      </c>
      <c r="F78" s="46">
        <v>105614</v>
      </c>
      <c r="G78" s="46">
        <v>185761.2</v>
      </c>
      <c r="H78" s="46"/>
      <c r="I78" s="46"/>
      <c r="J78" s="46"/>
      <c r="K78" s="46"/>
      <c r="L78" s="46"/>
      <c r="M78" s="54">
        <v>821433.15</v>
      </c>
      <c r="N78" s="54">
        <v>410885.77</v>
      </c>
      <c r="O78" s="46"/>
      <c r="P78" s="46">
        <v>870199.1</v>
      </c>
      <c r="Q78" s="46"/>
      <c r="R78" s="46"/>
      <c r="S78" s="46">
        <v>7602798.0599999996</v>
      </c>
      <c r="T78" s="46">
        <v>107663.29999999999</v>
      </c>
      <c r="U78" s="46"/>
      <c r="V78" s="46"/>
      <c r="W78" s="46"/>
      <c r="X78" s="46">
        <f t="shared" si="2"/>
        <v>10370503.32</v>
      </c>
      <c r="Y78" s="26">
        <v>10370503.32</v>
      </c>
      <c r="Z78" s="26">
        <f t="shared" si="3"/>
        <v>0</v>
      </c>
      <c r="AA78" s="31" t="s">
        <v>88</v>
      </c>
      <c r="AB78" s="29">
        <v>42</v>
      </c>
    </row>
    <row r="79" spans="1:29" s="6" customFormat="1" ht="45.75" customHeight="1" x14ac:dyDescent="0.25">
      <c r="A79" s="6">
        <v>68</v>
      </c>
      <c r="B79" s="53">
        <v>74</v>
      </c>
      <c r="C79" s="45" t="s">
        <v>63</v>
      </c>
      <c r="D79" s="46">
        <v>63403.99</v>
      </c>
      <c r="E79" s="46">
        <v>90107.8</v>
      </c>
      <c r="F79" s="46"/>
      <c r="G79" s="46"/>
      <c r="H79" s="46"/>
      <c r="I79" s="46">
        <v>29100</v>
      </c>
      <c r="J79" s="46">
        <v>1298</v>
      </c>
      <c r="K79" s="46"/>
      <c r="L79" s="46"/>
      <c r="M79" s="46">
        <v>434868.19</v>
      </c>
      <c r="N79" s="46">
        <v>203257.82</v>
      </c>
      <c r="O79" s="46"/>
      <c r="P79" s="46">
        <v>1171787.9099999999</v>
      </c>
      <c r="Q79" s="46"/>
      <c r="R79" s="46"/>
      <c r="S79" s="46">
        <v>9271759.370000001</v>
      </c>
      <c r="T79" s="46">
        <v>33530.019999999997</v>
      </c>
      <c r="U79" s="46"/>
      <c r="V79" s="46"/>
      <c r="W79" s="46"/>
      <c r="X79" s="46">
        <f>SUM(D79:W79)</f>
        <v>11299113.100000001</v>
      </c>
      <c r="Y79" s="26">
        <v>11299113.1</v>
      </c>
      <c r="Z79" s="26">
        <f t="shared" si="3"/>
        <v>0</v>
      </c>
      <c r="AA79" s="31" t="s">
        <v>88</v>
      </c>
      <c r="AB79" s="29">
        <v>43</v>
      </c>
    </row>
    <row r="80" spans="1:29" s="6" customFormat="1" ht="45.75" customHeight="1" x14ac:dyDescent="0.25">
      <c r="A80" s="6">
        <v>69</v>
      </c>
      <c r="B80" s="53">
        <v>75</v>
      </c>
      <c r="C80" s="45" t="s">
        <v>64</v>
      </c>
      <c r="D80" s="46">
        <v>346804.49999999994</v>
      </c>
      <c r="E80" s="46">
        <v>475190.58000000007</v>
      </c>
      <c r="F80" s="46">
        <v>13091</v>
      </c>
      <c r="G80" s="46"/>
      <c r="H80" s="46"/>
      <c r="I80" s="46"/>
      <c r="J80" s="46">
        <v>120000</v>
      </c>
      <c r="K80" s="46"/>
      <c r="L80" s="46">
        <v>72852.5</v>
      </c>
      <c r="M80" s="46">
        <v>88097.750000000015</v>
      </c>
      <c r="N80" s="46">
        <v>313830.39999999997</v>
      </c>
      <c r="O80" s="46"/>
      <c r="P80" s="46">
        <v>520000</v>
      </c>
      <c r="Q80" s="46"/>
      <c r="R80" s="46"/>
      <c r="S80" s="46">
        <v>13368544.530000001</v>
      </c>
      <c r="T80" s="46">
        <v>291522.53999999998</v>
      </c>
      <c r="U80" s="46">
        <v>54773.17</v>
      </c>
      <c r="V80" s="46"/>
      <c r="W80" s="46"/>
      <c r="X80" s="46">
        <f t="shared" si="2"/>
        <v>15664706.970000001</v>
      </c>
      <c r="Y80" s="26">
        <v>15664706.970000001</v>
      </c>
      <c r="Z80" s="26">
        <f t="shared" si="3"/>
        <v>0</v>
      </c>
      <c r="AA80" s="31" t="s">
        <v>88</v>
      </c>
      <c r="AB80" s="29">
        <v>44</v>
      </c>
    </row>
    <row r="81" spans="1:28" s="6" customFormat="1" ht="45.75" customHeight="1" x14ac:dyDescent="0.25">
      <c r="A81" s="6">
        <v>70</v>
      </c>
      <c r="B81" s="44">
        <v>76</v>
      </c>
      <c r="C81" s="45" t="s">
        <v>65</v>
      </c>
      <c r="D81" s="46">
        <v>851471.97</v>
      </c>
      <c r="E81" s="46">
        <v>184716.11000000002</v>
      </c>
      <c r="F81" s="46">
        <v>72996.259999999995</v>
      </c>
      <c r="G81" s="46"/>
      <c r="H81" s="46"/>
      <c r="I81" s="46"/>
      <c r="J81" s="46"/>
      <c r="K81" s="46"/>
      <c r="L81" s="46">
        <v>11628.249999999996</v>
      </c>
      <c r="M81" s="46">
        <v>16248.68</v>
      </c>
      <c r="N81" s="46">
        <v>425437.56</v>
      </c>
      <c r="O81" s="46"/>
      <c r="P81" s="46">
        <v>651200</v>
      </c>
      <c r="Q81" s="46"/>
      <c r="R81" s="46"/>
      <c r="S81" s="46">
        <v>16522018.369999999</v>
      </c>
      <c r="T81" s="46">
        <v>994992.46</v>
      </c>
      <c r="U81" s="46">
        <v>10330.16</v>
      </c>
      <c r="V81" s="46"/>
      <c r="W81" s="46"/>
      <c r="X81" s="46">
        <f t="shared" si="2"/>
        <v>19741039.82</v>
      </c>
      <c r="Y81" s="26">
        <v>19741039.82</v>
      </c>
      <c r="Z81" s="26">
        <f t="shared" si="3"/>
        <v>0</v>
      </c>
      <c r="AA81" s="31" t="s">
        <v>88</v>
      </c>
      <c r="AB81" s="29">
        <v>45</v>
      </c>
    </row>
    <row r="82" spans="1:28" s="6" customFormat="1" ht="45.75" customHeight="1" x14ac:dyDescent="0.25">
      <c r="A82" s="6">
        <v>71</v>
      </c>
      <c r="B82" s="35">
        <v>77</v>
      </c>
      <c r="C82" s="25" t="s">
        <v>92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>
        <v>12650</v>
      </c>
      <c r="P82" s="27"/>
      <c r="Q82" s="27"/>
      <c r="R82" s="27"/>
      <c r="S82" s="27"/>
      <c r="T82" s="27"/>
      <c r="U82" s="27"/>
      <c r="V82" s="27"/>
      <c r="W82" s="27"/>
      <c r="X82" s="27">
        <f t="shared" si="2"/>
        <v>12650</v>
      </c>
      <c r="Y82" s="26">
        <v>12650</v>
      </c>
      <c r="Z82" s="26">
        <f t="shared" si="3"/>
        <v>0</v>
      </c>
      <c r="AA82" s="31" t="s">
        <v>90</v>
      </c>
      <c r="AB82" s="29">
        <v>9</v>
      </c>
    </row>
    <row r="83" spans="1:28" s="6" customFormat="1" ht="45.75" customHeight="1" x14ac:dyDescent="0.25">
      <c r="A83" s="6">
        <v>72</v>
      </c>
      <c r="B83" s="35">
        <v>78</v>
      </c>
      <c r="C83" s="25" t="s">
        <v>66</v>
      </c>
      <c r="D83" s="27">
        <v>3294.3</v>
      </c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>
        <v>37472.86</v>
      </c>
      <c r="Q83" s="27"/>
      <c r="R83" s="27"/>
      <c r="S83" s="27"/>
      <c r="T83" s="27"/>
      <c r="U83" s="27"/>
      <c r="V83" s="27"/>
      <c r="W83" s="27"/>
      <c r="X83" s="27">
        <f t="shared" si="2"/>
        <v>40767.160000000003</v>
      </c>
      <c r="Y83" s="26">
        <v>40767.160000000003</v>
      </c>
      <c r="Z83" s="26">
        <f t="shared" si="3"/>
        <v>0</v>
      </c>
      <c r="AA83" s="31" t="s">
        <v>90</v>
      </c>
      <c r="AB83" s="29">
        <v>10</v>
      </c>
    </row>
    <row r="84" spans="1:28" s="6" customFormat="1" ht="45.75" customHeight="1" x14ac:dyDescent="0.25">
      <c r="A84" s="6">
        <v>73</v>
      </c>
      <c r="B84" s="35">
        <v>79</v>
      </c>
      <c r="C84" s="25" t="s">
        <v>66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>
        <v>187541</v>
      </c>
      <c r="Q84" s="27"/>
      <c r="R84" s="27"/>
      <c r="S84" s="27"/>
      <c r="T84" s="27"/>
      <c r="U84" s="27"/>
      <c r="V84" s="27"/>
      <c r="W84" s="27"/>
      <c r="X84" s="27">
        <f t="shared" si="2"/>
        <v>187541</v>
      </c>
      <c r="Y84" s="26">
        <v>187541</v>
      </c>
      <c r="Z84" s="26">
        <f t="shared" si="3"/>
        <v>0</v>
      </c>
      <c r="AA84" s="31" t="s">
        <v>90</v>
      </c>
      <c r="AB84" s="29">
        <v>11</v>
      </c>
    </row>
    <row r="85" spans="1:28" s="6" customFormat="1" ht="45.75" customHeight="1" x14ac:dyDescent="0.25">
      <c r="A85" s="6">
        <v>74</v>
      </c>
      <c r="B85" s="35">
        <v>81</v>
      </c>
      <c r="C85" s="25" t="s">
        <v>86</v>
      </c>
      <c r="D85" s="27">
        <v>31267.49</v>
      </c>
      <c r="E85" s="27">
        <v>5275</v>
      </c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>
        <v>156794.12</v>
      </c>
      <c r="Q85" s="27"/>
      <c r="R85" s="27"/>
      <c r="S85" s="27"/>
      <c r="T85" s="27"/>
      <c r="U85" s="27"/>
      <c r="V85" s="27"/>
      <c r="W85" s="27"/>
      <c r="X85" s="27">
        <f t="shared" si="2"/>
        <v>193336.61</v>
      </c>
      <c r="Y85" s="26">
        <v>193336.61</v>
      </c>
      <c r="Z85" s="26">
        <f t="shared" si="3"/>
        <v>0</v>
      </c>
      <c r="AA85" s="31" t="s">
        <v>90</v>
      </c>
      <c r="AB85" s="29">
        <v>12</v>
      </c>
    </row>
    <row r="86" spans="1:28" s="6" customFormat="1" ht="45.75" customHeight="1" x14ac:dyDescent="0.25">
      <c r="A86" s="6">
        <v>75</v>
      </c>
      <c r="B86" s="44">
        <v>82</v>
      </c>
      <c r="C86" s="45" t="s">
        <v>105</v>
      </c>
      <c r="D86" s="46">
        <v>258953.72</v>
      </c>
      <c r="E86" s="46">
        <v>369062.51</v>
      </c>
      <c r="F86" s="46">
        <v>148661.63</v>
      </c>
      <c r="G86" s="46"/>
      <c r="H86" s="46"/>
      <c r="I86" s="46">
        <v>11375</v>
      </c>
      <c r="J86" s="46"/>
      <c r="K86" s="46"/>
      <c r="L86" s="46">
        <v>11999.1</v>
      </c>
      <c r="M86" s="46">
        <v>897892.06</v>
      </c>
      <c r="N86" s="46">
        <v>524635.37</v>
      </c>
      <c r="O86" s="46"/>
      <c r="P86" s="46">
        <v>18699</v>
      </c>
      <c r="Q86" s="46"/>
      <c r="R86" s="46"/>
      <c r="S86" s="46">
        <v>82799</v>
      </c>
      <c r="T86" s="46">
        <v>8434.1</v>
      </c>
      <c r="U86" s="46">
        <v>13918.84</v>
      </c>
      <c r="V86" s="46"/>
      <c r="W86" s="46"/>
      <c r="X86" s="46">
        <f>SUM(D86:W86)</f>
        <v>2346430.33</v>
      </c>
      <c r="Y86" s="26">
        <v>2346430.33</v>
      </c>
      <c r="Z86" s="26">
        <f t="shared" si="3"/>
        <v>0</v>
      </c>
      <c r="AA86" s="32" t="s">
        <v>118</v>
      </c>
      <c r="AB86" s="29"/>
    </row>
    <row r="87" spans="1:28" s="6" customFormat="1" ht="45.75" customHeight="1" x14ac:dyDescent="0.25">
      <c r="A87" s="6">
        <v>76</v>
      </c>
      <c r="B87" s="44">
        <v>83</v>
      </c>
      <c r="C87" s="45" t="s">
        <v>67</v>
      </c>
      <c r="D87" s="46">
        <v>233868.29000000004</v>
      </c>
      <c r="E87" s="46">
        <v>230944.93</v>
      </c>
      <c r="F87" s="46">
        <v>13513.109999999999</v>
      </c>
      <c r="G87" s="46"/>
      <c r="H87" s="46"/>
      <c r="I87" s="46"/>
      <c r="J87" s="46"/>
      <c r="K87" s="46"/>
      <c r="L87" s="46">
        <v>40309.440000000002</v>
      </c>
      <c r="M87" s="46">
        <v>18776.960000000003</v>
      </c>
      <c r="N87" s="46">
        <v>1269803.8500000001</v>
      </c>
      <c r="O87" s="46"/>
      <c r="P87" s="46">
        <v>1355600</v>
      </c>
      <c r="Q87" s="46"/>
      <c r="R87" s="46"/>
      <c r="S87" s="46">
        <v>15966048.620000003</v>
      </c>
      <c r="T87" s="46">
        <v>311026.08</v>
      </c>
      <c r="U87" s="46"/>
      <c r="V87" s="46"/>
      <c r="W87" s="46"/>
      <c r="X87" s="46">
        <f t="shared" si="2"/>
        <v>19439891.280000001</v>
      </c>
      <c r="Y87" s="26">
        <v>19439891.280000001</v>
      </c>
      <c r="Z87" s="26">
        <f t="shared" si="3"/>
        <v>0</v>
      </c>
      <c r="AA87" s="31" t="s">
        <v>88</v>
      </c>
      <c r="AB87" s="29">
        <v>46</v>
      </c>
    </row>
    <row r="88" spans="1:28" s="6" customFormat="1" ht="45.75" customHeight="1" x14ac:dyDescent="0.25">
      <c r="A88" s="6">
        <v>77</v>
      </c>
      <c r="B88" s="44">
        <v>84</v>
      </c>
      <c r="C88" s="45" t="s">
        <v>68</v>
      </c>
      <c r="D88" s="46">
        <v>329822.81</v>
      </c>
      <c r="E88" s="46">
        <v>133153.62</v>
      </c>
      <c r="F88" s="46">
        <v>20441.449999999997</v>
      </c>
      <c r="G88" s="46"/>
      <c r="H88" s="46"/>
      <c r="I88" s="46"/>
      <c r="J88" s="46"/>
      <c r="K88" s="46"/>
      <c r="L88" s="46">
        <v>68775</v>
      </c>
      <c r="M88" s="46">
        <v>14278.400000000001</v>
      </c>
      <c r="N88" s="46">
        <v>357926.23</v>
      </c>
      <c r="O88" s="46"/>
      <c r="P88" s="46">
        <v>2402470.9</v>
      </c>
      <c r="Q88" s="46"/>
      <c r="R88" s="46"/>
      <c r="S88" s="46">
        <v>13944899.019999998</v>
      </c>
      <c r="T88" s="46">
        <v>423989.05999999994</v>
      </c>
      <c r="U88" s="46">
        <v>8405.09</v>
      </c>
      <c r="V88" s="46"/>
      <c r="W88" s="46"/>
      <c r="X88" s="46">
        <f t="shared" si="2"/>
        <v>17704161.579999998</v>
      </c>
      <c r="Y88" s="26">
        <v>17704161.579999998</v>
      </c>
      <c r="Z88" s="26">
        <f t="shared" si="3"/>
        <v>0</v>
      </c>
      <c r="AA88" s="31" t="s">
        <v>88</v>
      </c>
      <c r="AB88" s="29">
        <v>47</v>
      </c>
    </row>
    <row r="89" spans="1:28" s="6" customFormat="1" ht="45.75" customHeight="1" x14ac:dyDescent="0.25">
      <c r="A89" s="6">
        <v>78</v>
      </c>
      <c r="B89" s="44">
        <v>85</v>
      </c>
      <c r="C89" s="45" t="s">
        <v>69</v>
      </c>
      <c r="D89" s="46">
        <v>248276.68</v>
      </c>
      <c r="E89" s="46">
        <v>178251.81</v>
      </c>
      <c r="F89" s="46">
        <v>11063.42</v>
      </c>
      <c r="G89" s="46"/>
      <c r="H89" s="46"/>
      <c r="I89" s="46"/>
      <c r="J89" s="46"/>
      <c r="K89" s="46"/>
      <c r="L89" s="46">
        <v>16713.47</v>
      </c>
      <c r="M89" s="46">
        <v>14558.370000000004</v>
      </c>
      <c r="N89" s="46">
        <v>296876.40000000002</v>
      </c>
      <c r="O89" s="46"/>
      <c r="P89" s="46">
        <v>1142020</v>
      </c>
      <c r="Q89" s="46"/>
      <c r="R89" s="46"/>
      <c r="S89" s="46">
        <v>14207455.560000001</v>
      </c>
      <c r="T89" s="46">
        <v>421180.25</v>
      </c>
      <c r="U89" s="46">
        <v>14754.259999999998</v>
      </c>
      <c r="V89" s="46"/>
      <c r="W89" s="46"/>
      <c r="X89" s="46">
        <f t="shared" si="2"/>
        <v>16551150.220000001</v>
      </c>
      <c r="Y89" s="26">
        <v>16551150.220000001</v>
      </c>
      <c r="Z89" s="26">
        <f t="shared" si="3"/>
        <v>0</v>
      </c>
      <c r="AA89" s="31" t="s">
        <v>88</v>
      </c>
      <c r="AB89" s="29">
        <v>48</v>
      </c>
    </row>
    <row r="90" spans="1:28" s="6" customFormat="1" ht="45.75" customHeight="1" x14ac:dyDescent="0.25">
      <c r="A90" s="6">
        <v>79</v>
      </c>
      <c r="B90" s="44">
        <v>86</v>
      </c>
      <c r="C90" s="45" t="s">
        <v>70</v>
      </c>
      <c r="D90" s="46">
        <v>305925.40999999997</v>
      </c>
      <c r="E90" s="46">
        <v>138486.43</v>
      </c>
      <c r="F90" s="46">
        <v>10035.5</v>
      </c>
      <c r="G90" s="46"/>
      <c r="H90" s="46"/>
      <c r="I90" s="46"/>
      <c r="J90" s="46"/>
      <c r="K90" s="46"/>
      <c r="L90" s="46">
        <v>1152.47</v>
      </c>
      <c r="M90" s="46">
        <v>13225</v>
      </c>
      <c r="N90" s="46">
        <v>216152.97999999998</v>
      </c>
      <c r="O90" s="46"/>
      <c r="P90" s="46">
        <v>1363699.11</v>
      </c>
      <c r="Q90" s="46"/>
      <c r="R90" s="46"/>
      <c r="S90" s="46">
        <v>17567360.48</v>
      </c>
      <c r="T90" s="46">
        <v>242235.79</v>
      </c>
      <c r="U90" s="46">
        <v>281.8</v>
      </c>
      <c r="V90" s="46"/>
      <c r="W90" s="46"/>
      <c r="X90" s="46">
        <f t="shared" si="2"/>
        <v>19858554.969999999</v>
      </c>
      <c r="Y90" s="26">
        <v>19858554.969999999</v>
      </c>
      <c r="Z90" s="26">
        <f t="shared" si="3"/>
        <v>0</v>
      </c>
      <c r="AA90" s="31" t="s">
        <v>88</v>
      </c>
      <c r="AB90" s="29">
        <v>49</v>
      </c>
    </row>
    <row r="91" spans="1:28" s="37" customFormat="1" ht="45.75" customHeight="1" x14ac:dyDescent="0.25">
      <c r="A91" s="6">
        <v>80</v>
      </c>
      <c r="B91" s="44">
        <v>87</v>
      </c>
      <c r="C91" s="45" t="s">
        <v>71</v>
      </c>
      <c r="D91" s="46">
        <v>189437.47999999998</v>
      </c>
      <c r="E91" s="46">
        <v>83629.889999999985</v>
      </c>
      <c r="F91" s="46">
        <v>4343.1499999999996</v>
      </c>
      <c r="G91" s="46"/>
      <c r="H91" s="46"/>
      <c r="I91" s="46"/>
      <c r="J91" s="46"/>
      <c r="K91" s="46"/>
      <c r="L91" s="46">
        <v>31069</v>
      </c>
      <c r="M91" s="46">
        <v>13434.55</v>
      </c>
      <c r="N91" s="46">
        <v>216213.11000000002</v>
      </c>
      <c r="O91" s="46"/>
      <c r="P91" s="46">
        <v>2003699.11</v>
      </c>
      <c r="Q91" s="46"/>
      <c r="R91" s="46"/>
      <c r="S91" s="46">
        <v>16927689.350000001</v>
      </c>
      <c r="T91" s="46">
        <v>462734.37</v>
      </c>
      <c r="U91" s="46">
        <v>3335</v>
      </c>
      <c r="V91" s="46"/>
      <c r="W91" s="46"/>
      <c r="X91" s="46">
        <f t="shared" si="2"/>
        <v>19935585.010000002</v>
      </c>
      <c r="Y91" s="26">
        <v>19935585.010000002</v>
      </c>
      <c r="Z91" s="26">
        <f t="shared" si="3"/>
        <v>0</v>
      </c>
      <c r="AA91" s="39" t="s">
        <v>88</v>
      </c>
      <c r="AB91" s="40">
        <v>50</v>
      </c>
    </row>
    <row r="92" spans="1:28" s="6" customFormat="1" ht="45.75" customHeight="1" x14ac:dyDescent="0.25">
      <c r="A92" s="6">
        <v>81</v>
      </c>
      <c r="B92" s="44">
        <v>88</v>
      </c>
      <c r="C92" s="45" t="s">
        <v>72</v>
      </c>
      <c r="D92" s="46">
        <v>353241.03</v>
      </c>
      <c r="E92" s="46">
        <v>257207.1</v>
      </c>
      <c r="F92" s="46">
        <v>111998.38</v>
      </c>
      <c r="G92" s="46"/>
      <c r="H92" s="46"/>
      <c r="I92" s="46"/>
      <c r="J92" s="46"/>
      <c r="K92" s="46"/>
      <c r="L92" s="46">
        <v>2121.73</v>
      </c>
      <c r="M92" s="46">
        <v>26242</v>
      </c>
      <c r="N92" s="46">
        <v>357231.76</v>
      </c>
      <c r="O92" s="46"/>
      <c r="P92" s="46">
        <v>1171200</v>
      </c>
      <c r="Q92" s="46"/>
      <c r="R92" s="46"/>
      <c r="S92" s="46">
        <v>8435672.1099999994</v>
      </c>
      <c r="T92" s="46">
        <v>444512.86</v>
      </c>
      <c r="U92" s="46"/>
      <c r="V92" s="46"/>
      <c r="W92" s="46"/>
      <c r="X92" s="46">
        <f t="shared" si="2"/>
        <v>11159426.969999999</v>
      </c>
      <c r="Y92" s="26">
        <v>11159426.970000001</v>
      </c>
      <c r="Z92" s="26">
        <f t="shared" si="3"/>
        <v>0</v>
      </c>
      <c r="AA92" s="31" t="s">
        <v>88</v>
      </c>
      <c r="AB92" s="29">
        <v>51</v>
      </c>
    </row>
    <row r="93" spans="1:28" s="6" customFormat="1" ht="45.75" customHeight="1" x14ac:dyDescent="0.25">
      <c r="A93" s="6">
        <v>82</v>
      </c>
      <c r="B93" s="44">
        <v>89</v>
      </c>
      <c r="C93" s="45" t="s">
        <v>73</v>
      </c>
      <c r="D93" s="46">
        <v>468027.0400000001</v>
      </c>
      <c r="E93" s="46">
        <v>1707197.6699999997</v>
      </c>
      <c r="F93" s="46">
        <v>42458.25</v>
      </c>
      <c r="G93" s="46"/>
      <c r="H93" s="46"/>
      <c r="I93" s="46"/>
      <c r="J93" s="46">
        <v>158075</v>
      </c>
      <c r="K93" s="46"/>
      <c r="L93" s="46">
        <v>13406.61</v>
      </c>
      <c r="M93" s="46">
        <v>1955759.32</v>
      </c>
      <c r="N93" s="46">
        <v>534654.88</v>
      </c>
      <c r="O93" s="46"/>
      <c r="P93" s="46">
        <v>1780300</v>
      </c>
      <c r="Q93" s="46"/>
      <c r="R93" s="46"/>
      <c r="S93" s="46">
        <v>33809849.399999999</v>
      </c>
      <c r="T93" s="46">
        <v>46472.189999999995</v>
      </c>
      <c r="U93" s="46"/>
      <c r="V93" s="46"/>
      <c r="W93" s="46"/>
      <c r="X93" s="46">
        <f t="shared" si="2"/>
        <v>40516200.359999999</v>
      </c>
      <c r="Y93" s="26">
        <v>40516200.359999999</v>
      </c>
      <c r="Z93" s="26">
        <f t="shared" si="3"/>
        <v>0</v>
      </c>
      <c r="AA93" s="31" t="s">
        <v>88</v>
      </c>
      <c r="AB93" s="29">
        <v>52</v>
      </c>
    </row>
    <row r="94" spans="1:28" s="6" customFormat="1" ht="45.75" customHeight="1" x14ac:dyDescent="0.25">
      <c r="A94" s="6">
        <v>83</v>
      </c>
      <c r="B94" s="35">
        <v>93</v>
      </c>
      <c r="C94" s="25" t="s">
        <v>116</v>
      </c>
      <c r="D94" s="27">
        <v>356350.03</v>
      </c>
      <c r="E94" s="27">
        <v>43427.91</v>
      </c>
      <c r="F94" s="27">
        <v>44089</v>
      </c>
      <c r="G94" s="27"/>
      <c r="H94" s="27"/>
      <c r="I94" s="27"/>
      <c r="J94" s="27"/>
      <c r="K94" s="27"/>
      <c r="L94" s="27">
        <v>3742.58</v>
      </c>
      <c r="M94" s="27">
        <v>2610</v>
      </c>
      <c r="N94" s="27">
        <v>1535486.13</v>
      </c>
      <c r="O94" s="27"/>
      <c r="P94" s="27"/>
      <c r="Q94" s="27"/>
      <c r="R94" s="27"/>
      <c r="S94" s="27"/>
      <c r="T94" s="27"/>
      <c r="U94" s="27">
        <v>7552.32</v>
      </c>
      <c r="V94" s="27"/>
      <c r="W94" s="27"/>
      <c r="X94" s="27">
        <f>SUM(D94:W94)</f>
        <v>1993257.97</v>
      </c>
      <c r="Y94" s="26">
        <v>1993257.97</v>
      </c>
      <c r="Z94" s="26">
        <f t="shared" si="3"/>
        <v>0</v>
      </c>
      <c r="AA94" s="31" t="s">
        <v>90</v>
      </c>
      <c r="AB94" s="29"/>
    </row>
    <row r="95" spans="1:28" s="6" customFormat="1" ht="45.75" customHeight="1" x14ac:dyDescent="0.25">
      <c r="A95" s="6">
        <v>84</v>
      </c>
      <c r="B95" s="44">
        <v>94</v>
      </c>
      <c r="C95" s="45" t="s">
        <v>74</v>
      </c>
      <c r="D95" s="46">
        <v>100413.6</v>
      </c>
      <c r="E95" s="46">
        <v>216169</v>
      </c>
      <c r="F95" s="46"/>
      <c r="G95" s="46"/>
      <c r="H95" s="46"/>
      <c r="I95" s="46"/>
      <c r="J95" s="46"/>
      <c r="K95" s="46"/>
      <c r="L95" s="46">
        <v>2573</v>
      </c>
      <c r="M95" s="46">
        <v>50</v>
      </c>
      <c r="N95" s="46">
        <v>13074.3</v>
      </c>
      <c r="O95" s="46"/>
      <c r="P95" s="46"/>
      <c r="Q95" s="46"/>
      <c r="R95" s="46"/>
      <c r="S95" s="46">
        <v>81214.5</v>
      </c>
      <c r="T95" s="46">
        <v>356</v>
      </c>
      <c r="U95" s="46">
        <v>4920</v>
      </c>
      <c r="V95" s="46"/>
      <c r="W95" s="46"/>
      <c r="X95" s="46">
        <f t="shared" si="2"/>
        <v>418770.39999999997</v>
      </c>
      <c r="Y95" s="26">
        <v>418770.4</v>
      </c>
      <c r="Z95" s="26">
        <f t="shared" si="3"/>
        <v>0</v>
      </c>
      <c r="AA95" s="31" t="s">
        <v>89</v>
      </c>
      <c r="AB95" s="29">
        <v>3</v>
      </c>
    </row>
    <row r="96" spans="1:28" s="6" customFormat="1" ht="45.75" customHeight="1" x14ac:dyDescent="0.25">
      <c r="A96" s="6">
        <v>85</v>
      </c>
      <c r="B96" s="44">
        <v>95</v>
      </c>
      <c r="C96" s="45" t="s">
        <v>75</v>
      </c>
      <c r="D96" s="46">
        <v>281147.61000000004</v>
      </c>
      <c r="E96" s="46">
        <v>66068.81</v>
      </c>
      <c r="F96" s="46">
        <v>18159</v>
      </c>
      <c r="G96" s="46"/>
      <c r="H96" s="46"/>
      <c r="I96" s="46"/>
      <c r="J96" s="46"/>
      <c r="K96" s="46"/>
      <c r="L96" s="46">
        <v>54256.839999999989</v>
      </c>
      <c r="M96" s="46"/>
      <c r="N96" s="46">
        <v>398837.72</v>
      </c>
      <c r="O96" s="46"/>
      <c r="P96" s="46">
        <v>1685131.02</v>
      </c>
      <c r="Q96" s="46"/>
      <c r="R96" s="46"/>
      <c r="S96" s="46">
        <v>20141777.559999999</v>
      </c>
      <c r="T96" s="46">
        <v>285566.98000000004</v>
      </c>
      <c r="U96" s="46">
        <v>32501</v>
      </c>
      <c r="V96" s="46"/>
      <c r="W96" s="46"/>
      <c r="X96" s="46">
        <f t="shared" si="2"/>
        <v>22963446.539999999</v>
      </c>
      <c r="Y96" s="26">
        <v>22963446.539999999</v>
      </c>
      <c r="Z96" s="26">
        <f t="shared" si="3"/>
        <v>0</v>
      </c>
      <c r="AA96" s="31" t="s">
        <v>88</v>
      </c>
      <c r="AB96" s="29">
        <v>53</v>
      </c>
    </row>
    <row r="97" spans="1:34" s="6" customFormat="1" ht="45.75" customHeight="1" x14ac:dyDescent="0.25">
      <c r="A97" s="6">
        <v>86</v>
      </c>
      <c r="B97" s="35">
        <v>97</v>
      </c>
      <c r="C97" s="25" t="s">
        <v>76</v>
      </c>
      <c r="D97" s="27">
        <v>196273.41</v>
      </c>
      <c r="E97" s="27">
        <v>44830.23</v>
      </c>
      <c r="F97" s="27"/>
      <c r="G97" s="27"/>
      <c r="H97" s="27"/>
      <c r="I97" s="27"/>
      <c r="J97" s="27"/>
      <c r="K97" s="27"/>
      <c r="L97" s="27">
        <v>1765.25</v>
      </c>
      <c r="M97" s="27">
        <v>1497717.18</v>
      </c>
      <c r="N97" s="27"/>
      <c r="O97" s="27"/>
      <c r="P97" s="27"/>
      <c r="Q97" s="27"/>
      <c r="R97" s="27"/>
      <c r="S97" s="27">
        <v>130</v>
      </c>
      <c r="T97" s="27"/>
      <c r="U97" s="27"/>
      <c r="V97" s="27"/>
      <c r="W97" s="27"/>
      <c r="X97" s="27">
        <f t="shared" si="2"/>
        <v>1740716.0699999998</v>
      </c>
      <c r="Y97" s="26">
        <v>1740716.07</v>
      </c>
      <c r="Z97" s="26">
        <f t="shared" si="3"/>
        <v>0</v>
      </c>
      <c r="AA97" s="31" t="s">
        <v>90</v>
      </c>
      <c r="AB97" s="29">
        <v>14</v>
      </c>
      <c r="AC97" s="22"/>
      <c r="AD97" s="22"/>
      <c r="AE97" s="8"/>
    </row>
    <row r="98" spans="1:34" s="6" customFormat="1" ht="45.75" customHeight="1" x14ac:dyDescent="0.25">
      <c r="A98" s="6">
        <v>87</v>
      </c>
      <c r="B98" s="44">
        <v>100</v>
      </c>
      <c r="C98" s="45" t="s">
        <v>82</v>
      </c>
      <c r="D98" s="46">
        <v>1831974.1</v>
      </c>
      <c r="E98" s="46">
        <v>218098.4</v>
      </c>
      <c r="F98" s="46"/>
      <c r="G98" s="46"/>
      <c r="H98" s="46"/>
      <c r="I98" s="46"/>
      <c r="J98" s="46"/>
      <c r="K98" s="46"/>
      <c r="L98" s="46">
        <v>171079.4</v>
      </c>
      <c r="M98" s="46">
        <v>1196033.93</v>
      </c>
      <c r="N98" s="46">
        <v>635367.72</v>
      </c>
      <c r="O98" s="46"/>
      <c r="P98" s="46">
        <v>651200</v>
      </c>
      <c r="Q98" s="46"/>
      <c r="R98" s="46"/>
      <c r="S98" s="46">
        <v>16661360.75</v>
      </c>
      <c r="T98" s="46">
        <v>1891821.18</v>
      </c>
      <c r="U98" s="46"/>
      <c r="V98" s="46"/>
      <c r="W98" s="46"/>
      <c r="X98" s="46">
        <f t="shared" si="2"/>
        <v>23256935.48</v>
      </c>
      <c r="Y98" s="26">
        <v>23256935.48</v>
      </c>
      <c r="Z98" s="26">
        <f t="shared" si="3"/>
        <v>0</v>
      </c>
      <c r="AA98" s="31" t="s">
        <v>88</v>
      </c>
      <c r="AB98" s="29">
        <v>54</v>
      </c>
    </row>
    <row r="99" spans="1:34" s="6" customFormat="1" ht="45.75" customHeight="1" x14ac:dyDescent="0.25">
      <c r="A99" s="6">
        <v>88</v>
      </c>
      <c r="B99" s="44">
        <v>103</v>
      </c>
      <c r="C99" s="45" t="s">
        <v>103</v>
      </c>
      <c r="D99" s="46">
        <v>1471862.22</v>
      </c>
      <c r="E99" s="46">
        <v>137879.63</v>
      </c>
      <c r="F99" s="46"/>
      <c r="G99" s="46"/>
      <c r="H99" s="46"/>
      <c r="I99" s="46"/>
      <c r="J99" s="46"/>
      <c r="K99" s="46"/>
      <c r="L99" s="46">
        <v>18335.98</v>
      </c>
      <c r="M99" s="46"/>
      <c r="N99" s="46">
        <v>6016.67</v>
      </c>
      <c r="O99" s="46"/>
      <c r="P99" s="46">
        <v>520000</v>
      </c>
      <c r="Q99" s="46"/>
      <c r="R99" s="46"/>
      <c r="S99" s="46">
        <v>11058690.360000001</v>
      </c>
      <c r="T99" s="46">
        <v>328302.32</v>
      </c>
      <c r="U99" s="46">
        <v>1162.5</v>
      </c>
      <c r="V99" s="46"/>
      <c r="W99" s="46"/>
      <c r="X99" s="46">
        <f t="shared" si="2"/>
        <v>13542249.680000002</v>
      </c>
      <c r="Y99" s="26">
        <v>13542249.68</v>
      </c>
      <c r="Z99" s="26">
        <f t="shared" si="3"/>
        <v>0</v>
      </c>
      <c r="AA99" s="31" t="s">
        <v>88</v>
      </c>
      <c r="AB99" s="29"/>
    </row>
    <row r="100" spans="1:34" s="6" customFormat="1" ht="45.75" customHeight="1" x14ac:dyDescent="0.25">
      <c r="A100" s="6">
        <v>89</v>
      </c>
      <c r="B100" s="44">
        <v>104</v>
      </c>
      <c r="C100" s="45" t="s">
        <v>104</v>
      </c>
      <c r="D100" s="46">
        <v>446317.42</v>
      </c>
      <c r="E100" s="46">
        <v>227830.23</v>
      </c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>
        <v>1303087.92</v>
      </c>
      <c r="Q100" s="46"/>
      <c r="R100" s="46"/>
      <c r="S100" s="46">
        <v>21512006.940000001</v>
      </c>
      <c r="T100" s="46">
        <v>121675.42</v>
      </c>
      <c r="U100" s="46"/>
      <c r="V100" s="46">
        <v>7</v>
      </c>
      <c r="W100" s="46"/>
      <c r="X100" s="46">
        <f t="shared" si="2"/>
        <v>23610924.930000003</v>
      </c>
      <c r="Y100" s="26">
        <v>23610924.93</v>
      </c>
      <c r="Z100" s="26">
        <f t="shared" si="3"/>
        <v>0</v>
      </c>
      <c r="AA100" s="31" t="s">
        <v>88</v>
      </c>
      <c r="AB100" s="29"/>
    </row>
    <row r="101" spans="1:34" s="6" customFormat="1" ht="45.75" customHeight="1" x14ac:dyDescent="0.25">
      <c r="A101" s="6">
        <v>90</v>
      </c>
      <c r="B101" s="44">
        <v>105</v>
      </c>
      <c r="C101" s="45" t="s">
        <v>83</v>
      </c>
      <c r="D101" s="46">
        <v>2394553.87</v>
      </c>
      <c r="E101" s="46">
        <v>322267.67</v>
      </c>
      <c r="F101" s="46">
        <v>17247.490000000002</v>
      </c>
      <c r="G101" s="46"/>
      <c r="H101" s="46"/>
      <c r="I101" s="46"/>
      <c r="J101" s="46">
        <v>2339793.87</v>
      </c>
      <c r="K101" s="46"/>
      <c r="L101" s="46"/>
      <c r="M101" s="46"/>
      <c r="N101" s="46">
        <v>248266.81</v>
      </c>
      <c r="O101" s="46"/>
      <c r="P101" s="46">
        <v>1171200</v>
      </c>
      <c r="Q101" s="46"/>
      <c r="R101" s="46"/>
      <c r="S101" s="46">
        <v>29556270.949999999</v>
      </c>
      <c r="T101" s="46">
        <v>1101134.99</v>
      </c>
      <c r="U101" s="46">
        <v>140333.35</v>
      </c>
      <c r="V101" s="46"/>
      <c r="W101" s="46"/>
      <c r="X101" s="46">
        <f>SUM(D101:W101)</f>
        <v>37291069</v>
      </c>
      <c r="Y101" s="26">
        <v>37291069</v>
      </c>
      <c r="Z101" s="26">
        <f t="shared" si="3"/>
        <v>0</v>
      </c>
      <c r="AA101" s="31" t="s">
        <v>88</v>
      </c>
      <c r="AB101" s="29">
        <v>55</v>
      </c>
    </row>
    <row r="102" spans="1:34" s="6" customFormat="1" ht="45.75" customHeight="1" x14ac:dyDescent="0.25">
      <c r="A102" s="6">
        <v>91</v>
      </c>
      <c r="B102" s="44">
        <v>106</v>
      </c>
      <c r="C102" s="45" t="s">
        <v>93</v>
      </c>
      <c r="D102" s="46">
        <v>6967857.9299999997</v>
      </c>
      <c r="E102" s="46">
        <v>292111.75</v>
      </c>
      <c r="F102" s="46"/>
      <c r="G102" s="46"/>
      <c r="H102" s="46"/>
      <c r="I102" s="46"/>
      <c r="J102" s="46"/>
      <c r="K102" s="46"/>
      <c r="L102" s="46">
        <v>13449662.43</v>
      </c>
      <c r="M102" s="46">
        <v>9859624.9900000002</v>
      </c>
      <c r="N102" s="46">
        <v>894825.35</v>
      </c>
      <c r="O102" s="46"/>
      <c r="P102" s="46">
        <v>1171200</v>
      </c>
      <c r="Q102" s="46"/>
      <c r="R102" s="46"/>
      <c r="S102" s="46">
        <v>35852638.590000004</v>
      </c>
      <c r="T102" s="46">
        <v>1570629.5599999998</v>
      </c>
      <c r="U102" s="46"/>
      <c r="V102" s="46"/>
      <c r="W102" s="46"/>
      <c r="X102" s="46">
        <f>SUM(D102:W102)</f>
        <v>70058550.600000009</v>
      </c>
      <c r="Y102" s="26">
        <v>70058550.599999994</v>
      </c>
      <c r="Z102" s="26">
        <f t="shared" si="3"/>
        <v>0</v>
      </c>
      <c r="AA102" s="31" t="s">
        <v>88</v>
      </c>
      <c r="AB102" s="29">
        <v>56</v>
      </c>
    </row>
    <row r="103" spans="1:34" s="6" customFormat="1" ht="45.75" customHeight="1" x14ac:dyDescent="0.25">
      <c r="A103" s="6">
        <v>92</v>
      </c>
      <c r="B103" s="44">
        <v>107</v>
      </c>
      <c r="C103" s="45" t="s">
        <v>99</v>
      </c>
      <c r="D103" s="46">
        <v>2400839.42</v>
      </c>
      <c r="E103" s="46">
        <v>739887.56</v>
      </c>
      <c r="F103" s="46">
        <v>37161.71</v>
      </c>
      <c r="G103" s="46"/>
      <c r="H103" s="46"/>
      <c r="I103" s="46"/>
      <c r="J103" s="46">
        <v>626492.31000000006</v>
      </c>
      <c r="K103" s="46"/>
      <c r="L103" s="46">
        <v>6569553.3600000003</v>
      </c>
      <c r="M103" s="46"/>
      <c r="N103" s="46">
        <v>5034880.5199999996</v>
      </c>
      <c r="O103" s="46"/>
      <c r="P103" s="46">
        <v>1452910</v>
      </c>
      <c r="Q103" s="46"/>
      <c r="R103" s="46"/>
      <c r="S103" s="46">
        <v>63959631.079999998</v>
      </c>
      <c r="T103" s="46">
        <v>338587.76000000018</v>
      </c>
      <c r="U103" s="46">
        <v>17386381.09</v>
      </c>
      <c r="V103" s="46"/>
      <c r="W103" s="46"/>
      <c r="X103" s="46">
        <f>SUM(D103:W103)</f>
        <v>98546324.810000002</v>
      </c>
      <c r="Y103" s="26">
        <v>98546324.810000002</v>
      </c>
      <c r="Z103" s="42">
        <f t="shared" si="3"/>
        <v>0</v>
      </c>
      <c r="AA103" s="31" t="s">
        <v>88</v>
      </c>
      <c r="AB103" s="29">
        <v>57</v>
      </c>
    </row>
    <row r="104" spans="1:34" s="6" customFormat="1" ht="45.75" customHeight="1" x14ac:dyDescent="0.25">
      <c r="A104" s="6">
        <v>93</v>
      </c>
      <c r="B104" s="35">
        <v>110</v>
      </c>
      <c r="C104" s="25" t="s">
        <v>120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>
        <v>43500</v>
      </c>
      <c r="T104" s="27"/>
      <c r="U104" s="27"/>
      <c r="V104" s="27"/>
      <c r="W104" s="27"/>
      <c r="X104" s="27">
        <f>SUM(D104:W104)</f>
        <v>43500</v>
      </c>
      <c r="Y104" s="26">
        <v>43500</v>
      </c>
      <c r="Z104" s="26">
        <f t="shared" si="3"/>
        <v>0</v>
      </c>
      <c r="AA104" s="31"/>
      <c r="AB104" s="29"/>
      <c r="AC104" s="22">
        <v>102637401.99000001</v>
      </c>
    </row>
    <row r="105" spans="1:34" s="10" customFormat="1" x14ac:dyDescent="0.25">
      <c r="A105" s="6"/>
      <c r="B105" s="6"/>
      <c r="D105" s="17"/>
      <c r="Y105" s="8"/>
      <c r="Z105" s="18"/>
      <c r="AA105" s="19"/>
      <c r="AB105" s="6"/>
    </row>
    <row r="106" spans="1:34" s="10" customFormat="1" x14ac:dyDescent="0.25">
      <c r="A106" s="6"/>
      <c r="B106" s="6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18"/>
      <c r="AA106" s="19"/>
      <c r="AB106" s="6"/>
    </row>
    <row r="107" spans="1:34" s="10" customFormat="1" ht="27.75" customHeight="1" x14ac:dyDescent="0.25">
      <c r="A107" s="6"/>
      <c r="B107" s="112" t="s">
        <v>2</v>
      </c>
      <c r="C107" s="112"/>
      <c r="D107" s="7">
        <f t="shared" ref="D107:Y107" si="4">SUM(D12:D104)</f>
        <v>91316591.594999984</v>
      </c>
      <c r="E107" s="7">
        <f t="shared" si="4"/>
        <v>61502569.428900011</v>
      </c>
      <c r="F107" s="7">
        <f t="shared" si="4"/>
        <v>7944339.9630000014</v>
      </c>
      <c r="G107" s="7">
        <f t="shared" si="4"/>
        <v>1233593.9100000001</v>
      </c>
      <c r="H107" s="7">
        <f t="shared" si="4"/>
        <v>0</v>
      </c>
      <c r="I107" s="7">
        <f t="shared" si="4"/>
        <v>17637800.100000001</v>
      </c>
      <c r="J107" s="7">
        <f t="shared" si="4"/>
        <v>9876689.6400000025</v>
      </c>
      <c r="K107" s="7">
        <f t="shared" si="4"/>
        <v>7065859.9000000004</v>
      </c>
      <c r="L107" s="7">
        <f t="shared" si="4"/>
        <v>38588575.5</v>
      </c>
      <c r="M107" s="7">
        <f t="shared" si="4"/>
        <v>44599265.580000013</v>
      </c>
      <c r="N107" s="7">
        <f t="shared" si="4"/>
        <v>149551824.95299998</v>
      </c>
      <c r="O107" s="7">
        <f t="shared" si="4"/>
        <v>3593980.5500000003</v>
      </c>
      <c r="P107" s="7">
        <f t="shared" si="4"/>
        <v>484303461.74000025</v>
      </c>
      <c r="Q107" s="7">
        <f t="shared" si="4"/>
        <v>1686561.92</v>
      </c>
      <c r="R107" s="7">
        <f t="shared" si="4"/>
        <v>0</v>
      </c>
      <c r="S107" s="7">
        <f t="shared" si="4"/>
        <v>2351620967.5326996</v>
      </c>
      <c r="T107" s="7">
        <f t="shared" si="4"/>
        <v>121680283.298444</v>
      </c>
      <c r="U107" s="7">
        <f t="shared" si="4"/>
        <v>19916963.46444444</v>
      </c>
      <c r="V107" s="7">
        <f t="shared" si="4"/>
        <v>1883520.22</v>
      </c>
      <c r="W107" s="7">
        <f t="shared" si="4"/>
        <v>0</v>
      </c>
      <c r="X107" s="7">
        <f t="shared" si="4"/>
        <v>3414002849.2954884</v>
      </c>
      <c r="Y107" s="7">
        <f t="shared" si="4"/>
        <v>3414002849.2954884</v>
      </c>
      <c r="Z107" s="9">
        <f>X107-Y107</f>
        <v>0</v>
      </c>
      <c r="AA107" s="19"/>
      <c r="AB107" s="6"/>
    </row>
    <row r="108" spans="1:34" s="4" customFormat="1" x14ac:dyDescent="0.25">
      <c r="A108" s="2"/>
      <c r="B108" s="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t="s">
        <v>117</v>
      </c>
      <c r="Z108" s="1"/>
      <c r="AA108" s="5"/>
      <c r="AB108" s="2"/>
      <c r="AC108"/>
      <c r="AD108"/>
      <c r="AE108"/>
      <c r="AF108"/>
      <c r="AG108"/>
      <c r="AH108"/>
    </row>
    <row r="109" spans="1:34" s="4" customFormat="1" x14ac:dyDescent="0.25">
      <c r="A109" s="2"/>
      <c r="B109" s="2"/>
      <c r="C109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13" t="s">
        <v>121</v>
      </c>
      <c r="V109" s="113"/>
      <c r="W109" s="113"/>
      <c r="X109" s="113"/>
      <c r="Y109" s="113"/>
      <c r="Z109" s="1"/>
      <c r="AA109" s="5"/>
      <c r="AB109" s="2"/>
      <c r="AC109"/>
      <c r="AD109"/>
      <c r="AE109"/>
      <c r="AF109"/>
      <c r="AG109"/>
      <c r="AH109"/>
    </row>
    <row r="110" spans="1:34" s="4" customFormat="1" x14ac:dyDescent="0.25">
      <c r="A110" s="2"/>
      <c r="B110" s="2"/>
      <c r="C110"/>
      <c r="D110" s="24"/>
      <c r="E110" s="24"/>
      <c r="F110" s="24"/>
      <c r="G110" s="24"/>
      <c r="H110" s="15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Z110" s="1"/>
      <c r="AA110" s="5"/>
      <c r="AB110" s="2"/>
      <c r="AC110"/>
      <c r="AD110"/>
      <c r="AE110"/>
      <c r="AF110"/>
      <c r="AG110"/>
      <c r="AH110"/>
    </row>
    <row r="111" spans="1:34" s="4" customFormat="1" x14ac:dyDescent="0.25">
      <c r="A111" s="2"/>
      <c r="B111" s="2"/>
      <c r="C111"/>
      <c r="D111" s="15"/>
      <c r="E111" s="15"/>
      <c r="F111"/>
      <c r="G111"/>
      <c r="H111" s="15"/>
      <c r="I111"/>
      <c r="J111"/>
      <c r="K111"/>
      <c r="L111"/>
      <c r="M111"/>
      <c r="N111"/>
      <c r="O111"/>
      <c r="P111"/>
      <c r="Q111"/>
      <c r="R111"/>
      <c r="S111" s="16"/>
      <c r="T111" s="113"/>
      <c r="U111" s="113"/>
      <c r="V111" s="113"/>
      <c r="W111" s="113"/>
      <c r="X111" s="113"/>
      <c r="Z111" s="1"/>
      <c r="AA111" s="5"/>
      <c r="AB111" s="2"/>
      <c r="AC111"/>
      <c r="AD111"/>
      <c r="AE111"/>
      <c r="AF111"/>
      <c r="AG111"/>
      <c r="AH111"/>
    </row>
    <row r="112" spans="1:34" s="4" customFormat="1" x14ac:dyDescent="0.25">
      <c r="A112" s="2"/>
      <c r="B112" s="2"/>
      <c r="C112"/>
      <c r="D112"/>
      <c r="E112"/>
      <c r="F112"/>
      <c r="G112"/>
      <c r="H112" s="15"/>
      <c r="I112"/>
      <c r="J112"/>
      <c r="K112"/>
      <c r="L112"/>
      <c r="M112"/>
      <c r="N112"/>
      <c r="O112"/>
      <c r="P112"/>
      <c r="Q112"/>
      <c r="R112"/>
      <c r="S112" s="15"/>
      <c r="T112"/>
      <c r="U112"/>
      <c r="V112"/>
      <c r="W112"/>
      <c r="X112"/>
      <c r="Z112" s="1"/>
      <c r="AA112" s="5"/>
      <c r="AB112" s="2"/>
      <c r="AC112"/>
      <c r="AD112"/>
      <c r="AE112"/>
      <c r="AF112"/>
      <c r="AG112"/>
      <c r="AH112"/>
    </row>
    <row r="113" spans="1:34" s="4" customFormat="1" x14ac:dyDescent="0.25">
      <c r="A113" s="2"/>
      <c r="B113" s="2"/>
      <c r="C113"/>
      <c r="D113"/>
      <c r="E113"/>
      <c r="F113"/>
      <c r="G113"/>
      <c r="H113" s="15"/>
      <c r="I113"/>
      <c r="J113"/>
      <c r="K113"/>
      <c r="L113"/>
      <c r="M113"/>
      <c r="N113"/>
      <c r="O113"/>
      <c r="P113"/>
      <c r="Q113"/>
      <c r="R113"/>
      <c r="S113" s="15"/>
      <c r="T113"/>
      <c r="U113"/>
      <c r="V113"/>
      <c r="W113"/>
      <c r="X113" s="16"/>
      <c r="Z113" s="1"/>
      <c r="AA113" s="5"/>
      <c r="AB113" s="2"/>
      <c r="AC113"/>
      <c r="AD113"/>
      <c r="AE113"/>
      <c r="AF113"/>
      <c r="AG113"/>
      <c r="AH113"/>
    </row>
    <row r="114" spans="1:34" s="4" customFormat="1" x14ac:dyDescent="0.25">
      <c r="A114" s="2"/>
      <c r="B114" s="2"/>
      <c r="C114"/>
      <c r="D114"/>
      <c r="E114" s="15"/>
      <c r="F114"/>
      <c r="G114"/>
      <c r="H114" s="15"/>
      <c r="I114"/>
      <c r="J114"/>
      <c r="K114"/>
      <c r="L114"/>
      <c r="M114"/>
      <c r="N114"/>
      <c r="O114"/>
      <c r="P114" s="15"/>
      <c r="Q114"/>
      <c r="R114"/>
      <c r="S114" s="15"/>
      <c r="T114"/>
      <c r="U114"/>
      <c r="V114"/>
      <c r="W114"/>
      <c r="X114" s="15"/>
      <c r="Z114" s="1"/>
      <c r="AA114" s="5"/>
      <c r="AB114" s="2"/>
      <c r="AC114"/>
      <c r="AD114"/>
      <c r="AE114"/>
      <c r="AF114"/>
      <c r="AG114"/>
      <c r="AH114"/>
    </row>
    <row r="115" spans="1:34" s="4" customFormat="1" x14ac:dyDescent="0.25">
      <c r="A115" s="2"/>
      <c r="B115" s="2"/>
      <c r="C115"/>
      <c r="D115"/>
      <c r="E115"/>
      <c r="F115"/>
      <c r="G115"/>
      <c r="H115" s="15"/>
      <c r="I115"/>
      <c r="J115"/>
      <c r="K115"/>
      <c r="L115"/>
      <c r="M115"/>
      <c r="N115"/>
      <c r="O115"/>
      <c r="P115" s="15"/>
      <c r="Q115"/>
      <c r="R115"/>
      <c r="S115" s="15"/>
      <c r="T115"/>
      <c r="U115"/>
      <c r="V115"/>
      <c r="W115"/>
      <c r="X115"/>
      <c r="Z115" s="1"/>
      <c r="AA115" s="5"/>
      <c r="AB115" s="2"/>
      <c r="AC115"/>
      <c r="AD115"/>
      <c r="AE115"/>
      <c r="AF115"/>
      <c r="AG115"/>
      <c r="AH115"/>
    </row>
    <row r="116" spans="1:34" s="4" customFormat="1" x14ac:dyDescent="0.25">
      <c r="A116" s="2"/>
      <c r="B116" s="2"/>
      <c r="C116"/>
      <c r="D116"/>
      <c r="E116"/>
      <c r="F116"/>
      <c r="G116"/>
      <c r="H116" s="15"/>
      <c r="I116"/>
      <c r="J116"/>
      <c r="K116"/>
      <c r="L116"/>
      <c r="M116"/>
      <c r="N116"/>
      <c r="O116"/>
      <c r="P116"/>
      <c r="Q116"/>
      <c r="R116"/>
      <c r="S116" s="15"/>
      <c r="T116" s="16"/>
      <c r="U116"/>
      <c r="V116"/>
      <c r="W116"/>
      <c r="X116" s="15"/>
      <c r="Z116" s="1"/>
      <c r="AA116" s="5"/>
      <c r="AB116" s="2"/>
      <c r="AC116"/>
      <c r="AD116"/>
      <c r="AE116"/>
      <c r="AF116"/>
      <c r="AG116"/>
      <c r="AH116"/>
    </row>
    <row r="117" spans="1:34" s="4" customFormat="1" x14ac:dyDescent="0.25">
      <c r="A117" s="2"/>
      <c r="B117" s="2"/>
      <c r="C117"/>
      <c r="D117"/>
      <c r="E117"/>
      <c r="F117"/>
      <c r="G117"/>
      <c r="H117" s="15"/>
      <c r="I117"/>
      <c r="J117"/>
      <c r="K117"/>
      <c r="L117"/>
      <c r="M117"/>
      <c r="N117"/>
      <c r="O117"/>
      <c r="P117"/>
      <c r="Q117"/>
      <c r="R117"/>
      <c r="S117" s="15"/>
      <c r="T117" s="15"/>
      <c r="U117"/>
      <c r="V117"/>
      <c r="W117"/>
      <c r="X117"/>
      <c r="Z117" s="1"/>
      <c r="AA117" s="5"/>
      <c r="AB117" s="2"/>
      <c r="AC117"/>
      <c r="AD117"/>
      <c r="AE117"/>
      <c r="AF117"/>
      <c r="AG117"/>
      <c r="AH117"/>
    </row>
    <row r="118" spans="1:34" s="4" customFormat="1" x14ac:dyDescent="0.25">
      <c r="A118" s="2"/>
      <c r="B118" s="2"/>
      <c r="C118"/>
      <c r="D118"/>
      <c r="E118"/>
      <c r="F118"/>
      <c r="G118"/>
      <c r="H118" s="15"/>
      <c r="I118"/>
      <c r="J118"/>
      <c r="K118"/>
      <c r="L118"/>
      <c r="M118"/>
      <c r="N118"/>
      <c r="O118"/>
      <c r="P118"/>
      <c r="Q118"/>
      <c r="R118"/>
      <c r="S118" s="15"/>
      <c r="T118"/>
      <c r="U118"/>
      <c r="V118"/>
      <c r="W118"/>
      <c r="X118"/>
      <c r="Z118" s="1"/>
      <c r="AA118" s="5"/>
      <c r="AB118" s="2"/>
      <c r="AC118"/>
      <c r="AD118"/>
      <c r="AE118"/>
      <c r="AF118"/>
      <c r="AG118"/>
      <c r="AH118"/>
    </row>
    <row r="121" spans="1:34" s="4" customFormat="1" x14ac:dyDescent="0.25">
      <c r="A121" s="2"/>
      <c r="B121" s="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5"/>
      <c r="Z121" s="1"/>
      <c r="AA121" s="5"/>
      <c r="AB121" s="2"/>
      <c r="AC121"/>
      <c r="AD121"/>
      <c r="AE121"/>
      <c r="AF121"/>
      <c r="AG121"/>
      <c r="AH121"/>
    </row>
    <row r="122" spans="1:34" s="4" customFormat="1" x14ac:dyDescent="0.25">
      <c r="A122" s="2"/>
      <c r="B122" s="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5"/>
      <c r="Z122" s="1"/>
      <c r="AA122" s="5"/>
      <c r="AB122" s="2"/>
      <c r="AC122"/>
      <c r="AD122"/>
      <c r="AE122"/>
      <c r="AF122"/>
      <c r="AG122"/>
      <c r="AH122"/>
    </row>
    <row r="125" spans="1:34" s="2" customFormat="1" ht="27" customHeight="1" x14ac:dyDescent="0.25">
      <c r="B125" s="58">
        <v>1</v>
      </c>
      <c r="C125" s="33" t="s">
        <v>101</v>
      </c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s="4"/>
      <c r="Z125" s="1"/>
      <c r="AA125" s="5"/>
      <c r="AC125"/>
      <c r="AD125"/>
      <c r="AE125"/>
      <c r="AF125"/>
      <c r="AG125"/>
      <c r="AH125"/>
    </row>
    <row r="126" spans="1:34" ht="35.25" customHeight="1" x14ac:dyDescent="0.25">
      <c r="B126" s="58">
        <v>11</v>
      </c>
      <c r="C126" s="33" t="s">
        <v>101</v>
      </c>
      <c r="F126" s="2"/>
    </row>
    <row r="127" spans="1:34" s="2" customFormat="1" ht="36.75" customHeight="1" x14ac:dyDescent="0.25">
      <c r="B127" s="58">
        <v>59</v>
      </c>
      <c r="C127" s="33" t="s">
        <v>106</v>
      </c>
      <c r="D127"/>
      <c r="E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s="4"/>
      <c r="Z127" s="1"/>
      <c r="AA127" s="5"/>
      <c r="AC127"/>
      <c r="AD127"/>
      <c r="AE127"/>
      <c r="AF127"/>
      <c r="AG127"/>
      <c r="AH127"/>
    </row>
    <row r="128" spans="1:34" s="2" customFormat="1" ht="35.25" customHeight="1" x14ac:dyDescent="0.25">
      <c r="B128" s="58">
        <v>3</v>
      </c>
      <c r="C128" s="33" t="s">
        <v>107</v>
      </c>
      <c r="D128" s="15"/>
      <c r="E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s="4"/>
      <c r="Z128" s="1"/>
      <c r="AA128" s="5"/>
      <c r="AC128"/>
      <c r="AD128"/>
      <c r="AE128"/>
      <c r="AF128"/>
      <c r="AG128"/>
      <c r="AH128"/>
    </row>
    <row r="129" spans="2:34" s="2" customFormat="1" ht="35.25" customHeight="1" x14ac:dyDescent="0.25">
      <c r="B129" s="58">
        <v>1</v>
      </c>
      <c r="C129" s="33" t="s">
        <v>45</v>
      </c>
      <c r="D129" s="15"/>
      <c r="E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s="4"/>
      <c r="Z129" s="1"/>
      <c r="AA129" s="5"/>
      <c r="AC129"/>
      <c r="AD129"/>
      <c r="AE129"/>
      <c r="AF129"/>
      <c r="AG129"/>
      <c r="AH129"/>
    </row>
    <row r="130" spans="2:34" s="2" customFormat="1" ht="39" customHeight="1" x14ac:dyDescent="0.25">
      <c r="B130" s="58">
        <v>1</v>
      </c>
      <c r="C130" s="33" t="s">
        <v>41</v>
      </c>
      <c r="D130" s="15"/>
      <c r="E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s="4"/>
      <c r="Z130" s="1"/>
      <c r="AA130" s="5"/>
      <c r="AC130"/>
      <c r="AD130"/>
      <c r="AE130"/>
      <c r="AF130"/>
      <c r="AG130"/>
      <c r="AH130"/>
    </row>
    <row r="131" spans="2:34" s="2" customFormat="1" ht="43.5" customHeight="1" x14ac:dyDescent="0.25">
      <c r="B131" s="58">
        <v>1</v>
      </c>
      <c r="C131" s="33" t="s">
        <v>108</v>
      </c>
      <c r="D131" s="15"/>
      <c r="E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s="4"/>
      <c r="Z131" s="1"/>
      <c r="AA131" s="5"/>
      <c r="AC131"/>
      <c r="AD131"/>
      <c r="AE131"/>
      <c r="AF131"/>
      <c r="AG131"/>
      <c r="AH131"/>
    </row>
    <row r="132" spans="2:34" s="2" customFormat="1" ht="54.75" customHeight="1" x14ac:dyDescent="0.25">
      <c r="B132" s="58">
        <v>1</v>
      </c>
      <c r="C132" s="33" t="s">
        <v>109</v>
      </c>
      <c r="D132"/>
      <c r="E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s="4"/>
      <c r="Z132" s="1"/>
      <c r="AA132" s="5" t="s">
        <v>85</v>
      </c>
      <c r="AC132"/>
      <c r="AD132"/>
      <c r="AE132"/>
      <c r="AF132"/>
      <c r="AG132"/>
      <c r="AH132"/>
    </row>
    <row r="133" spans="2:34" ht="39.75" customHeight="1" x14ac:dyDescent="0.25">
      <c r="B133" s="58">
        <v>1</v>
      </c>
      <c r="C133" s="33" t="s">
        <v>110</v>
      </c>
      <c r="F133" s="2"/>
    </row>
    <row r="134" spans="2:34" ht="54" customHeight="1" x14ac:dyDescent="0.25">
      <c r="B134" s="58">
        <v>1</v>
      </c>
      <c r="C134" s="33" t="s">
        <v>44</v>
      </c>
    </row>
    <row r="135" spans="2:34" ht="36.75" customHeight="1" x14ac:dyDescent="0.25">
      <c r="B135" s="58">
        <v>1</v>
      </c>
      <c r="C135" s="33" t="s">
        <v>111</v>
      </c>
    </row>
    <row r="136" spans="2:34" ht="38.25" customHeight="1" x14ac:dyDescent="0.25">
      <c r="B136" s="58">
        <v>12</v>
      </c>
      <c r="C136" s="33" t="s">
        <v>100</v>
      </c>
    </row>
    <row r="137" spans="2:34" ht="34.5" customHeight="1" x14ac:dyDescent="0.25">
      <c r="B137" s="114">
        <f>SUBTOTAL(9,B125:B136)</f>
        <v>93</v>
      </c>
      <c r="C137" s="115"/>
    </row>
    <row r="141" spans="2:34" x14ac:dyDescent="0.25">
      <c r="B141" s="2">
        <v>12</v>
      </c>
      <c r="E141">
        <v>12</v>
      </c>
    </row>
    <row r="142" spans="2:34" x14ac:dyDescent="0.25">
      <c r="B142" s="2">
        <v>12</v>
      </c>
      <c r="E142">
        <v>58</v>
      </c>
    </row>
    <row r="143" spans="2:34" s="2" customFormat="1" ht="20.100000000000001" customHeight="1" x14ac:dyDescent="0.25">
      <c r="B143" s="43">
        <v>15</v>
      </c>
      <c r="C143"/>
      <c r="D143"/>
      <c r="E143">
        <v>3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s="4"/>
      <c r="Z143" s="1"/>
      <c r="AA143" s="5"/>
      <c r="AC143"/>
      <c r="AD143"/>
      <c r="AE143"/>
      <c r="AF143"/>
      <c r="AG143"/>
      <c r="AH143"/>
    </row>
    <row r="144" spans="2:34" s="2" customFormat="1" ht="20.100000000000001" customHeight="1" x14ac:dyDescent="0.25">
      <c r="B144" s="43">
        <v>14</v>
      </c>
      <c r="C144"/>
      <c r="D144"/>
      <c r="E144">
        <v>1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s="4"/>
      <c r="Z144" s="1"/>
      <c r="AA144" s="5"/>
      <c r="AC144"/>
      <c r="AD144"/>
      <c r="AE144"/>
      <c r="AF144"/>
      <c r="AG144"/>
      <c r="AH144"/>
    </row>
    <row r="145" spans="2:34" s="2" customFormat="1" ht="20.100000000000001" customHeight="1" x14ac:dyDescent="0.25">
      <c r="B145" s="43">
        <v>16</v>
      </c>
      <c r="C145"/>
      <c r="D145"/>
      <c r="E145">
        <v>1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s="4"/>
      <c r="Z145" s="1"/>
      <c r="AA145" s="5"/>
      <c r="AC145"/>
      <c r="AD145"/>
      <c r="AE145"/>
      <c r="AF145"/>
      <c r="AG145"/>
      <c r="AH145"/>
    </row>
    <row r="146" spans="2:34" s="2" customFormat="1" ht="20.100000000000001" customHeight="1" x14ac:dyDescent="0.25">
      <c r="B146" s="43">
        <v>23</v>
      </c>
      <c r="C146"/>
      <c r="D146"/>
      <c r="E146">
        <v>1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s="4"/>
      <c r="Z146" s="1"/>
      <c r="AA146" s="5"/>
      <c r="AC146"/>
      <c r="AD146"/>
      <c r="AE146"/>
      <c r="AF146"/>
      <c r="AG146"/>
      <c r="AH146"/>
    </row>
    <row r="147" spans="2:34" s="2" customFormat="1" ht="20.100000000000001" customHeight="1" x14ac:dyDescent="0.25">
      <c r="B147" s="2">
        <f>SUBTOTAL(9,B141:B146)</f>
        <v>92</v>
      </c>
      <c r="C147"/>
      <c r="D147"/>
      <c r="E147">
        <v>1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s="4"/>
      <c r="Z147" s="1"/>
      <c r="AA147" s="5"/>
      <c r="AC147"/>
      <c r="AD147"/>
      <c r="AE147"/>
      <c r="AF147"/>
      <c r="AG147"/>
      <c r="AH147"/>
    </row>
    <row r="148" spans="2:34" s="2" customFormat="1" ht="20.100000000000001" customHeight="1" x14ac:dyDescent="0.25">
      <c r="C148"/>
      <c r="D148"/>
      <c r="E148">
        <v>1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s="4"/>
      <c r="Z148" s="1"/>
      <c r="AA148" s="5"/>
      <c r="AC148"/>
      <c r="AD148"/>
      <c r="AE148"/>
      <c r="AF148"/>
      <c r="AG148"/>
      <c r="AH148"/>
    </row>
    <row r="149" spans="2:34" s="2" customFormat="1" ht="20.100000000000001" customHeight="1" x14ac:dyDescent="0.25">
      <c r="C149"/>
      <c r="D149"/>
      <c r="E149">
        <v>1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s="4"/>
      <c r="Z149" s="1"/>
      <c r="AA149" s="5"/>
      <c r="AC149"/>
      <c r="AD149"/>
      <c r="AE149"/>
      <c r="AF149"/>
      <c r="AG149"/>
      <c r="AH149"/>
    </row>
    <row r="150" spans="2:34" s="2" customFormat="1" ht="20.100000000000001" customHeight="1" x14ac:dyDescent="0.25">
      <c r="C150"/>
      <c r="D150"/>
      <c r="E150">
        <v>1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 s="4"/>
      <c r="Z150" s="1"/>
      <c r="AA150" s="5"/>
      <c r="AC150"/>
      <c r="AD150"/>
      <c r="AE150"/>
      <c r="AF150"/>
      <c r="AG150"/>
      <c r="AH150"/>
    </row>
    <row r="151" spans="2:34" s="2" customFormat="1" ht="20.100000000000001" customHeight="1" x14ac:dyDescent="0.25">
      <c r="C151"/>
      <c r="D151"/>
      <c r="E151">
        <v>12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 s="4"/>
      <c r="Z151" s="1"/>
      <c r="AA151" s="5"/>
      <c r="AC151"/>
      <c r="AD151"/>
      <c r="AE151"/>
      <c r="AF151"/>
      <c r="AG151"/>
      <c r="AH151"/>
    </row>
    <row r="152" spans="2:34" s="2" customFormat="1" ht="20.100000000000001" customHeight="1" x14ac:dyDescent="0.25">
      <c r="C152"/>
      <c r="D152"/>
      <c r="E152">
        <f>SUM(E141:E151)</f>
        <v>92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 s="4"/>
      <c r="Z152" s="1"/>
      <c r="AA152" s="5"/>
      <c r="AC152"/>
      <c r="AD152"/>
      <c r="AE152"/>
      <c r="AF152"/>
      <c r="AG152"/>
      <c r="AH152"/>
    </row>
    <row r="153" spans="2:34" s="2" customFormat="1" ht="20.100000000000001" customHeight="1" x14ac:dyDescent="0.25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 s="4"/>
      <c r="Z153" s="1"/>
      <c r="AA153" s="5"/>
      <c r="AC153"/>
      <c r="AD153"/>
      <c r="AE153"/>
      <c r="AF153"/>
      <c r="AG153"/>
      <c r="AH153"/>
    </row>
    <row r="154" spans="2:34" s="2" customFormat="1" ht="20.100000000000001" customHeight="1" x14ac:dyDescent="0.25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s="4"/>
      <c r="Z154" s="1"/>
      <c r="AA154" s="5"/>
      <c r="AC154"/>
      <c r="AD154"/>
      <c r="AE154"/>
      <c r="AF154"/>
      <c r="AG154"/>
      <c r="AH154"/>
    </row>
    <row r="155" spans="2:34" s="2" customFormat="1" ht="20.100000000000001" customHeight="1" x14ac:dyDescent="0.25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s="4"/>
      <c r="Z155" s="1"/>
      <c r="AA155" s="5"/>
      <c r="AC155"/>
      <c r="AD155"/>
      <c r="AE155"/>
      <c r="AF155"/>
      <c r="AG155"/>
      <c r="AH155"/>
    </row>
  </sheetData>
  <autoFilter ref="A11:AH104"/>
  <mergeCells count="12">
    <mergeCell ref="B107:C107"/>
    <mergeCell ref="U109:Y109"/>
    <mergeCell ref="T111:X111"/>
    <mergeCell ref="B137:C137"/>
    <mergeCell ref="B2:X2"/>
    <mergeCell ref="B3:Y3"/>
    <mergeCell ref="B4:Y4"/>
    <mergeCell ref="B5:X5"/>
    <mergeCell ref="B6:Y6"/>
    <mergeCell ref="B10:B11"/>
    <mergeCell ref="C10:C11"/>
    <mergeCell ref="X10:X11"/>
  </mergeCells>
  <pageMargins left="0.71" right="0.19685039370078741" top="0.15748031496062992" bottom="0.23622047244094491" header="0.23622047244094491" footer="0.15748031496062992"/>
  <pageSetup paperSize="5" scale="38" orientation="landscape" r:id="rId1"/>
  <headerFooter>
    <oddFooter>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AA48"/>
  <sheetViews>
    <sheetView tabSelected="1" topLeftCell="M7" zoomScale="71" zoomScaleNormal="71" workbookViewId="0">
      <selection activeCell="X15" sqref="X15"/>
    </sheetView>
  </sheetViews>
  <sheetFormatPr baseColWidth="10" defaultColWidth="11.42578125" defaultRowHeight="23.25" x14ac:dyDescent="0.35"/>
  <cols>
    <col min="1" max="1" width="13.5703125" style="66" customWidth="1"/>
    <col min="2" max="2" width="34.85546875" style="61" customWidth="1"/>
    <col min="3" max="17" width="25.7109375" style="61" customWidth="1"/>
    <col min="18" max="18" width="35" style="61" customWidth="1"/>
    <col min="19" max="19" width="1.28515625" style="61" customWidth="1"/>
    <col min="20" max="24" width="25.7109375" style="61" customWidth="1"/>
    <col min="25" max="25" width="30" style="61" customWidth="1"/>
    <col min="26" max="26" width="26.5703125" style="61" customWidth="1"/>
    <col min="27" max="27" width="8.85546875" style="60" customWidth="1"/>
    <col min="28" max="16384" width="11.42578125" style="61"/>
  </cols>
  <sheetData>
    <row r="4" spans="1:27" x14ac:dyDescent="0.35">
      <c r="X4" s="101" t="s">
        <v>136</v>
      </c>
    </row>
    <row r="5" spans="1:27" ht="20.25" customHeight="1" x14ac:dyDescent="0.35">
      <c r="A5" s="126" t="s">
        <v>79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spans="1:27" ht="23.25" customHeight="1" x14ac:dyDescent="0.35">
      <c r="A6" s="127" t="s">
        <v>123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7" s="63" customFormat="1" ht="20.25" customHeight="1" x14ac:dyDescent="0.25">
      <c r="A7" s="128" t="s">
        <v>77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62"/>
    </row>
    <row r="8" spans="1:27" ht="16.5" customHeight="1" x14ac:dyDescent="0.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74"/>
    </row>
    <row r="9" spans="1:27" ht="22.5" customHeight="1" x14ac:dyDescent="0.35">
      <c r="A9" s="129" t="s">
        <v>138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3" spans="1:27" ht="72" x14ac:dyDescent="0.35">
      <c r="A13" s="130" t="s">
        <v>0</v>
      </c>
      <c r="B13" s="145" t="s">
        <v>137</v>
      </c>
      <c r="C13" s="143" t="s">
        <v>126</v>
      </c>
      <c r="D13" s="144"/>
      <c r="E13" s="144"/>
      <c r="F13" s="144"/>
      <c r="G13" s="103" t="s">
        <v>128</v>
      </c>
      <c r="H13" s="136" t="s">
        <v>127</v>
      </c>
      <c r="I13" s="137"/>
      <c r="J13" s="137"/>
      <c r="K13" s="137"/>
      <c r="L13" s="137"/>
      <c r="M13" s="137"/>
      <c r="N13" s="137"/>
      <c r="O13" s="137"/>
      <c r="P13" s="137"/>
      <c r="Q13" s="137"/>
      <c r="R13" s="138" t="s">
        <v>130</v>
      </c>
      <c r="S13" s="104"/>
      <c r="T13" s="140" t="s">
        <v>129</v>
      </c>
      <c r="U13" s="141"/>
      <c r="V13" s="141"/>
      <c r="W13" s="141"/>
      <c r="X13" s="142"/>
      <c r="Y13" s="138" t="s">
        <v>125</v>
      </c>
      <c r="Z13" s="132" t="s">
        <v>124</v>
      </c>
    </row>
    <row r="14" spans="1:27" ht="29.25" customHeight="1" x14ac:dyDescent="0.35">
      <c r="A14" s="131"/>
      <c r="B14" s="146"/>
      <c r="C14" s="105">
        <v>51101</v>
      </c>
      <c r="D14" s="106">
        <v>51901</v>
      </c>
      <c r="E14" s="106">
        <v>52101</v>
      </c>
      <c r="F14" s="106">
        <v>52901</v>
      </c>
      <c r="G14" s="105">
        <v>51301</v>
      </c>
      <c r="H14" s="107">
        <v>56101</v>
      </c>
      <c r="I14" s="107">
        <v>56201</v>
      </c>
      <c r="J14" s="107">
        <v>56301</v>
      </c>
      <c r="K14" s="107">
        <v>56401</v>
      </c>
      <c r="L14" s="107">
        <v>56501</v>
      </c>
      <c r="M14" s="107">
        <v>56601</v>
      </c>
      <c r="N14" s="107">
        <v>51501</v>
      </c>
      <c r="O14" s="107">
        <v>53101</v>
      </c>
      <c r="P14" s="107">
        <v>53201</v>
      </c>
      <c r="Q14" s="108">
        <v>56701</v>
      </c>
      <c r="R14" s="139"/>
      <c r="S14" s="102"/>
      <c r="T14" s="105">
        <v>54101</v>
      </c>
      <c r="U14" s="105">
        <v>54102</v>
      </c>
      <c r="V14" s="105">
        <v>54103</v>
      </c>
      <c r="W14" s="105">
        <v>54104</v>
      </c>
      <c r="X14" s="106">
        <v>54201</v>
      </c>
      <c r="Y14" s="139"/>
      <c r="Z14" s="133"/>
    </row>
    <row r="15" spans="1:27" s="66" customFormat="1" x14ac:dyDescent="0.25">
      <c r="A15" s="79"/>
      <c r="B15" s="80"/>
      <c r="C15" s="81"/>
      <c r="D15" s="81"/>
      <c r="E15" s="92"/>
      <c r="F15" s="81"/>
      <c r="G15" s="81"/>
      <c r="H15" s="81"/>
      <c r="I15" s="81"/>
      <c r="J15" s="81"/>
      <c r="K15" s="92"/>
      <c r="L15" s="81"/>
      <c r="M15" s="68"/>
      <c r="N15" s="81"/>
      <c r="O15" s="81"/>
      <c r="P15" s="81"/>
      <c r="Q15" s="81"/>
      <c r="R15" s="78">
        <f t="shared" ref="R15:R32" si="0">SUM(C15:Q15)</f>
        <v>0</v>
      </c>
      <c r="S15" s="78"/>
      <c r="T15" s="81"/>
      <c r="U15" s="81"/>
      <c r="V15" s="81"/>
      <c r="W15" s="81"/>
      <c r="X15" s="68"/>
      <c r="Y15" s="68">
        <f t="shared" ref="Y15:Y31" si="1">SUM(T15:X15)</f>
        <v>0</v>
      </c>
      <c r="Z15" s="68">
        <f t="shared" ref="Z15:Z31" si="2">(R15+Y15)</f>
        <v>0</v>
      </c>
      <c r="AA15" s="67"/>
    </row>
    <row r="16" spans="1:27" s="66" customFormat="1" x14ac:dyDescent="0.25">
      <c r="A16" s="79"/>
      <c r="B16" s="80"/>
      <c r="C16" s="81"/>
      <c r="D16" s="81"/>
      <c r="E16" s="92"/>
      <c r="F16" s="81"/>
      <c r="G16" s="68"/>
      <c r="H16" s="68"/>
      <c r="I16" s="68"/>
      <c r="J16" s="68"/>
      <c r="K16" s="93"/>
      <c r="L16" s="81"/>
      <c r="M16" s="81"/>
      <c r="N16" s="81"/>
      <c r="O16" s="81"/>
      <c r="P16" s="81"/>
      <c r="Q16" s="81"/>
      <c r="R16" s="78">
        <f t="shared" si="0"/>
        <v>0</v>
      </c>
      <c r="S16" s="78"/>
      <c r="T16" s="81"/>
      <c r="U16" s="68"/>
      <c r="V16" s="68"/>
      <c r="W16" s="68"/>
      <c r="X16" s="68"/>
      <c r="Y16" s="68">
        <f t="shared" si="1"/>
        <v>0</v>
      </c>
      <c r="Z16" s="68">
        <f t="shared" si="2"/>
        <v>0</v>
      </c>
      <c r="AA16" s="67"/>
    </row>
    <row r="17" spans="1:27" s="66" customFormat="1" x14ac:dyDescent="0.25">
      <c r="A17" s="87"/>
      <c r="B17" s="77"/>
      <c r="C17" s="81"/>
      <c r="D17" s="81"/>
      <c r="E17" s="92"/>
      <c r="F17" s="81"/>
      <c r="G17" s="81"/>
      <c r="H17" s="81"/>
      <c r="I17" s="81"/>
      <c r="J17" s="81"/>
      <c r="K17" s="92"/>
      <c r="L17" s="81"/>
      <c r="M17" s="81"/>
      <c r="N17" s="81"/>
      <c r="O17" s="81"/>
      <c r="P17" s="81"/>
      <c r="Q17" s="81"/>
      <c r="R17" s="78">
        <f t="shared" si="0"/>
        <v>0</v>
      </c>
      <c r="S17" s="78"/>
      <c r="T17" s="81"/>
      <c r="U17" s="81"/>
      <c r="V17" s="81"/>
      <c r="W17" s="81"/>
      <c r="X17" s="81"/>
      <c r="Y17" s="68">
        <f t="shared" si="1"/>
        <v>0</v>
      </c>
      <c r="Z17" s="68">
        <f t="shared" si="2"/>
        <v>0</v>
      </c>
      <c r="AA17" s="64"/>
    </row>
    <row r="18" spans="1:27" s="66" customFormat="1" x14ac:dyDescent="0.25">
      <c r="A18" s="82"/>
      <c r="B18" s="80"/>
      <c r="C18" s="81"/>
      <c r="D18" s="81"/>
      <c r="E18" s="92"/>
      <c r="F18" s="81"/>
      <c r="G18" s="81"/>
      <c r="H18" s="81"/>
      <c r="I18" s="81"/>
      <c r="J18" s="81"/>
      <c r="K18" s="92"/>
      <c r="L18" s="81"/>
      <c r="M18" s="81"/>
      <c r="N18" s="81"/>
      <c r="O18" s="81"/>
      <c r="P18" s="81"/>
      <c r="Q18" s="81"/>
      <c r="R18" s="78">
        <f t="shared" si="0"/>
        <v>0</v>
      </c>
      <c r="S18" s="78"/>
      <c r="T18" s="81"/>
      <c r="U18" s="81"/>
      <c r="V18" s="81"/>
      <c r="W18" s="81"/>
      <c r="X18" s="81"/>
      <c r="Y18" s="68">
        <f t="shared" si="1"/>
        <v>0</v>
      </c>
      <c r="Z18" s="68">
        <f t="shared" si="2"/>
        <v>0</v>
      </c>
      <c r="AA18" s="64"/>
    </row>
    <row r="19" spans="1:27" s="66" customFormat="1" x14ac:dyDescent="0.35">
      <c r="A19" s="79"/>
      <c r="B19" s="88"/>
      <c r="C19" s="81"/>
      <c r="D19" s="81"/>
      <c r="E19" s="92"/>
      <c r="F19" s="81"/>
      <c r="G19" s="68"/>
      <c r="H19" s="81"/>
      <c r="I19" s="81"/>
      <c r="J19" s="68"/>
      <c r="K19" s="93"/>
      <c r="L19" s="81"/>
      <c r="M19" s="81"/>
      <c r="N19" s="81"/>
      <c r="O19" s="81"/>
      <c r="P19" s="81"/>
      <c r="Q19" s="81"/>
      <c r="R19" s="78">
        <f t="shared" si="0"/>
        <v>0</v>
      </c>
      <c r="S19" s="78"/>
      <c r="T19" s="81"/>
      <c r="U19" s="68"/>
      <c r="V19" s="68"/>
      <c r="W19" s="68"/>
      <c r="X19" s="68"/>
      <c r="Y19" s="68">
        <f>SUM(T19:X19)</f>
        <v>0</v>
      </c>
      <c r="Z19" s="68">
        <f t="shared" si="2"/>
        <v>0</v>
      </c>
      <c r="AA19" s="64"/>
    </row>
    <row r="20" spans="1:27" s="66" customFormat="1" x14ac:dyDescent="0.25">
      <c r="A20" s="79"/>
      <c r="B20" s="80"/>
      <c r="C20" s="68"/>
      <c r="D20" s="68"/>
      <c r="E20" s="93"/>
      <c r="F20" s="68"/>
      <c r="G20" s="81"/>
      <c r="H20" s="68"/>
      <c r="I20" s="68"/>
      <c r="J20" s="68"/>
      <c r="K20" s="93"/>
      <c r="L20" s="68"/>
      <c r="M20" s="68"/>
      <c r="N20" s="68"/>
      <c r="O20" s="68"/>
      <c r="P20" s="68"/>
      <c r="Q20" s="68"/>
      <c r="R20" s="78">
        <f t="shared" si="0"/>
        <v>0</v>
      </c>
      <c r="S20" s="78"/>
      <c r="T20" s="68"/>
      <c r="U20" s="68"/>
      <c r="V20" s="81"/>
      <c r="W20" s="68"/>
      <c r="X20" s="68"/>
      <c r="Y20" s="68">
        <f t="shared" si="1"/>
        <v>0</v>
      </c>
      <c r="Z20" s="68">
        <f t="shared" si="2"/>
        <v>0</v>
      </c>
      <c r="AA20" s="64"/>
    </row>
    <row r="21" spans="1:27" s="66" customFormat="1" x14ac:dyDescent="0.25">
      <c r="A21" s="79"/>
      <c r="B21" s="80"/>
      <c r="C21" s="68"/>
      <c r="D21" s="68"/>
      <c r="E21" s="93"/>
      <c r="F21" s="68"/>
      <c r="G21" s="68"/>
      <c r="H21" s="68"/>
      <c r="I21" s="68"/>
      <c r="J21" s="68"/>
      <c r="K21" s="93"/>
      <c r="L21" s="68"/>
      <c r="M21" s="68"/>
      <c r="N21" s="68"/>
      <c r="O21" s="68"/>
      <c r="P21" s="68"/>
      <c r="Q21" s="68"/>
      <c r="R21" s="78">
        <f t="shared" si="0"/>
        <v>0</v>
      </c>
      <c r="S21" s="78"/>
      <c r="T21" s="68"/>
      <c r="U21" s="68"/>
      <c r="V21" s="68"/>
      <c r="W21" s="68"/>
      <c r="X21" s="68"/>
      <c r="Y21" s="68">
        <f t="shared" si="1"/>
        <v>0</v>
      </c>
      <c r="Z21" s="68">
        <f t="shared" si="2"/>
        <v>0</v>
      </c>
      <c r="AA21" s="69"/>
    </row>
    <row r="22" spans="1:27" s="66" customFormat="1" x14ac:dyDescent="0.35">
      <c r="A22" s="79"/>
      <c r="B22" s="80"/>
      <c r="C22" s="68"/>
      <c r="D22" s="68"/>
      <c r="E22" s="93"/>
      <c r="F22" s="68"/>
      <c r="G22" s="68"/>
      <c r="H22" s="84"/>
      <c r="I22" s="84"/>
      <c r="J22" s="68"/>
      <c r="K22" s="93"/>
      <c r="L22" s="68"/>
      <c r="M22" s="68"/>
      <c r="N22" s="68"/>
      <c r="O22" s="68"/>
      <c r="P22" s="68"/>
      <c r="Q22" s="68"/>
      <c r="R22" s="78">
        <f t="shared" si="0"/>
        <v>0</v>
      </c>
      <c r="S22" s="78"/>
      <c r="T22" s="68"/>
      <c r="U22" s="68"/>
      <c r="V22" s="68"/>
      <c r="W22" s="68"/>
      <c r="X22" s="68"/>
      <c r="Y22" s="68">
        <f t="shared" si="1"/>
        <v>0</v>
      </c>
      <c r="Z22" s="68">
        <f t="shared" si="2"/>
        <v>0</v>
      </c>
      <c r="AA22" s="67"/>
    </row>
    <row r="23" spans="1:27" s="66" customFormat="1" x14ac:dyDescent="0.25">
      <c r="A23" s="79"/>
      <c r="B23" s="80"/>
      <c r="C23" s="81"/>
      <c r="D23" s="81"/>
      <c r="E23" s="92"/>
      <c r="F23" s="81"/>
      <c r="G23" s="68"/>
      <c r="H23" s="68"/>
      <c r="I23" s="85"/>
      <c r="J23" s="68"/>
      <c r="K23" s="93"/>
      <c r="L23" s="81"/>
      <c r="M23" s="81"/>
      <c r="N23" s="81"/>
      <c r="O23" s="81"/>
      <c r="P23" s="81"/>
      <c r="Q23" s="81"/>
      <c r="R23" s="78">
        <f t="shared" si="0"/>
        <v>0</v>
      </c>
      <c r="S23" s="78"/>
      <c r="T23" s="81"/>
      <c r="U23" s="68"/>
      <c r="V23" s="68"/>
      <c r="W23" s="68"/>
      <c r="X23" s="68"/>
      <c r="Y23" s="68">
        <f t="shared" si="1"/>
        <v>0</v>
      </c>
      <c r="Z23" s="68">
        <f t="shared" si="2"/>
        <v>0</v>
      </c>
      <c r="AA23" s="67"/>
    </row>
    <row r="24" spans="1:27" s="66" customFormat="1" x14ac:dyDescent="0.25">
      <c r="A24" s="76"/>
      <c r="B24" s="77"/>
      <c r="C24" s="81"/>
      <c r="D24" s="81"/>
      <c r="E24" s="92"/>
      <c r="F24" s="81"/>
      <c r="G24" s="68"/>
      <c r="H24" s="68"/>
      <c r="I24" s="68"/>
      <c r="J24" s="68"/>
      <c r="K24" s="93"/>
      <c r="L24" s="81"/>
      <c r="M24" s="81"/>
      <c r="N24" s="81"/>
      <c r="O24" s="81"/>
      <c r="P24" s="81"/>
      <c r="Q24" s="81"/>
      <c r="R24" s="78">
        <f t="shared" si="0"/>
        <v>0</v>
      </c>
      <c r="S24" s="78"/>
      <c r="T24" s="81"/>
      <c r="U24" s="68"/>
      <c r="V24" s="68"/>
      <c r="W24" s="68"/>
      <c r="X24" s="68"/>
      <c r="Y24" s="68">
        <f t="shared" si="1"/>
        <v>0</v>
      </c>
      <c r="Z24" s="68">
        <f t="shared" si="2"/>
        <v>0</v>
      </c>
      <c r="AA24" s="67"/>
    </row>
    <row r="25" spans="1:27" s="66" customFormat="1" x14ac:dyDescent="0.25">
      <c r="A25" s="79"/>
      <c r="B25" s="80"/>
      <c r="C25" s="81"/>
      <c r="D25" s="81"/>
      <c r="E25" s="92"/>
      <c r="F25" s="68"/>
      <c r="G25" s="68"/>
      <c r="H25" s="68"/>
      <c r="I25" s="68"/>
      <c r="J25" s="68"/>
      <c r="K25" s="93"/>
      <c r="L25" s="81"/>
      <c r="M25" s="81"/>
      <c r="N25" s="81"/>
      <c r="O25" s="81"/>
      <c r="P25" s="81"/>
      <c r="Q25" s="81"/>
      <c r="R25" s="78">
        <f t="shared" si="0"/>
        <v>0</v>
      </c>
      <c r="S25" s="78"/>
      <c r="T25" s="81"/>
      <c r="U25" s="68"/>
      <c r="V25" s="68"/>
      <c r="W25" s="68"/>
      <c r="X25" s="68"/>
      <c r="Y25" s="68">
        <f t="shared" si="1"/>
        <v>0</v>
      </c>
      <c r="Z25" s="68">
        <f t="shared" si="2"/>
        <v>0</v>
      </c>
      <c r="AA25" s="67"/>
    </row>
    <row r="26" spans="1:27" s="66" customFormat="1" x14ac:dyDescent="0.25">
      <c r="A26" s="79"/>
      <c r="B26" s="80"/>
      <c r="C26" s="81"/>
      <c r="D26" s="81"/>
      <c r="E26" s="92"/>
      <c r="F26" s="81"/>
      <c r="G26" s="68"/>
      <c r="H26" s="68"/>
      <c r="I26" s="68"/>
      <c r="J26" s="68"/>
      <c r="K26" s="93"/>
      <c r="L26" s="81"/>
      <c r="M26" s="81"/>
      <c r="N26" s="81"/>
      <c r="O26" s="81"/>
      <c r="P26" s="81"/>
      <c r="Q26" s="81"/>
      <c r="R26" s="78">
        <f t="shared" si="0"/>
        <v>0</v>
      </c>
      <c r="S26" s="78"/>
      <c r="T26" s="81"/>
      <c r="U26" s="68"/>
      <c r="V26" s="68"/>
      <c r="W26" s="68"/>
      <c r="X26" s="68"/>
      <c r="Y26" s="68">
        <f t="shared" si="1"/>
        <v>0</v>
      </c>
      <c r="Z26" s="68">
        <f t="shared" si="2"/>
        <v>0</v>
      </c>
      <c r="AA26" s="67"/>
    </row>
    <row r="27" spans="1:27" s="66" customFormat="1" x14ac:dyDescent="0.25">
      <c r="A27" s="76"/>
      <c r="B27" s="77"/>
      <c r="C27" s="81"/>
      <c r="D27" s="81"/>
      <c r="E27" s="92"/>
      <c r="F27" s="81"/>
      <c r="G27" s="68"/>
      <c r="H27" s="68"/>
      <c r="I27" s="68"/>
      <c r="J27" s="68"/>
      <c r="K27" s="93"/>
      <c r="L27" s="81"/>
      <c r="M27" s="81"/>
      <c r="N27" s="81"/>
      <c r="O27" s="81"/>
      <c r="P27" s="81"/>
      <c r="Q27" s="81"/>
      <c r="R27" s="78">
        <f t="shared" si="0"/>
        <v>0</v>
      </c>
      <c r="S27" s="78"/>
      <c r="T27" s="81"/>
      <c r="U27" s="68"/>
      <c r="V27" s="68"/>
      <c r="W27" s="68"/>
      <c r="X27" s="68"/>
      <c r="Y27" s="68">
        <f t="shared" si="1"/>
        <v>0</v>
      </c>
      <c r="Z27" s="68">
        <f t="shared" si="2"/>
        <v>0</v>
      </c>
      <c r="AA27" s="67"/>
    </row>
    <row r="28" spans="1:27" s="66" customFormat="1" x14ac:dyDescent="0.25">
      <c r="A28" s="82"/>
      <c r="B28" s="80"/>
      <c r="C28" s="68"/>
      <c r="D28" s="68"/>
      <c r="E28" s="93"/>
      <c r="F28" s="68"/>
      <c r="G28" s="68"/>
      <c r="H28" s="68"/>
      <c r="I28" s="68"/>
      <c r="J28" s="68"/>
      <c r="K28" s="93"/>
      <c r="L28" s="68"/>
      <c r="M28" s="68"/>
      <c r="N28" s="68"/>
      <c r="O28" s="68"/>
      <c r="P28" s="68"/>
      <c r="Q28" s="68"/>
      <c r="R28" s="78">
        <f t="shared" si="0"/>
        <v>0</v>
      </c>
      <c r="S28" s="78"/>
      <c r="T28" s="68"/>
      <c r="U28" s="68"/>
      <c r="V28" s="81"/>
      <c r="W28" s="68"/>
      <c r="X28" s="68"/>
      <c r="Y28" s="68">
        <f t="shared" si="1"/>
        <v>0</v>
      </c>
      <c r="Z28" s="68">
        <f t="shared" si="2"/>
        <v>0</v>
      </c>
      <c r="AA28" s="67"/>
    </row>
    <row r="29" spans="1:27" s="66" customFormat="1" x14ac:dyDescent="0.25">
      <c r="A29" s="79"/>
      <c r="B29" s="80"/>
      <c r="C29" s="86"/>
      <c r="D29" s="86"/>
      <c r="E29" s="110"/>
      <c r="F29" s="86"/>
      <c r="G29" s="68"/>
      <c r="H29" s="68"/>
      <c r="I29" s="68"/>
      <c r="J29" s="68"/>
      <c r="K29" s="93"/>
      <c r="L29" s="86"/>
      <c r="M29" s="86"/>
      <c r="N29" s="86"/>
      <c r="O29" s="86"/>
      <c r="P29" s="86"/>
      <c r="Q29" s="86"/>
      <c r="R29" s="78">
        <f t="shared" si="0"/>
        <v>0</v>
      </c>
      <c r="S29" s="78"/>
      <c r="T29" s="86"/>
      <c r="U29" s="68"/>
      <c r="V29" s="68"/>
      <c r="W29" s="68"/>
      <c r="X29" s="68"/>
      <c r="Y29" s="68">
        <f t="shared" si="1"/>
        <v>0</v>
      </c>
      <c r="Z29" s="68">
        <f t="shared" si="2"/>
        <v>0</v>
      </c>
      <c r="AA29" s="67"/>
    </row>
    <row r="30" spans="1:27" s="66" customFormat="1" x14ac:dyDescent="0.25">
      <c r="A30" s="79"/>
      <c r="B30" s="80"/>
      <c r="C30" s="68"/>
      <c r="D30" s="68"/>
      <c r="E30" s="93"/>
      <c r="F30" s="68"/>
      <c r="G30" s="68"/>
      <c r="H30" s="68"/>
      <c r="I30" s="81"/>
      <c r="J30" s="68"/>
      <c r="K30" s="93"/>
      <c r="L30" s="68"/>
      <c r="M30" s="68"/>
      <c r="N30" s="68"/>
      <c r="O30" s="68"/>
      <c r="P30" s="68"/>
      <c r="Q30" s="68"/>
      <c r="R30" s="78">
        <f t="shared" si="0"/>
        <v>0</v>
      </c>
      <c r="S30" s="78"/>
      <c r="T30" s="68"/>
      <c r="U30" s="68"/>
      <c r="V30" s="81"/>
      <c r="W30" s="68"/>
      <c r="X30" s="68"/>
      <c r="Y30" s="68">
        <f t="shared" si="1"/>
        <v>0</v>
      </c>
      <c r="Z30" s="68">
        <f t="shared" si="2"/>
        <v>0</v>
      </c>
      <c r="AA30" s="67"/>
    </row>
    <row r="31" spans="1:27" s="66" customFormat="1" x14ac:dyDescent="0.25">
      <c r="A31" s="79"/>
      <c r="B31" s="80"/>
      <c r="C31" s="83"/>
      <c r="D31" s="83"/>
      <c r="E31" s="111"/>
      <c r="F31" s="83"/>
      <c r="G31" s="68"/>
      <c r="H31" s="68"/>
      <c r="I31" s="68"/>
      <c r="J31" s="68"/>
      <c r="K31" s="93"/>
      <c r="L31" s="83"/>
      <c r="M31" s="83"/>
      <c r="N31" s="83"/>
      <c r="O31" s="83"/>
      <c r="P31" s="83"/>
      <c r="Q31" s="83"/>
      <c r="R31" s="78">
        <f t="shared" si="0"/>
        <v>0</v>
      </c>
      <c r="S31" s="78"/>
      <c r="T31" s="83"/>
      <c r="U31" s="68"/>
      <c r="V31" s="68"/>
      <c r="W31" s="68"/>
      <c r="X31" s="68"/>
      <c r="Y31" s="68">
        <f t="shared" si="1"/>
        <v>0</v>
      </c>
      <c r="Z31" s="68">
        <f t="shared" si="2"/>
        <v>0</v>
      </c>
      <c r="AA31" s="67"/>
    </row>
    <row r="32" spans="1:27" s="65" customFormat="1" x14ac:dyDescent="0.35">
      <c r="A32" s="82"/>
      <c r="B32" s="80"/>
      <c r="C32" s="89"/>
      <c r="D32" s="89"/>
      <c r="E32" s="94"/>
      <c r="F32" s="89"/>
      <c r="G32" s="89"/>
      <c r="H32" s="89"/>
      <c r="I32" s="89"/>
      <c r="J32" s="89"/>
      <c r="K32" s="94"/>
      <c r="L32" s="89"/>
      <c r="M32" s="89"/>
      <c r="N32" s="89"/>
      <c r="O32" s="89"/>
      <c r="P32" s="89"/>
      <c r="Q32" s="89"/>
      <c r="R32" s="90">
        <f t="shared" si="0"/>
        <v>0</v>
      </c>
      <c r="S32" s="90"/>
      <c r="T32" s="89"/>
      <c r="U32" s="89"/>
      <c r="V32" s="89"/>
      <c r="W32" s="89"/>
      <c r="X32" s="89"/>
      <c r="Y32" s="68">
        <f t="shared" ref="Y32" si="3">SUM(T32:X32)</f>
        <v>0</v>
      </c>
      <c r="Z32" s="90">
        <f t="shared" ref="Z32:Z33" si="4">(R32+Y32)</f>
        <v>0</v>
      </c>
      <c r="AA32" s="60"/>
    </row>
    <row r="33" spans="1:27" s="65" customFormat="1" x14ac:dyDescent="0.35">
      <c r="A33" s="82"/>
      <c r="B33" s="70"/>
      <c r="C33" s="71"/>
      <c r="D33" s="71"/>
      <c r="E33" s="95"/>
      <c r="F33" s="71"/>
      <c r="G33" s="71"/>
      <c r="H33" s="71"/>
      <c r="I33" s="71"/>
      <c r="J33" s="71"/>
      <c r="K33" s="95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68">
        <f t="shared" ref="Y33" si="5">SUM(T33:X33)</f>
        <v>0</v>
      </c>
      <c r="Z33" s="68">
        <f t="shared" si="4"/>
        <v>0</v>
      </c>
      <c r="AA33" s="60"/>
    </row>
    <row r="34" spans="1:27" s="65" customFormat="1" x14ac:dyDescent="0.35">
      <c r="A34" s="134" t="s">
        <v>2</v>
      </c>
      <c r="B34" s="135"/>
      <c r="C34" s="91">
        <f>SUM(C15:C33)</f>
        <v>0</v>
      </c>
      <c r="D34" s="91">
        <f t="shared" ref="D34:Q34" si="6">SUM(D15:D33)</f>
        <v>0</v>
      </c>
      <c r="E34" s="109"/>
      <c r="F34" s="91">
        <f t="shared" si="6"/>
        <v>0</v>
      </c>
      <c r="G34" s="91">
        <f t="shared" si="6"/>
        <v>0</v>
      </c>
      <c r="H34" s="91">
        <f t="shared" si="6"/>
        <v>0</v>
      </c>
      <c r="I34" s="91">
        <f t="shared" si="6"/>
        <v>0</v>
      </c>
      <c r="J34" s="91">
        <f t="shared" si="6"/>
        <v>0</v>
      </c>
      <c r="K34" s="109"/>
      <c r="L34" s="91">
        <f t="shared" si="6"/>
        <v>0</v>
      </c>
      <c r="M34" s="91">
        <f t="shared" si="6"/>
        <v>0</v>
      </c>
      <c r="N34" s="91">
        <f t="shared" si="6"/>
        <v>0</v>
      </c>
      <c r="O34" s="91">
        <f t="shared" si="6"/>
        <v>0</v>
      </c>
      <c r="P34" s="91">
        <f t="shared" si="6"/>
        <v>0</v>
      </c>
      <c r="Q34" s="91">
        <f t="shared" si="6"/>
        <v>0</v>
      </c>
      <c r="R34" s="91">
        <f t="shared" ref="R34" si="7">SUM(R15:R33)</f>
        <v>0</v>
      </c>
      <c r="S34" s="75"/>
      <c r="T34" s="91">
        <f>SUM(T15:T33)</f>
        <v>0</v>
      </c>
      <c r="U34" s="91">
        <f t="shared" ref="U34:Z34" si="8">SUM(U15:U33)</f>
        <v>0</v>
      </c>
      <c r="V34" s="91">
        <f t="shared" si="8"/>
        <v>0</v>
      </c>
      <c r="W34" s="91">
        <f t="shared" si="8"/>
        <v>0</v>
      </c>
      <c r="X34" s="91">
        <f t="shared" si="8"/>
        <v>0</v>
      </c>
      <c r="Y34" s="91">
        <f t="shared" si="8"/>
        <v>0</v>
      </c>
      <c r="Z34" s="91">
        <f t="shared" si="8"/>
        <v>0</v>
      </c>
      <c r="AA34" s="60"/>
    </row>
    <row r="35" spans="1:27" s="65" customFormat="1" x14ac:dyDescent="0.35">
      <c r="A35" s="66"/>
      <c r="B35" s="61"/>
      <c r="C35" s="73"/>
      <c r="D35" s="61"/>
      <c r="E35" s="61"/>
      <c r="F35" s="61"/>
      <c r="G35" s="61"/>
      <c r="H35" s="61"/>
      <c r="I35" s="73"/>
      <c r="J35" s="61"/>
      <c r="K35" s="61"/>
      <c r="L35" s="61"/>
      <c r="M35" s="61"/>
      <c r="N35" s="73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72"/>
      <c r="Z35" s="72"/>
      <c r="AA35" s="60"/>
    </row>
    <row r="46" spans="1:27" x14ac:dyDescent="0.35">
      <c r="D46" s="96"/>
      <c r="E46" s="97"/>
      <c r="F46" s="97"/>
      <c r="G46"/>
      <c r="H46"/>
      <c r="I46"/>
      <c r="J46"/>
      <c r="K46"/>
      <c r="L46" s="96"/>
      <c r="M46"/>
      <c r="N46"/>
      <c r="O46"/>
      <c r="P46" s="96"/>
      <c r="Q46" s="96"/>
      <c r="R46" s="96"/>
    </row>
    <row r="47" spans="1:27" ht="38.25" x14ac:dyDescent="0.35">
      <c r="D47" s="98" t="s">
        <v>131</v>
      </c>
      <c r="E47" s="98"/>
      <c r="F47" s="98"/>
      <c r="G47"/>
      <c r="H47"/>
      <c r="I47"/>
      <c r="J47"/>
      <c r="K47"/>
      <c r="L47" s="99" t="s">
        <v>132</v>
      </c>
      <c r="M47"/>
      <c r="N47"/>
      <c r="O47"/>
      <c r="P47"/>
      <c r="Q47" s="99" t="s">
        <v>133</v>
      </c>
      <c r="R47"/>
    </row>
    <row r="48" spans="1:27" x14ac:dyDescent="0.35">
      <c r="D48" s="100" t="s">
        <v>134</v>
      </c>
      <c r="E48" s="100"/>
      <c r="F48" s="100"/>
      <c r="G48"/>
      <c r="H48"/>
      <c r="I48"/>
      <c r="J48"/>
      <c r="K48"/>
      <c r="L48" s="100" t="s">
        <v>135</v>
      </c>
      <c r="M48"/>
      <c r="N48"/>
      <c r="O48"/>
      <c r="P48"/>
      <c r="Q48" s="100" t="s">
        <v>135</v>
      </c>
      <c r="R48"/>
    </row>
  </sheetData>
  <mergeCells count="14">
    <mergeCell ref="A13:A14"/>
    <mergeCell ref="Z13:Z14"/>
    <mergeCell ref="A34:B34"/>
    <mergeCell ref="H13:Q13"/>
    <mergeCell ref="R13:R14"/>
    <mergeCell ref="T13:X13"/>
    <mergeCell ref="Y13:Y14"/>
    <mergeCell ref="C13:F13"/>
    <mergeCell ref="B13:B14"/>
    <mergeCell ref="A8:Y8"/>
    <mergeCell ref="A5:Z5"/>
    <mergeCell ref="A6:Z6"/>
    <mergeCell ref="A7:Z7"/>
    <mergeCell ref="A9:Z9"/>
  </mergeCells>
  <pageMargins left="0.59055118110236227" right="0.19685039370078741" top="0.15748031496062992" bottom="0.23622047244094491" header="0.23622047244094491" footer="0.15748031496062992"/>
  <pageSetup paperSize="41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segunda parte (2)</vt:lpstr>
      <vt:lpstr>31 DIC 2023 </vt:lpstr>
      <vt:lpstr>'31 DIC 2023 '!Área_de_impresión</vt:lpstr>
      <vt:lpstr>'segunda parte (2)'!Área_de_impresión</vt:lpstr>
      <vt:lpstr>'31 DIC 2023 '!Títulos_a_imprimir</vt:lpstr>
      <vt:lpstr>'segunda parte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frojas</dc:creator>
  <cp:lastModifiedBy>User</cp:lastModifiedBy>
  <cp:lastPrinted>2024-12-06T00:59:06Z</cp:lastPrinted>
  <dcterms:created xsi:type="dcterms:W3CDTF">2012-12-24T17:11:11Z</dcterms:created>
  <dcterms:modified xsi:type="dcterms:W3CDTF">2025-10-30T00:28:08Z</dcterms:modified>
</cp:coreProperties>
</file>