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moro/Desktop/NORMATIVIDAD/CRITERIOS DE EVALUACIÓN, CÉDULAS Y FORMATOS 2023/CÉDULAS 2023/"/>
    </mc:Choice>
  </mc:AlternateContent>
  <xr:revisionPtr revIDLastSave="0" documentId="13_ncr:1_{C1E00000-751D-3C41-B452-BA08DE0D4600}" xr6:coauthVersionLast="47" xr6:coauthVersionMax="47" xr10:uidLastSave="{00000000-0000-0000-0000-000000000000}"/>
  <bookViews>
    <workbookView xWindow="0" yWindow="0" windowWidth="22520" windowHeight="19340" tabRatio="879" xr2:uid="{00000000-000D-0000-FFFF-FFFF00000000}"/>
  </bookViews>
  <sheets>
    <sheet name="CARATULA" sheetId="1" r:id="rId1"/>
    <sheet name="GOBIERNO" sheetId="24" r:id="rId2"/>
    <sheet name="CONSULTA EXTERNA" sheetId="22" r:id="rId3"/>
    <sheet name="MEDICINA PREVENTIVA " sheetId="4" r:id="rId4"/>
    <sheet name="FARMACIA" sheetId="26" r:id="rId5"/>
    <sheet name="LABORATORIO CLÍNICO" sheetId="8" r:id="rId6"/>
    <sheet name="RAYOS X" sheetId="16" r:id="rId7"/>
    <sheet name="PSICOLOGIA" sheetId="17" r:id="rId8"/>
    <sheet name="ESTOMATOLOGÍA" sheetId="10" r:id="rId9"/>
    <sheet name="TRABAJO SOCIAL" sheetId="18" r:id="rId10"/>
    <sheet name="RESULTADO-BÁSICA" sheetId="12" r:id="rId11"/>
    <sheet name="RESULTADO AMPLIADA" sheetId="14" r:id="rId12"/>
  </sheets>
  <definedNames>
    <definedName name="__xlnm_Print_Area" localSheetId="8">ESTOMATOLOGÍA!$A$1:$O$29</definedName>
    <definedName name="__xlnm_Print_Area" localSheetId="4">FARMACIA!$A$8:$Q$356</definedName>
    <definedName name="__xlnm_Print_Area" localSheetId="5">'LABORATORIO CLÍNICO'!$A$1:$R$27</definedName>
    <definedName name="__xlnm_Print_Area" localSheetId="3">'MEDICINA PREVENTIVA '!$A$1:$S$35</definedName>
    <definedName name="__xlnm_Print_Area" localSheetId="7">PSICOLOGIA!$A$1:$O$22</definedName>
    <definedName name="__xlnm_Print_Area" localSheetId="6">'RAYOS X'!$A$1:$O$25</definedName>
    <definedName name="__xlnm_Print_Area" localSheetId="10">'RESULTADO-BÁSICA'!$A$1:$E$56</definedName>
    <definedName name="__xlnm_Print_Area" localSheetId="9">'TRABAJO SOCIAL'!$A$1:$O$16</definedName>
    <definedName name="__xlnm_Print_Titles" localSheetId="8">ESTOMATOLOGÍA!$1:$11</definedName>
    <definedName name="__xlnm_Print_Titles" localSheetId="4">FARMACIA!$8:$11</definedName>
    <definedName name="__xlnm_Print_Titles" localSheetId="5">'LABORATORIO CLÍNICO'!$1:$11</definedName>
    <definedName name="__xlnm_Print_Titles" localSheetId="3">'MEDICINA PREVENTIVA '!$1:$11</definedName>
    <definedName name="__xlnm_Print_Titles" localSheetId="7">PSICOLOGIA!$1:$11</definedName>
    <definedName name="__xlnm_Print_Titles" localSheetId="6">'RAYOS X'!$1:$11</definedName>
    <definedName name="__xlnm_Print_Titles" localSheetId="9">'TRABAJO SOCIAL'!$1:$11</definedName>
    <definedName name="_xlnm._FilterDatabase" localSheetId="4" hidden="1">FARMACIA!$D$17:$V$17</definedName>
    <definedName name="_xlnm.Print_Area" localSheetId="2">'CONSULTA EXTERNA'!$A$1:$T$114</definedName>
    <definedName name="_xlnm.Print_Area" localSheetId="8">ESTOMATOLOGÍA!$A$1:$T$31</definedName>
    <definedName name="_xlnm.Print_Area" localSheetId="4">FARMACIA!$A$1:$V$358</definedName>
    <definedName name="_xlnm.Print_Area" localSheetId="1">GOBIERNO!$A$1:$T$38</definedName>
    <definedName name="_xlnm.Print_Area" localSheetId="5">'LABORATORIO CLÍNICO'!$A$1:$T$27</definedName>
    <definedName name="_xlnm.Print_Area" localSheetId="3">'MEDICINA PREVENTIVA '!$A$1:$U$35</definedName>
    <definedName name="_xlnm.Print_Area" localSheetId="7">PSICOLOGIA!$A$1:$T$22</definedName>
    <definedName name="_xlnm.Print_Area" localSheetId="6">'RAYOS X'!$A$1:$T$26</definedName>
    <definedName name="_xlnm.Print_Area" localSheetId="11">'RESULTADO AMPLIADA'!$A$1:$E$96</definedName>
    <definedName name="_xlnm.Print_Area" localSheetId="10">'RESULTADO-BÁSICA'!$A$1:$E$56</definedName>
    <definedName name="_xlnm.Print_Area" localSheetId="9">'TRABAJO SOCIAL'!$A$1:$T$18</definedName>
    <definedName name="_xlnm.Print_Titles" localSheetId="2">'CONSULTA EXTERNA'!$1:$11</definedName>
    <definedName name="_xlnm.Print_Titles" localSheetId="8">ESTOMATOLOGÍA!$1:$11</definedName>
    <definedName name="_xlnm.Print_Titles" localSheetId="4">FARMACIA!$8:$11</definedName>
    <definedName name="_xlnm.Print_Titles" localSheetId="1">GOBIERNO!$1:$11</definedName>
    <definedName name="_xlnm.Print_Titles" localSheetId="5">'LABORATORIO CLÍNICO'!$1:$11</definedName>
    <definedName name="_xlnm.Print_Titles" localSheetId="3">'MEDICINA PREVENTIVA '!$1:$11</definedName>
    <definedName name="_xlnm.Print_Titles" localSheetId="7">PSICOLOGIA!$1:$11</definedName>
    <definedName name="_xlnm.Print_Titles" localSheetId="6">'RAYOS X'!$1:$11</definedName>
    <definedName name="_xlnm.Print_Titles" localSheetId="9">'TRABAJO SOCIAL'!$1:$11</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S352" i="26" l="1"/>
  <c r="R352" i="26" s="1"/>
  <c r="S351" i="26"/>
  <c r="R351" i="26" s="1"/>
  <c r="N352" i="26"/>
  <c r="M352" i="26" s="1"/>
  <c r="N351" i="26"/>
  <c r="M351" i="26" s="1"/>
  <c r="S350" i="26"/>
  <c r="R350" i="26" s="1"/>
  <c r="N350" i="26"/>
  <c r="M350" i="26" s="1"/>
  <c r="I350" i="26"/>
  <c r="H350" i="26" s="1"/>
  <c r="S349" i="26"/>
  <c r="R349" i="26" s="1"/>
  <c r="N349" i="26"/>
  <c r="M349" i="26" s="1"/>
  <c r="I349" i="26"/>
  <c r="H349" i="26" s="1"/>
  <c r="S348" i="26"/>
  <c r="R348" i="26" s="1"/>
  <c r="N348" i="26"/>
  <c r="M348" i="26" s="1"/>
  <c r="I348" i="26"/>
  <c r="H348" i="26" s="1"/>
  <c r="S347" i="26"/>
  <c r="R347" i="26" s="1"/>
  <c r="N347" i="26"/>
  <c r="M347" i="26" s="1"/>
  <c r="I347" i="26"/>
  <c r="H347" i="26" s="1"/>
  <c r="S346" i="26"/>
  <c r="R346" i="26" s="1"/>
  <c r="N346" i="26"/>
  <c r="M346" i="26" s="1"/>
  <c r="I346" i="26"/>
  <c r="H346" i="26" s="1"/>
  <c r="S345" i="26"/>
  <c r="R345" i="26" s="1"/>
  <c r="N345" i="26"/>
  <c r="M345" i="26" s="1"/>
  <c r="I345" i="26"/>
  <c r="H345" i="26" s="1"/>
  <c r="S344" i="26"/>
  <c r="R344" i="26" s="1"/>
  <c r="N344" i="26"/>
  <c r="M344" i="26" s="1"/>
  <c r="I344" i="26"/>
  <c r="H344" i="26" s="1"/>
  <c r="S343" i="26"/>
  <c r="R343" i="26" s="1"/>
  <c r="N343" i="26"/>
  <c r="M343" i="26" s="1"/>
  <c r="I343" i="26"/>
  <c r="H343" i="26" s="1"/>
  <c r="S342" i="26"/>
  <c r="R342" i="26" s="1"/>
  <c r="N342" i="26"/>
  <c r="M342" i="26" s="1"/>
  <c r="I342" i="26"/>
  <c r="H342" i="26" s="1"/>
  <c r="S341" i="26"/>
  <c r="R341" i="26" s="1"/>
  <c r="N341" i="26"/>
  <c r="M341" i="26" s="1"/>
  <c r="I341" i="26"/>
  <c r="H341" i="26" s="1"/>
  <c r="S340" i="26"/>
  <c r="R340" i="26" s="1"/>
  <c r="N340" i="26"/>
  <c r="M340" i="26" s="1"/>
  <c r="I340" i="26"/>
  <c r="H340" i="26" s="1"/>
  <c r="S339" i="26"/>
  <c r="R339" i="26" s="1"/>
  <c r="N339" i="26"/>
  <c r="M339" i="26" s="1"/>
  <c r="I339" i="26"/>
  <c r="H339" i="26" s="1"/>
  <c r="S338" i="26"/>
  <c r="R338" i="26" s="1"/>
  <c r="N338" i="26"/>
  <c r="M338" i="26" s="1"/>
  <c r="I338" i="26"/>
  <c r="H338" i="26" s="1"/>
  <c r="S337" i="26" l="1"/>
  <c r="R337" i="26" s="1"/>
  <c r="S336" i="26"/>
  <c r="R336" i="26" s="1"/>
  <c r="S335" i="26"/>
  <c r="R335" i="26" s="1"/>
  <c r="S334" i="26"/>
  <c r="R334" i="26" s="1"/>
  <c r="S333" i="26"/>
  <c r="R333" i="26" s="1"/>
  <c r="S332" i="26"/>
  <c r="R332" i="26" s="1"/>
  <c r="S331" i="26"/>
  <c r="R331" i="26" s="1"/>
  <c r="S330" i="26"/>
  <c r="R330" i="26" s="1"/>
  <c r="S329" i="26"/>
  <c r="R329" i="26" s="1"/>
  <c r="S328" i="26"/>
  <c r="R328" i="26" s="1"/>
  <c r="S327" i="26"/>
  <c r="R327" i="26" s="1"/>
  <c r="S326" i="26"/>
  <c r="R326" i="26" s="1"/>
  <c r="S325" i="26"/>
  <c r="R325" i="26" s="1"/>
  <c r="S324" i="26"/>
  <c r="R324" i="26" s="1"/>
  <c r="S323" i="26"/>
  <c r="R323" i="26" s="1"/>
  <c r="S322" i="26"/>
  <c r="R322" i="26" s="1"/>
  <c r="S321" i="26"/>
  <c r="R321" i="26" s="1"/>
  <c r="S320" i="26"/>
  <c r="R320" i="26" s="1"/>
  <c r="S319" i="26"/>
  <c r="R319" i="26" s="1"/>
  <c r="S318" i="26"/>
  <c r="R318" i="26" s="1"/>
  <c r="S317" i="26"/>
  <c r="R317" i="26" s="1"/>
  <c r="S316" i="26"/>
  <c r="R316" i="26" s="1"/>
  <c r="S315" i="26"/>
  <c r="R315" i="26" s="1"/>
  <c r="S314" i="26"/>
  <c r="R314" i="26" s="1"/>
  <c r="S313" i="26"/>
  <c r="R313" i="26" s="1"/>
  <c r="S312" i="26"/>
  <c r="R312" i="26" s="1"/>
  <c r="S311" i="26"/>
  <c r="R311" i="26" s="1"/>
  <c r="S310" i="26"/>
  <c r="R310" i="26" s="1"/>
  <c r="S309" i="26"/>
  <c r="R309" i="26" s="1"/>
  <c r="S308" i="26"/>
  <c r="R308" i="26" s="1"/>
  <c r="S307" i="26"/>
  <c r="R307" i="26" s="1"/>
  <c r="S306" i="26"/>
  <c r="R306" i="26" s="1"/>
  <c r="S305" i="26"/>
  <c r="R305" i="26" s="1"/>
  <c r="S304" i="26"/>
  <c r="R304" i="26" s="1"/>
  <c r="S303" i="26"/>
  <c r="R303" i="26" s="1"/>
  <c r="S302" i="26"/>
  <c r="R302" i="26" s="1"/>
  <c r="S301" i="26"/>
  <c r="R301" i="26" s="1"/>
  <c r="S300" i="26"/>
  <c r="R300" i="26" s="1"/>
  <c r="S299" i="26"/>
  <c r="R299" i="26" s="1"/>
  <c r="S298" i="26"/>
  <c r="R298" i="26" s="1"/>
  <c r="S297" i="26"/>
  <c r="R297" i="26" s="1"/>
  <c r="S296" i="26"/>
  <c r="R296" i="26" s="1"/>
  <c r="S295" i="26"/>
  <c r="R295" i="26" s="1"/>
  <c r="S294" i="26"/>
  <c r="R294" i="26" s="1"/>
  <c r="S293" i="26"/>
  <c r="R293" i="26" s="1"/>
  <c r="S292" i="26"/>
  <c r="R292" i="26" s="1"/>
  <c r="S291" i="26"/>
  <c r="R291" i="26" s="1"/>
  <c r="S290" i="26"/>
  <c r="R290" i="26" s="1"/>
  <c r="S289" i="26"/>
  <c r="R289" i="26" s="1"/>
  <c r="S288" i="26"/>
  <c r="R288" i="26" s="1"/>
  <c r="S287" i="26"/>
  <c r="R287" i="26" s="1"/>
  <c r="S286" i="26"/>
  <c r="R286" i="26" s="1"/>
  <c r="S285" i="26"/>
  <c r="R285" i="26" s="1"/>
  <c r="S284" i="26"/>
  <c r="R284" i="26" s="1"/>
  <c r="S283" i="26"/>
  <c r="R283" i="26" s="1"/>
  <c r="S282" i="26"/>
  <c r="R282" i="26" s="1"/>
  <c r="S281" i="26"/>
  <c r="R281" i="26" s="1"/>
  <c r="S280" i="26"/>
  <c r="R280" i="26" s="1"/>
  <c r="S279" i="26"/>
  <c r="R279" i="26" s="1"/>
  <c r="S278" i="26"/>
  <c r="R278" i="26" s="1"/>
  <c r="S277" i="26"/>
  <c r="R277" i="26" s="1"/>
  <c r="S276" i="26"/>
  <c r="R276" i="26" s="1"/>
  <c r="S275" i="26"/>
  <c r="R275" i="26" s="1"/>
  <c r="S274" i="26"/>
  <c r="R274" i="26" s="1"/>
  <c r="S273" i="26"/>
  <c r="R273" i="26" s="1"/>
  <c r="S272" i="26"/>
  <c r="R272" i="26" s="1"/>
  <c r="S271" i="26"/>
  <c r="R271" i="26" s="1"/>
  <c r="S270" i="26"/>
  <c r="R270" i="26" s="1"/>
  <c r="S269" i="26"/>
  <c r="R269" i="26" s="1"/>
  <c r="S268" i="26"/>
  <c r="R268" i="26" s="1"/>
  <c r="S267" i="26"/>
  <c r="R267" i="26" s="1"/>
  <c r="S266" i="26"/>
  <c r="R266" i="26" s="1"/>
  <c r="S265" i="26"/>
  <c r="R265" i="26" s="1"/>
  <c r="S264" i="26"/>
  <c r="R264" i="26" s="1"/>
  <c r="S263" i="26"/>
  <c r="R263" i="26" s="1"/>
  <c r="S262" i="26"/>
  <c r="R262" i="26" s="1"/>
  <c r="S261" i="26"/>
  <c r="R261" i="26" s="1"/>
  <c r="S260" i="26"/>
  <c r="R260" i="26" s="1"/>
  <c r="S259" i="26"/>
  <c r="R259" i="26" s="1"/>
  <c r="S258" i="26"/>
  <c r="R258" i="26" s="1"/>
  <c r="S257" i="26"/>
  <c r="R257" i="26" s="1"/>
  <c r="S256" i="26"/>
  <c r="R256" i="26" s="1"/>
  <c r="S255" i="26"/>
  <c r="R255" i="26" s="1"/>
  <c r="S254" i="26"/>
  <c r="R254" i="26" s="1"/>
  <c r="S253" i="26"/>
  <c r="R253" i="26" s="1"/>
  <c r="S252" i="26"/>
  <c r="R252" i="26" s="1"/>
  <c r="S251" i="26"/>
  <c r="R251" i="26" s="1"/>
  <c r="S250" i="26"/>
  <c r="R250" i="26" s="1"/>
  <c r="S249" i="26"/>
  <c r="R249" i="26" s="1"/>
  <c r="S248" i="26"/>
  <c r="R248" i="26" s="1"/>
  <c r="S247" i="26"/>
  <c r="R247" i="26" s="1"/>
  <c r="S246" i="26"/>
  <c r="R246" i="26" s="1"/>
  <c r="S245" i="26"/>
  <c r="R245" i="26" s="1"/>
  <c r="S244" i="26"/>
  <c r="R244" i="26" s="1"/>
  <c r="S243" i="26"/>
  <c r="R243" i="26" s="1"/>
  <c r="S242" i="26"/>
  <c r="R242" i="26" s="1"/>
  <c r="S241" i="26"/>
  <c r="R241" i="26" s="1"/>
  <c r="S240" i="26"/>
  <c r="R240" i="26" s="1"/>
  <c r="S239" i="26"/>
  <c r="R239" i="26" s="1"/>
  <c r="S238" i="26"/>
  <c r="R238" i="26" s="1"/>
  <c r="S237" i="26"/>
  <c r="R237" i="26" s="1"/>
  <c r="S236" i="26"/>
  <c r="R236" i="26" s="1"/>
  <c r="S235" i="26"/>
  <c r="R235" i="26" s="1"/>
  <c r="S234" i="26"/>
  <c r="R234" i="26" s="1"/>
  <c r="S233" i="26"/>
  <c r="R233" i="26" s="1"/>
  <c r="S232" i="26"/>
  <c r="R232" i="26" s="1"/>
  <c r="S231" i="26"/>
  <c r="R231" i="26" s="1"/>
  <c r="S230" i="26"/>
  <c r="R230" i="26" s="1"/>
  <c r="S229" i="26"/>
  <c r="R229" i="26" s="1"/>
  <c r="S228" i="26"/>
  <c r="R228" i="26" s="1"/>
  <c r="S227" i="26"/>
  <c r="R227" i="26" s="1"/>
  <c r="S226" i="26"/>
  <c r="R226" i="26" s="1"/>
  <c r="S225" i="26"/>
  <c r="R225" i="26" s="1"/>
  <c r="S224" i="26"/>
  <c r="R224" i="26" s="1"/>
  <c r="S223" i="26"/>
  <c r="R223" i="26" s="1"/>
  <c r="S222" i="26"/>
  <c r="R222" i="26" s="1"/>
  <c r="S221" i="26"/>
  <c r="R221" i="26" s="1"/>
  <c r="S220" i="26"/>
  <c r="R220" i="26" s="1"/>
  <c r="S219" i="26"/>
  <c r="R219" i="26" s="1"/>
  <c r="S218" i="26"/>
  <c r="R218" i="26" s="1"/>
  <c r="S217" i="26"/>
  <c r="R217" i="26" s="1"/>
  <c r="S216" i="26"/>
  <c r="R216" i="26" s="1"/>
  <c r="S215" i="26"/>
  <c r="R215" i="26" s="1"/>
  <c r="S214" i="26"/>
  <c r="R214" i="26" s="1"/>
  <c r="S213" i="26"/>
  <c r="R213" i="26" s="1"/>
  <c r="S212" i="26"/>
  <c r="R212" i="26" s="1"/>
  <c r="S211" i="26"/>
  <c r="R211" i="26" s="1"/>
  <c r="S210" i="26"/>
  <c r="R210" i="26" s="1"/>
  <c r="S209" i="26"/>
  <c r="R209" i="26" s="1"/>
  <c r="S208" i="26"/>
  <c r="R208" i="26" s="1"/>
  <c r="S207" i="26"/>
  <c r="R207" i="26" s="1"/>
  <c r="S206" i="26"/>
  <c r="R206" i="26" s="1"/>
  <c r="S205" i="26"/>
  <c r="R205" i="26" s="1"/>
  <c r="S204" i="26"/>
  <c r="R204" i="26" s="1"/>
  <c r="S203" i="26"/>
  <c r="R203" i="26" s="1"/>
  <c r="S202" i="26"/>
  <c r="R202" i="26" s="1"/>
  <c r="S201" i="26"/>
  <c r="R201" i="26" s="1"/>
  <c r="S200" i="26"/>
  <c r="R200" i="26" s="1"/>
  <c r="S199" i="26"/>
  <c r="R199" i="26" s="1"/>
  <c r="S198" i="26"/>
  <c r="R198" i="26" s="1"/>
  <c r="S197" i="26"/>
  <c r="R197" i="26" s="1"/>
  <c r="S196" i="26"/>
  <c r="R196" i="26" s="1"/>
  <c r="S195" i="26"/>
  <c r="R195" i="26" s="1"/>
  <c r="S194" i="26"/>
  <c r="R194" i="26" s="1"/>
  <c r="S193" i="26"/>
  <c r="R193" i="26" s="1"/>
  <c r="S192" i="26"/>
  <c r="R192" i="26" s="1"/>
  <c r="S191" i="26"/>
  <c r="R191" i="26" s="1"/>
  <c r="S190" i="26"/>
  <c r="R190" i="26" s="1"/>
  <c r="S189" i="26"/>
  <c r="R189" i="26" s="1"/>
  <c r="S188" i="26"/>
  <c r="R188" i="26" s="1"/>
  <c r="S187" i="26"/>
  <c r="R187" i="26" s="1"/>
  <c r="S186" i="26"/>
  <c r="R186" i="26" s="1"/>
  <c r="S185" i="26"/>
  <c r="R185" i="26" s="1"/>
  <c r="S184" i="26"/>
  <c r="R184" i="26" s="1"/>
  <c r="S183" i="26"/>
  <c r="R183" i="26" s="1"/>
  <c r="S182" i="26"/>
  <c r="R182" i="26" s="1"/>
  <c r="S181" i="26"/>
  <c r="R181" i="26" s="1"/>
  <c r="S180" i="26"/>
  <c r="R180" i="26" s="1"/>
  <c r="S179" i="26"/>
  <c r="R179" i="26" s="1"/>
  <c r="S178" i="26"/>
  <c r="R178" i="26" s="1"/>
  <c r="S177" i="26"/>
  <c r="R177" i="26" s="1"/>
  <c r="S176" i="26"/>
  <c r="R176" i="26" s="1"/>
  <c r="S175" i="26"/>
  <c r="R175" i="26" s="1"/>
  <c r="S174" i="26"/>
  <c r="R174" i="26" s="1"/>
  <c r="S173" i="26"/>
  <c r="R173" i="26" s="1"/>
  <c r="S172" i="26"/>
  <c r="R172" i="26" s="1"/>
  <c r="S171" i="26"/>
  <c r="R171" i="26" s="1"/>
  <c r="S170" i="26"/>
  <c r="R170" i="26" s="1"/>
  <c r="S169" i="26"/>
  <c r="R169" i="26" s="1"/>
  <c r="S168" i="26"/>
  <c r="R168" i="26" s="1"/>
  <c r="S167" i="26"/>
  <c r="R167" i="26" s="1"/>
  <c r="S166" i="26"/>
  <c r="R166" i="26" s="1"/>
  <c r="S165" i="26"/>
  <c r="R165" i="26" s="1"/>
  <c r="S164" i="26"/>
  <c r="R164" i="26" s="1"/>
  <c r="S163" i="26"/>
  <c r="R163" i="26" s="1"/>
  <c r="S162" i="26"/>
  <c r="R162" i="26" s="1"/>
  <c r="S161" i="26"/>
  <c r="R161" i="26" s="1"/>
  <c r="S160" i="26"/>
  <c r="R160" i="26" s="1"/>
  <c r="S159" i="26"/>
  <c r="R159" i="26" s="1"/>
  <c r="S158" i="26"/>
  <c r="R158" i="26" s="1"/>
  <c r="S157" i="26"/>
  <c r="R157" i="26" s="1"/>
  <c r="S156" i="26"/>
  <c r="R156" i="26" s="1"/>
  <c r="S155" i="26"/>
  <c r="R155" i="26" s="1"/>
  <c r="S154" i="26"/>
  <c r="R154" i="26" s="1"/>
  <c r="S153" i="26"/>
  <c r="R153" i="26" s="1"/>
  <c r="S152" i="26"/>
  <c r="R152" i="26" s="1"/>
  <c r="S151" i="26"/>
  <c r="R151" i="26" s="1"/>
  <c r="S150" i="26"/>
  <c r="R150" i="26" s="1"/>
  <c r="S149" i="26"/>
  <c r="R149" i="26" s="1"/>
  <c r="S148" i="26"/>
  <c r="R148" i="26" s="1"/>
  <c r="S147" i="26"/>
  <c r="R147" i="26" s="1"/>
  <c r="S146" i="26"/>
  <c r="R146" i="26" s="1"/>
  <c r="S145" i="26"/>
  <c r="R145" i="26" s="1"/>
  <c r="S144" i="26"/>
  <c r="R144" i="26" s="1"/>
  <c r="S143" i="26"/>
  <c r="R143" i="26" s="1"/>
  <c r="S142" i="26"/>
  <c r="R142" i="26" s="1"/>
  <c r="S141" i="26"/>
  <c r="R141" i="26" s="1"/>
  <c r="S140" i="26"/>
  <c r="R140" i="26" s="1"/>
  <c r="S139" i="26"/>
  <c r="R139" i="26" s="1"/>
  <c r="S138" i="26"/>
  <c r="R138" i="26" s="1"/>
  <c r="S137" i="26"/>
  <c r="R137" i="26" s="1"/>
  <c r="S136" i="26"/>
  <c r="R136" i="26" s="1"/>
  <c r="S135" i="26"/>
  <c r="R135" i="26" s="1"/>
  <c r="S134" i="26"/>
  <c r="R134" i="26" s="1"/>
  <c r="S133" i="26"/>
  <c r="R133" i="26" s="1"/>
  <c r="S132" i="26"/>
  <c r="R132" i="26" s="1"/>
  <c r="S131" i="26"/>
  <c r="R131" i="26" s="1"/>
  <c r="S130" i="26"/>
  <c r="R130" i="26" s="1"/>
  <c r="S129" i="26"/>
  <c r="R129" i="26" s="1"/>
  <c r="S128" i="26"/>
  <c r="R128" i="26" s="1"/>
  <c r="S127" i="26"/>
  <c r="R127" i="26" s="1"/>
  <c r="S126" i="26"/>
  <c r="R126" i="26" s="1"/>
  <c r="S125" i="26"/>
  <c r="R125" i="26" s="1"/>
  <c r="S124" i="26"/>
  <c r="R124" i="26" s="1"/>
  <c r="S123" i="26"/>
  <c r="R123" i="26" s="1"/>
  <c r="S122" i="26"/>
  <c r="R122" i="26" s="1"/>
  <c r="S121" i="26"/>
  <c r="R121" i="26" s="1"/>
  <c r="S120" i="26"/>
  <c r="R120" i="26" s="1"/>
  <c r="S119" i="26"/>
  <c r="R119" i="26" s="1"/>
  <c r="S118" i="26"/>
  <c r="R118" i="26" s="1"/>
  <c r="S117" i="26"/>
  <c r="R117" i="26" s="1"/>
  <c r="S116" i="26"/>
  <c r="R116" i="26" s="1"/>
  <c r="S115" i="26"/>
  <c r="R115" i="26" s="1"/>
  <c r="S114" i="26"/>
  <c r="R114" i="26" s="1"/>
  <c r="S113" i="26"/>
  <c r="R113" i="26" s="1"/>
  <c r="S112" i="26"/>
  <c r="R112" i="26" s="1"/>
  <c r="S111" i="26"/>
  <c r="R111" i="26" s="1"/>
  <c r="S110" i="26"/>
  <c r="R110" i="26" s="1"/>
  <c r="S109" i="26"/>
  <c r="R109" i="26" s="1"/>
  <c r="S108" i="26"/>
  <c r="R108" i="26" s="1"/>
  <c r="S107" i="26"/>
  <c r="R107" i="26" s="1"/>
  <c r="S106" i="26"/>
  <c r="R106" i="26" s="1"/>
  <c r="S105" i="26"/>
  <c r="R105" i="26" s="1"/>
  <c r="S104" i="26"/>
  <c r="R104" i="26" s="1"/>
  <c r="S103" i="26"/>
  <c r="R103" i="26" s="1"/>
  <c r="S102" i="26"/>
  <c r="R102" i="26" s="1"/>
  <c r="S101" i="26"/>
  <c r="R101" i="26" s="1"/>
  <c r="S100" i="26"/>
  <c r="R100" i="26" s="1"/>
  <c r="S99" i="26"/>
  <c r="R99" i="26" s="1"/>
  <c r="S98" i="26"/>
  <c r="R98" i="26" s="1"/>
  <c r="S97" i="26"/>
  <c r="R97" i="26" s="1"/>
  <c r="S96" i="26"/>
  <c r="R96" i="26" s="1"/>
  <c r="S95" i="26"/>
  <c r="R95" i="26" s="1"/>
  <c r="S94" i="26"/>
  <c r="R94" i="26" s="1"/>
  <c r="S93" i="26"/>
  <c r="R93" i="26" s="1"/>
  <c r="S92" i="26"/>
  <c r="R92" i="26" s="1"/>
  <c r="S91" i="26"/>
  <c r="R91" i="26" s="1"/>
  <c r="S90" i="26"/>
  <c r="R90" i="26" s="1"/>
  <c r="S89" i="26"/>
  <c r="R89" i="26" s="1"/>
  <c r="S88" i="26"/>
  <c r="R88" i="26" s="1"/>
  <c r="S87" i="26"/>
  <c r="R87" i="26" s="1"/>
  <c r="S86" i="26"/>
  <c r="R86" i="26" s="1"/>
  <c r="S85" i="26"/>
  <c r="R85" i="26" s="1"/>
  <c r="S84" i="26"/>
  <c r="R84" i="26" s="1"/>
  <c r="S83" i="26"/>
  <c r="R83" i="26" s="1"/>
  <c r="S82" i="26"/>
  <c r="R82" i="26" s="1"/>
  <c r="S81" i="26"/>
  <c r="R81" i="26" s="1"/>
  <c r="S80" i="26"/>
  <c r="R80" i="26" s="1"/>
  <c r="S79" i="26"/>
  <c r="R79" i="26" s="1"/>
  <c r="S78" i="26"/>
  <c r="R78" i="26" s="1"/>
  <c r="S77" i="26"/>
  <c r="R77" i="26" s="1"/>
  <c r="S76" i="26"/>
  <c r="R76" i="26" s="1"/>
  <c r="S75" i="26"/>
  <c r="R75" i="26" s="1"/>
  <c r="S74" i="26"/>
  <c r="R74" i="26" s="1"/>
  <c r="S73" i="26"/>
  <c r="R73" i="26" s="1"/>
  <c r="S72" i="26"/>
  <c r="R72" i="26" s="1"/>
  <c r="S71" i="26"/>
  <c r="R71" i="26" s="1"/>
  <c r="S70" i="26"/>
  <c r="R70" i="26" s="1"/>
  <c r="S69" i="26"/>
  <c r="R69" i="26" s="1"/>
  <c r="S68" i="26"/>
  <c r="R68" i="26" s="1"/>
  <c r="S67" i="26"/>
  <c r="R67" i="26" s="1"/>
  <c r="S66" i="26"/>
  <c r="R66" i="26" s="1"/>
  <c r="S65" i="26"/>
  <c r="R65" i="26" s="1"/>
  <c r="S64" i="26"/>
  <c r="R64" i="26" s="1"/>
  <c r="S63" i="26"/>
  <c r="R63" i="26" s="1"/>
  <c r="S62" i="26"/>
  <c r="R62" i="26" s="1"/>
  <c r="S61" i="26"/>
  <c r="R61" i="26" s="1"/>
  <c r="S60" i="26"/>
  <c r="R60" i="26" s="1"/>
  <c r="S59" i="26"/>
  <c r="R59" i="26" s="1"/>
  <c r="S58" i="26"/>
  <c r="R58" i="26" s="1"/>
  <c r="S57" i="26"/>
  <c r="R57" i="26" s="1"/>
  <c r="S56" i="26"/>
  <c r="R56" i="26" s="1"/>
  <c r="S55" i="26"/>
  <c r="R55" i="26" s="1"/>
  <c r="S54" i="26"/>
  <c r="R54" i="26" s="1"/>
  <c r="S53" i="26"/>
  <c r="R53" i="26" s="1"/>
  <c r="S52" i="26"/>
  <c r="R52" i="26" s="1"/>
  <c r="S51" i="26"/>
  <c r="R51" i="26" s="1"/>
  <c r="S50" i="26"/>
  <c r="R50" i="26" s="1"/>
  <c r="S49" i="26"/>
  <c r="R49" i="26" s="1"/>
  <c r="S48" i="26"/>
  <c r="R48" i="26" s="1"/>
  <c r="S47" i="26"/>
  <c r="R47" i="26" s="1"/>
  <c r="S46" i="26"/>
  <c r="R46" i="26" s="1"/>
  <c r="S45" i="26"/>
  <c r="R45" i="26" s="1"/>
  <c r="S44" i="26"/>
  <c r="R44" i="26" s="1"/>
  <c r="S43" i="26"/>
  <c r="R43" i="26" s="1"/>
  <c r="S42" i="26"/>
  <c r="R42" i="26" s="1"/>
  <c r="S41" i="26"/>
  <c r="R41" i="26" s="1"/>
  <c r="S40" i="26"/>
  <c r="R40" i="26" s="1"/>
  <c r="S39" i="26"/>
  <c r="R39" i="26" s="1"/>
  <c r="S38" i="26"/>
  <c r="R38" i="26" s="1"/>
  <c r="S37" i="26"/>
  <c r="R37" i="26" s="1"/>
  <c r="S36" i="26"/>
  <c r="R36" i="26" s="1"/>
  <c r="S35" i="26"/>
  <c r="R35" i="26" s="1"/>
  <c r="S34" i="26"/>
  <c r="R34" i="26" s="1"/>
  <c r="S33" i="26"/>
  <c r="R33" i="26" s="1"/>
  <c r="S32" i="26"/>
  <c r="R32" i="26" s="1"/>
  <c r="S31" i="26"/>
  <c r="R31" i="26" s="1"/>
  <c r="S30" i="26"/>
  <c r="R30" i="26" s="1"/>
  <c r="S29" i="26"/>
  <c r="R29" i="26" s="1"/>
  <c r="S28" i="26"/>
  <c r="R28" i="26" s="1"/>
  <c r="S27" i="26"/>
  <c r="R27" i="26" s="1"/>
  <c r="S26" i="26"/>
  <c r="R26" i="26" s="1"/>
  <c r="S25" i="26"/>
  <c r="R25" i="26" s="1"/>
  <c r="S24" i="26"/>
  <c r="R24" i="26" s="1"/>
  <c r="S23" i="26"/>
  <c r="R23" i="26" s="1"/>
  <c r="S22" i="26"/>
  <c r="R22" i="26" s="1"/>
  <c r="S21" i="26"/>
  <c r="R21" i="26" s="1"/>
  <c r="S20" i="26"/>
  <c r="R20" i="26" s="1"/>
  <c r="S19" i="26"/>
  <c r="R19" i="26" s="1"/>
  <c r="S18" i="26"/>
  <c r="R18" i="26" s="1"/>
  <c r="N337" i="26"/>
  <c r="M337" i="26" s="1"/>
  <c r="N336" i="26"/>
  <c r="M336" i="26" s="1"/>
  <c r="N335" i="26"/>
  <c r="M335" i="26" s="1"/>
  <c r="N334" i="26"/>
  <c r="M334" i="26" s="1"/>
  <c r="N333" i="26"/>
  <c r="M333" i="26" s="1"/>
  <c r="N332" i="26"/>
  <c r="M332" i="26" s="1"/>
  <c r="N331" i="26"/>
  <c r="M331" i="26" s="1"/>
  <c r="N330" i="26"/>
  <c r="M330" i="26" s="1"/>
  <c r="N329" i="26"/>
  <c r="M329" i="26" s="1"/>
  <c r="N328" i="26"/>
  <c r="M328" i="26" s="1"/>
  <c r="N327" i="26"/>
  <c r="M327" i="26" s="1"/>
  <c r="N326" i="26"/>
  <c r="M326" i="26" s="1"/>
  <c r="N325" i="26"/>
  <c r="M325" i="26" s="1"/>
  <c r="N324" i="26"/>
  <c r="M324" i="26" s="1"/>
  <c r="N323" i="26"/>
  <c r="M323" i="26" s="1"/>
  <c r="N322" i="26"/>
  <c r="M322" i="26" s="1"/>
  <c r="N321" i="26"/>
  <c r="M321" i="26" s="1"/>
  <c r="N320" i="26"/>
  <c r="M320" i="26" s="1"/>
  <c r="N319" i="26"/>
  <c r="M319" i="26" s="1"/>
  <c r="N318" i="26"/>
  <c r="M318" i="26" s="1"/>
  <c r="N317" i="26"/>
  <c r="M317" i="26" s="1"/>
  <c r="N316" i="26"/>
  <c r="M316" i="26" s="1"/>
  <c r="N315" i="26"/>
  <c r="M315" i="26" s="1"/>
  <c r="N314" i="26"/>
  <c r="M314" i="26" s="1"/>
  <c r="N313" i="26"/>
  <c r="M313" i="26" s="1"/>
  <c r="N312" i="26"/>
  <c r="M312" i="26" s="1"/>
  <c r="N311" i="26"/>
  <c r="M311" i="26" s="1"/>
  <c r="N310" i="26"/>
  <c r="M310" i="26" s="1"/>
  <c r="N309" i="26"/>
  <c r="M309" i="26" s="1"/>
  <c r="N308" i="26"/>
  <c r="M308" i="26" s="1"/>
  <c r="N307" i="26"/>
  <c r="M307" i="26" s="1"/>
  <c r="N306" i="26"/>
  <c r="M306" i="26" s="1"/>
  <c r="N305" i="26"/>
  <c r="M305" i="26" s="1"/>
  <c r="N304" i="26"/>
  <c r="M304" i="26" s="1"/>
  <c r="N303" i="26"/>
  <c r="M303" i="26" s="1"/>
  <c r="N302" i="26"/>
  <c r="M302" i="26" s="1"/>
  <c r="N301" i="26"/>
  <c r="M301" i="26" s="1"/>
  <c r="N300" i="26"/>
  <c r="M300" i="26" s="1"/>
  <c r="N299" i="26"/>
  <c r="M299" i="26" s="1"/>
  <c r="N298" i="26"/>
  <c r="M298" i="26" s="1"/>
  <c r="N297" i="26"/>
  <c r="M297" i="26" s="1"/>
  <c r="N296" i="26"/>
  <c r="M296" i="26" s="1"/>
  <c r="N295" i="26"/>
  <c r="M295" i="26" s="1"/>
  <c r="N294" i="26"/>
  <c r="M294" i="26" s="1"/>
  <c r="N293" i="26"/>
  <c r="M293" i="26" s="1"/>
  <c r="N292" i="26"/>
  <c r="M292" i="26" s="1"/>
  <c r="N291" i="26"/>
  <c r="M291" i="26" s="1"/>
  <c r="N290" i="26"/>
  <c r="M290" i="26" s="1"/>
  <c r="N289" i="26"/>
  <c r="M289" i="26" s="1"/>
  <c r="N288" i="26"/>
  <c r="M288" i="26" s="1"/>
  <c r="N287" i="26"/>
  <c r="M287" i="26" s="1"/>
  <c r="N286" i="26"/>
  <c r="M286" i="26" s="1"/>
  <c r="N285" i="26"/>
  <c r="M285" i="26" s="1"/>
  <c r="N284" i="26"/>
  <c r="M284" i="26" s="1"/>
  <c r="N283" i="26"/>
  <c r="M283" i="26" s="1"/>
  <c r="N282" i="26"/>
  <c r="M282" i="26" s="1"/>
  <c r="N281" i="26"/>
  <c r="M281" i="26" s="1"/>
  <c r="N280" i="26"/>
  <c r="M280" i="26" s="1"/>
  <c r="N279" i="26"/>
  <c r="M279" i="26" s="1"/>
  <c r="N278" i="26"/>
  <c r="M278" i="26" s="1"/>
  <c r="N277" i="26"/>
  <c r="M277" i="26" s="1"/>
  <c r="N276" i="26"/>
  <c r="M276" i="26" s="1"/>
  <c r="N275" i="26"/>
  <c r="M275" i="26" s="1"/>
  <c r="N274" i="26"/>
  <c r="M274" i="26" s="1"/>
  <c r="N273" i="26"/>
  <c r="M273" i="26" s="1"/>
  <c r="N272" i="26"/>
  <c r="M272" i="26" s="1"/>
  <c r="N271" i="26"/>
  <c r="M271" i="26" s="1"/>
  <c r="N270" i="26"/>
  <c r="M270" i="26" s="1"/>
  <c r="N269" i="26"/>
  <c r="M269" i="26" s="1"/>
  <c r="N268" i="26"/>
  <c r="M268" i="26" s="1"/>
  <c r="N267" i="26"/>
  <c r="M267" i="26" s="1"/>
  <c r="N266" i="26"/>
  <c r="M266" i="26" s="1"/>
  <c r="N265" i="26"/>
  <c r="M265" i="26" s="1"/>
  <c r="N264" i="26"/>
  <c r="M264" i="26" s="1"/>
  <c r="N263" i="26"/>
  <c r="M263" i="26" s="1"/>
  <c r="N262" i="26"/>
  <c r="M262" i="26" s="1"/>
  <c r="N261" i="26"/>
  <c r="M261" i="26" s="1"/>
  <c r="N260" i="26"/>
  <c r="M260" i="26" s="1"/>
  <c r="N259" i="26"/>
  <c r="M259" i="26" s="1"/>
  <c r="N258" i="26"/>
  <c r="M258" i="26" s="1"/>
  <c r="N257" i="26"/>
  <c r="M257" i="26" s="1"/>
  <c r="N256" i="26"/>
  <c r="M256" i="26" s="1"/>
  <c r="N255" i="26"/>
  <c r="M255" i="26" s="1"/>
  <c r="N254" i="26"/>
  <c r="M254" i="26" s="1"/>
  <c r="N253" i="26"/>
  <c r="M253" i="26" s="1"/>
  <c r="N252" i="26"/>
  <c r="M252" i="26" s="1"/>
  <c r="N251" i="26"/>
  <c r="M251" i="26" s="1"/>
  <c r="N250" i="26"/>
  <c r="M250" i="26" s="1"/>
  <c r="N249" i="26"/>
  <c r="M249" i="26" s="1"/>
  <c r="N248" i="26"/>
  <c r="M248" i="26" s="1"/>
  <c r="N247" i="26"/>
  <c r="M247" i="26" s="1"/>
  <c r="N246" i="26"/>
  <c r="M246" i="26" s="1"/>
  <c r="N245" i="26"/>
  <c r="M245" i="26" s="1"/>
  <c r="N244" i="26"/>
  <c r="M244" i="26" s="1"/>
  <c r="N243" i="26"/>
  <c r="M243" i="26" s="1"/>
  <c r="N242" i="26"/>
  <c r="M242" i="26" s="1"/>
  <c r="N241" i="26"/>
  <c r="M241" i="26" s="1"/>
  <c r="N240" i="26"/>
  <c r="M240" i="26" s="1"/>
  <c r="N239" i="26"/>
  <c r="M239" i="26" s="1"/>
  <c r="N238" i="26"/>
  <c r="M238" i="26" s="1"/>
  <c r="N237" i="26"/>
  <c r="M237" i="26" s="1"/>
  <c r="N236" i="26"/>
  <c r="M236" i="26" s="1"/>
  <c r="N235" i="26"/>
  <c r="M235" i="26" s="1"/>
  <c r="N234" i="26"/>
  <c r="M234" i="26" s="1"/>
  <c r="N233" i="26"/>
  <c r="M233" i="26" s="1"/>
  <c r="N232" i="26"/>
  <c r="M232" i="26" s="1"/>
  <c r="N231" i="26"/>
  <c r="M231" i="26" s="1"/>
  <c r="N230" i="26"/>
  <c r="M230" i="26" s="1"/>
  <c r="N229" i="26"/>
  <c r="M229" i="26" s="1"/>
  <c r="N228" i="26"/>
  <c r="M228" i="26" s="1"/>
  <c r="N227" i="26"/>
  <c r="M227" i="26" s="1"/>
  <c r="N226" i="26"/>
  <c r="M226" i="26" s="1"/>
  <c r="N225" i="26"/>
  <c r="M225" i="26" s="1"/>
  <c r="N224" i="26"/>
  <c r="M224" i="26" s="1"/>
  <c r="N223" i="26"/>
  <c r="M223" i="26" s="1"/>
  <c r="N222" i="26"/>
  <c r="M222" i="26" s="1"/>
  <c r="N221" i="26"/>
  <c r="M221" i="26" s="1"/>
  <c r="N220" i="26"/>
  <c r="M220" i="26" s="1"/>
  <c r="N219" i="26"/>
  <c r="M219" i="26" s="1"/>
  <c r="N218" i="26"/>
  <c r="M218" i="26" s="1"/>
  <c r="N217" i="26"/>
  <c r="M217" i="26" s="1"/>
  <c r="N216" i="26"/>
  <c r="M216" i="26" s="1"/>
  <c r="N215" i="26"/>
  <c r="M215" i="26" s="1"/>
  <c r="N214" i="26"/>
  <c r="M214" i="26" s="1"/>
  <c r="N213" i="26"/>
  <c r="M213" i="26" s="1"/>
  <c r="N212" i="26"/>
  <c r="M212" i="26" s="1"/>
  <c r="N211" i="26"/>
  <c r="M211" i="26" s="1"/>
  <c r="N210" i="26"/>
  <c r="M210" i="26" s="1"/>
  <c r="N209" i="26"/>
  <c r="M209" i="26" s="1"/>
  <c r="N208" i="26"/>
  <c r="M208" i="26" s="1"/>
  <c r="N207" i="26"/>
  <c r="M207" i="26" s="1"/>
  <c r="N206" i="26"/>
  <c r="M206" i="26" s="1"/>
  <c r="N205" i="26"/>
  <c r="M205" i="26" s="1"/>
  <c r="N204" i="26"/>
  <c r="M204" i="26" s="1"/>
  <c r="N203" i="26"/>
  <c r="M203" i="26" s="1"/>
  <c r="N202" i="26"/>
  <c r="M202" i="26" s="1"/>
  <c r="N201" i="26"/>
  <c r="M201" i="26" s="1"/>
  <c r="N200" i="26"/>
  <c r="M200" i="26" s="1"/>
  <c r="N199" i="26"/>
  <c r="M199" i="26" s="1"/>
  <c r="N198" i="26"/>
  <c r="M198" i="26" s="1"/>
  <c r="N197" i="26"/>
  <c r="M197" i="26" s="1"/>
  <c r="N196" i="26"/>
  <c r="M196" i="26" s="1"/>
  <c r="N195" i="26"/>
  <c r="M195" i="26" s="1"/>
  <c r="N194" i="26"/>
  <c r="M194" i="26" s="1"/>
  <c r="N193" i="26"/>
  <c r="M193" i="26" s="1"/>
  <c r="N192" i="26"/>
  <c r="M192" i="26" s="1"/>
  <c r="N191" i="26"/>
  <c r="M191" i="26" s="1"/>
  <c r="N190" i="26"/>
  <c r="M190" i="26" s="1"/>
  <c r="N189" i="26"/>
  <c r="M189" i="26" s="1"/>
  <c r="N188" i="26"/>
  <c r="M188" i="26" s="1"/>
  <c r="N187" i="26"/>
  <c r="M187" i="26" s="1"/>
  <c r="N186" i="26"/>
  <c r="M186" i="26" s="1"/>
  <c r="N185" i="26"/>
  <c r="M185" i="26" s="1"/>
  <c r="N184" i="26"/>
  <c r="M184" i="26" s="1"/>
  <c r="N183" i="26"/>
  <c r="M183" i="26" s="1"/>
  <c r="N182" i="26"/>
  <c r="M182" i="26" s="1"/>
  <c r="N181" i="26"/>
  <c r="M181" i="26" s="1"/>
  <c r="N180" i="26"/>
  <c r="M180" i="26" s="1"/>
  <c r="N179" i="26"/>
  <c r="M179" i="26" s="1"/>
  <c r="N178" i="26"/>
  <c r="M178" i="26" s="1"/>
  <c r="N177" i="26"/>
  <c r="M177" i="26" s="1"/>
  <c r="N176" i="26"/>
  <c r="M176" i="26" s="1"/>
  <c r="N175" i="26"/>
  <c r="M175" i="26" s="1"/>
  <c r="N174" i="26"/>
  <c r="M174" i="26" s="1"/>
  <c r="N173" i="26"/>
  <c r="M173" i="26" s="1"/>
  <c r="N172" i="26"/>
  <c r="M172" i="26" s="1"/>
  <c r="N171" i="26"/>
  <c r="M171" i="26" s="1"/>
  <c r="N170" i="26"/>
  <c r="M170" i="26" s="1"/>
  <c r="N169" i="26"/>
  <c r="M169" i="26" s="1"/>
  <c r="N168" i="26"/>
  <c r="M168" i="26" s="1"/>
  <c r="N167" i="26"/>
  <c r="M167" i="26" s="1"/>
  <c r="N166" i="26"/>
  <c r="M166" i="26" s="1"/>
  <c r="N165" i="26"/>
  <c r="M165" i="26" s="1"/>
  <c r="N164" i="26"/>
  <c r="M164" i="26" s="1"/>
  <c r="N163" i="26"/>
  <c r="M163" i="26" s="1"/>
  <c r="N162" i="26"/>
  <c r="M162" i="26" s="1"/>
  <c r="N161" i="26"/>
  <c r="M161" i="26" s="1"/>
  <c r="N160" i="26"/>
  <c r="M160" i="26" s="1"/>
  <c r="N159" i="26"/>
  <c r="M159" i="26" s="1"/>
  <c r="N158" i="26"/>
  <c r="M158" i="26" s="1"/>
  <c r="N157" i="26"/>
  <c r="M157" i="26" s="1"/>
  <c r="N156" i="26"/>
  <c r="M156" i="26" s="1"/>
  <c r="N155" i="26"/>
  <c r="M155" i="26" s="1"/>
  <c r="N154" i="26"/>
  <c r="M154" i="26" s="1"/>
  <c r="N153" i="26"/>
  <c r="M153" i="26" s="1"/>
  <c r="N152" i="26"/>
  <c r="M152" i="26" s="1"/>
  <c r="N151" i="26"/>
  <c r="M151" i="26" s="1"/>
  <c r="N150" i="26"/>
  <c r="M150" i="26" s="1"/>
  <c r="N149" i="26"/>
  <c r="M149" i="26" s="1"/>
  <c r="N148" i="26"/>
  <c r="M148" i="26" s="1"/>
  <c r="N147" i="26"/>
  <c r="M147" i="26" s="1"/>
  <c r="N146" i="26"/>
  <c r="M146" i="26" s="1"/>
  <c r="N145" i="26"/>
  <c r="M145" i="26" s="1"/>
  <c r="N144" i="26"/>
  <c r="M144" i="26" s="1"/>
  <c r="N143" i="26"/>
  <c r="M143" i="26" s="1"/>
  <c r="N142" i="26"/>
  <c r="M142" i="26" s="1"/>
  <c r="N141" i="26"/>
  <c r="M141" i="26" s="1"/>
  <c r="N140" i="26"/>
  <c r="M140" i="26" s="1"/>
  <c r="N139" i="26"/>
  <c r="M139" i="26" s="1"/>
  <c r="N138" i="26"/>
  <c r="M138" i="26" s="1"/>
  <c r="N137" i="26"/>
  <c r="M137" i="26" s="1"/>
  <c r="N136" i="26"/>
  <c r="M136" i="26" s="1"/>
  <c r="N135" i="26"/>
  <c r="M135" i="26" s="1"/>
  <c r="N134" i="26"/>
  <c r="M134" i="26" s="1"/>
  <c r="N133" i="26"/>
  <c r="M133" i="26" s="1"/>
  <c r="N132" i="26"/>
  <c r="M132" i="26" s="1"/>
  <c r="N131" i="26"/>
  <c r="M131" i="26" s="1"/>
  <c r="N130" i="26"/>
  <c r="M130" i="26" s="1"/>
  <c r="N129" i="26"/>
  <c r="M129" i="26" s="1"/>
  <c r="N128" i="26"/>
  <c r="M128" i="26" s="1"/>
  <c r="N127" i="26"/>
  <c r="M127" i="26" s="1"/>
  <c r="N126" i="26"/>
  <c r="M126" i="26" s="1"/>
  <c r="N125" i="26"/>
  <c r="M125" i="26" s="1"/>
  <c r="N124" i="26"/>
  <c r="M124" i="26" s="1"/>
  <c r="N123" i="26"/>
  <c r="M123" i="26" s="1"/>
  <c r="N122" i="26"/>
  <c r="M122" i="26" s="1"/>
  <c r="N121" i="26"/>
  <c r="M121" i="26" s="1"/>
  <c r="N120" i="26"/>
  <c r="M120" i="26" s="1"/>
  <c r="N119" i="26"/>
  <c r="M119" i="26" s="1"/>
  <c r="N118" i="26"/>
  <c r="M118" i="26" s="1"/>
  <c r="N117" i="26"/>
  <c r="M117" i="26" s="1"/>
  <c r="N116" i="26"/>
  <c r="M116" i="26" s="1"/>
  <c r="N115" i="26"/>
  <c r="M115" i="26" s="1"/>
  <c r="N114" i="26"/>
  <c r="M114" i="26" s="1"/>
  <c r="N113" i="26"/>
  <c r="M113" i="26" s="1"/>
  <c r="N112" i="26"/>
  <c r="M112" i="26" s="1"/>
  <c r="N111" i="26"/>
  <c r="M111" i="26" s="1"/>
  <c r="N110" i="26"/>
  <c r="M110" i="26" s="1"/>
  <c r="N109" i="26"/>
  <c r="M109" i="26" s="1"/>
  <c r="N108" i="26"/>
  <c r="M108" i="26" s="1"/>
  <c r="N107" i="26"/>
  <c r="M107" i="26" s="1"/>
  <c r="N106" i="26"/>
  <c r="M106" i="26" s="1"/>
  <c r="N105" i="26"/>
  <c r="M105" i="26" s="1"/>
  <c r="N104" i="26"/>
  <c r="M104" i="26" s="1"/>
  <c r="N103" i="26"/>
  <c r="M103" i="26" s="1"/>
  <c r="N102" i="26"/>
  <c r="M102" i="26" s="1"/>
  <c r="N101" i="26"/>
  <c r="M101" i="26" s="1"/>
  <c r="N100" i="26"/>
  <c r="M100" i="26" s="1"/>
  <c r="N99" i="26"/>
  <c r="M99" i="26" s="1"/>
  <c r="N98" i="26"/>
  <c r="M98" i="26" s="1"/>
  <c r="N97" i="26"/>
  <c r="M97" i="26" s="1"/>
  <c r="N96" i="26"/>
  <c r="M96" i="26" s="1"/>
  <c r="N95" i="26"/>
  <c r="M95" i="26" s="1"/>
  <c r="N94" i="26"/>
  <c r="M94" i="26" s="1"/>
  <c r="N93" i="26"/>
  <c r="M93" i="26" s="1"/>
  <c r="N92" i="26"/>
  <c r="M92" i="26" s="1"/>
  <c r="N91" i="26"/>
  <c r="M91" i="26" s="1"/>
  <c r="N90" i="26"/>
  <c r="M90" i="26" s="1"/>
  <c r="N89" i="26"/>
  <c r="M89" i="26" s="1"/>
  <c r="N88" i="26"/>
  <c r="M88" i="26" s="1"/>
  <c r="N87" i="26"/>
  <c r="M87" i="26" s="1"/>
  <c r="N86" i="26"/>
  <c r="M86" i="26" s="1"/>
  <c r="N85" i="26"/>
  <c r="M85" i="26" s="1"/>
  <c r="N84" i="26"/>
  <c r="M84" i="26" s="1"/>
  <c r="N83" i="26"/>
  <c r="M83" i="26" s="1"/>
  <c r="N82" i="26"/>
  <c r="M82" i="26" s="1"/>
  <c r="N81" i="26"/>
  <c r="M81" i="26" s="1"/>
  <c r="N80" i="26"/>
  <c r="M80" i="26" s="1"/>
  <c r="N79" i="26"/>
  <c r="M79" i="26" s="1"/>
  <c r="N78" i="26"/>
  <c r="M78" i="26" s="1"/>
  <c r="N77" i="26"/>
  <c r="M77" i="26" s="1"/>
  <c r="N76" i="26"/>
  <c r="M76" i="26" s="1"/>
  <c r="N75" i="26"/>
  <c r="M75" i="26" s="1"/>
  <c r="N74" i="26"/>
  <c r="M74" i="26" s="1"/>
  <c r="N73" i="26"/>
  <c r="M73" i="26" s="1"/>
  <c r="N72" i="26"/>
  <c r="M72" i="26" s="1"/>
  <c r="N71" i="26"/>
  <c r="M71" i="26" s="1"/>
  <c r="N70" i="26"/>
  <c r="M70" i="26" s="1"/>
  <c r="N69" i="26"/>
  <c r="M69" i="26" s="1"/>
  <c r="N68" i="26"/>
  <c r="M68" i="26" s="1"/>
  <c r="N67" i="26"/>
  <c r="M67" i="26" s="1"/>
  <c r="N66" i="26"/>
  <c r="M66" i="26" s="1"/>
  <c r="N65" i="26"/>
  <c r="M65" i="26" s="1"/>
  <c r="N64" i="26"/>
  <c r="M64" i="26" s="1"/>
  <c r="N63" i="26"/>
  <c r="M63" i="26" s="1"/>
  <c r="N62" i="26"/>
  <c r="M62" i="26" s="1"/>
  <c r="N61" i="26"/>
  <c r="M61" i="26" s="1"/>
  <c r="N60" i="26"/>
  <c r="M60" i="26" s="1"/>
  <c r="N59" i="26"/>
  <c r="M59" i="26" s="1"/>
  <c r="N58" i="26"/>
  <c r="M58" i="26" s="1"/>
  <c r="N57" i="26"/>
  <c r="M57" i="26" s="1"/>
  <c r="N56" i="26"/>
  <c r="M56" i="26" s="1"/>
  <c r="N55" i="26"/>
  <c r="M55" i="26" s="1"/>
  <c r="N54" i="26"/>
  <c r="M54" i="26" s="1"/>
  <c r="N53" i="26"/>
  <c r="M53" i="26" s="1"/>
  <c r="N52" i="26"/>
  <c r="M52" i="26" s="1"/>
  <c r="N51" i="26"/>
  <c r="M51" i="26" s="1"/>
  <c r="N50" i="26"/>
  <c r="M50" i="26" s="1"/>
  <c r="N49" i="26"/>
  <c r="M49" i="26" s="1"/>
  <c r="N48" i="26"/>
  <c r="M48" i="26" s="1"/>
  <c r="N47" i="26"/>
  <c r="M47" i="26" s="1"/>
  <c r="N46" i="26"/>
  <c r="M46" i="26" s="1"/>
  <c r="N45" i="26"/>
  <c r="M45" i="26" s="1"/>
  <c r="N44" i="26"/>
  <c r="M44" i="26" s="1"/>
  <c r="N43" i="26"/>
  <c r="M43" i="26" s="1"/>
  <c r="N42" i="26"/>
  <c r="M42" i="26" s="1"/>
  <c r="N41" i="26"/>
  <c r="M41" i="26" s="1"/>
  <c r="N40" i="26"/>
  <c r="M40" i="26" s="1"/>
  <c r="N39" i="26"/>
  <c r="M39" i="26" s="1"/>
  <c r="N38" i="26"/>
  <c r="M38" i="26" s="1"/>
  <c r="N37" i="26"/>
  <c r="M37" i="26" s="1"/>
  <c r="N36" i="26"/>
  <c r="M36" i="26" s="1"/>
  <c r="N35" i="26"/>
  <c r="M35" i="26" s="1"/>
  <c r="N34" i="26"/>
  <c r="M34" i="26" s="1"/>
  <c r="N33" i="26"/>
  <c r="M33" i="26" s="1"/>
  <c r="N32" i="26"/>
  <c r="M32" i="26" s="1"/>
  <c r="N31" i="26"/>
  <c r="M31" i="26" s="1"/>
  <c r="N30" i="26"/>
  <c r="M30" i="26" s="1"/>
  <c r="N29" i="26"/>
  <c r="M29" i="26" s="1"/>
  <c r="N28" i="26"/>
  <c r="M28" i="26" s="1"/>
  <c r="N27" i="26"/>
  <c r="M27" i="26" s="1"/>
  <c r="N26" i="26"/>
  <c r="M26" i="26" s="1"/>
  <c r="N25" i="26"/>
  <c r="M25" i="26" s="1"/>
  <c r="N24" i="26"/>
  <c r="M24" i="26" s="1"/>
  <c r="N23" i="26"/>
  <c r="M23" i="26" s="1"/>
  <c r="N22" i="26"/>
  <c r="M22" i="26" s="1"/>
  <c r="N21" i="26"/>
  <c r="M21" i="26" s="1"/>
  <c r="N20" i="26"/>
  <c r="M20" i="26" s="1"/>
  <c r="N19" i="26"/>
  <c r="M19" i="26" s="1"/>
  <c r="N18" i="26"/>
  <c r="M18" i="26" s="1"/>
  <c r="I337" i="26"/>
  <c r="H337" i="26" s="1"/>
  <c r="I336" i="26"/>
  <c r="H336" i="26" s="1"/>
  <c r="I335" i="26"/>
  <c r="H335" i="26" s="1"/>
  <c r="I334" i="26"/>
  <c r="H334" i="26" s="1"/>
  <c r="I333" i="26"/>
  <c r="H333" i="26" s="1"/>
  <c r="I332" i="26"/>
  <c r="H332" i="26" s="1"/>
  <c r="I331" i="26"/>
  <c r="H331" i="26" s="1"/>
  <c r="I330" i="26"/>
  <c r="H330" i="26" s="1"/>
  <c r="I329" i="26"/>
  <c r="H329" i="26" s="1"/>
  <c r="I328" i="26"/>
  <c r="H328" i="26" s="1"/>
  <c r="I327" i="26"/>
  <c r="H327" i="26" s="1"/>
  <c r="I326" i="26"/>
  <c r="H326" i="26" s="1"/>
  <c r="I325" i="26"/>
  <c r="H325" i="26" s="1"/>
  <c r="I324" i="26"/>
  <c r="H324" i="26" s="1"/>
  <c r="I323" i="26"/>
  <c r="H323" i="26" s="1"/>
  <c r="I322" i="26"/>
  <c r="H322" i="26" s="1"/>
  <c r="I321" i="26"/>
  <c r="H321" i="26" s="1"/>
  <c r="I320" i="26"/>
  <c r="H320" i="26" s="1"/>
  <c r="I319" i="26"/>
  <c r="H319" i="26" s="1"/>
  <c r="I318" i="26"/>
  <c r="H318" i="26" s="1"/>
  <c r="I317" i="26"/>
  <c r="H317" i="26" s="1"/>
  <c r="I316" i="26"/>
  <c r="H316" i="26" s="1"/>
  <c r="I315" i="26"/>
  <c r="H315" i="26" s="1"/>
  <c r="I314" i="26"/>
  <c r="H314" i="26" s="1"/>
  <c r="I313" i="26"/>
  <c r="H313" i="26" s="1"/>
  <c r="I312" i="26"/>
  <c r="H312" i="26" s="1"/>
  <c r="I311" i="26"/>
  <c r="H311" i="26" s="1"/>
  <c r="I310" i="26"/>
  <c r="H310" i="26" s="1"/>
  <c r="I309" i="26"/>
  <c r="H309" i="26" s="1"/>
  <c r="I308" i="26"/>
  <c r="H308" i="26" s="1"/>
  <c r="I307" i="26"/>
  <c r="H307" i="26" s="1"/>
  <c r="I306" i="26"/>
  <c r="H306" i="26" s="1"/>
  <c r="I305" i="26"/>
  <c r="H305" i="26" s="1"/>
  <c r="I304" i="26"/>
  <c r="H304" i="26" s="1"/>
  <c r="I303" i="26"/>
  <c r="H303" i="26" s="1"/>
  <c r="I302" i="26"/>
  <c r="H302" i="26" s="1"/>
  <c r="I301" i="26"/>
  <c r="H301" i="26" s="1"/>
  <c r="I300" i="26"/>
  <c r="H300" i="26" s="1"/>
  <c r="I299" i="26"/>
  <c r="H299" i="26" s="1"/>
  <c r="I298" i="26"/>
  <c r="H298" i="26" s="1"/>
  <c r="I297" i="26"/>
  <c r="H297" i="26" s="1"/>
  <c r="I296" i="26"/>
  <c r="H296" i="26" s="1"/>
  <c r="I295" i="26"/>
  <c r="H295" i="26" s="1"/>
  <c r="I294" i="26"/>
  <c r="H294" i="26" s="1"/>
  <c r="I293" i="26"/>
  <c r="H293" i="26" s="1"/>
  <c r="I292" i="26"/>
  <c r="H292" i="26" s="1"/>
  <c r="I291" i="26"/>
  <c r="H291" i="26" s="1"/>
  <c r="I290" i="26"/>
  <c r="H290" i="26" s="1"/>
  <c r="I289" i="26"/>
  <c r="H289" i="26" s="1"/>
  <c r="I288" i="26"/>
  <c r="H288" i="26" s="1"/>
  <c r="I287" i="26"/>
  <c r="H287" i="26" s="1"/>
  <c r="I286" i="26"/>
  <c r="H286" i="26" s="1"/>
  <c r="I285" i="26"/>
  <c r="H285" i="26" s="1"/>
  <c r="I284" i="26"/>
  <c r="H284" i="26" s="1"/>
  <c r="I283" i="26"/>
  <c r="H283" i="26" s="1"/>
  <c r="I282" i="26"/>
  <c r="H282" i="26" s="1"/>
  <c r="I281" i="26"/>
  <c r="H281" i="26" s="1"/>
  <c r="I280" i="26"/>
  <c r="H280" i="26" s="1"/>
  <c r="I279" i="26"/>
  <c r="H279" i="26" s="1"/>
  <c r="I278" i="26"/>
  <c r="H278" i="26" s="1"/>
  <c r="I277" i="26"/>
  <c r="H277" i="26" s="1"/>
  <c r="I276" i="26"/>
  <c r="H276" i="26" s="1"/>
  <c r="I275" i="26"/>
  <c r="H275" i="26" s="1"/>
  <c r="I274" i="26"/>
  <c r="H274" i="26" s="1"/>
  <c r="I273" i="26"/>
  <c r="H273" i="26" s="1"/>
  <c r="I272" i="26"/>
  <c r="H272" i="26" s="1"/>
  <c r="I271" i="26"/>
  <c r="H271" i="26" s="1"/>
  <c r="I270" i="26"/>
  <c r="H270" i="26" s="1"/>
  <c r="I269" i="26"/>
  <c r="H269" i="26" s="1"/>
  <c r="I268" i="26"/>
  <c r="H268" i="26" s="1"/>
  <c r="I267" i="26"/>
  <c r="H267" i="26" s="1"/>
  <c r="I266" i="26"/>
  <c r="H266" i="26" s="1"/>
  <c r="I265" i="26"/>
  <c r="H265" i="26" s="1"/>
  <c r="I264" i="26"/>
  <c r="H264" i="26" s="1"/>
  <c r="I263" i="26"/>
  <c r="H263" i="26" s="1"/>
  <c r="I262" i="26"/>
  <c r="H262" i="26" s="1"/>
  <c r="I261" i="26"/>
  <c r="H261" i="26" s="1"/>
  <c r="I260" i="26"/>
  <c r="H260" i="26" s="1"/>
  <c r="I259" i="26"/>
  <c r="H259" i="26" s="1"/>
  <c r="I258" i="26"/>
  <c r="H258" i="26" s="1"/>
  <c r="I257" i="26"/>
  <c r="H257" i="26" s="1"/>
  <c r="I256" i="26"/>
  <c r="H256" i="26" s="1"/>
  <c r="I255" i="26"/>
  <c r="H255" i="26" s="1"/>
  <c r="I254" i="26"/>
  <c r="H254" i="26" s="1"/>
  <c r="I253" i="26"/>
  <c r="H253" i="26" s="1"/>
  <c r="I252" i="26"/>
  <c r="H252" i="26" s="1"/>
  <c r="I251" i="26"/>
  <c r="H251" i="26" s="1"/>
  <c r="I250" i="26"/>
  <c r="H250" i="26" s="1"/>
  <c r="I249" i="26"/>
  <c r="H249" i="26" s="1"/>
  <c r="I248" i="26"/>
  <c r="H248" i="26" s="1"/>
  <c r="I247" i="26"/>
  <c r="H247" i="26" s="1"/>
  <c r="I246" i="26"/>
  <c r="H246" i="26" s="1"/>
  <c r="I245" i="26"/>
  <c r="H245" i="26" s="1"/>
  <c r="I244" i="26"/>
  <c r="H244" i="26" s="1"/>
  <c r="I243" i="26"/>
  <c r="H243" i="26" s="1"/>
  <c r="I242" i="26"/>
  <c r="H242" i="26" s="1"/>
  <c r="I241" i="26"/>
  <c r="H241" i="26" s="1"/>
  <c r="I240" i="26"/>
  <c r="H240" i="26" s="1"/>
  <c r="I239" i="26"/>
  <c r="H239" i="26" s="1"/>
  <c r="I238" i="26"/>
  <c r="H238" i="26" s="1"/>
  <c r="I237" i="26"/>
  <c r="H237" i="26" s="1"/>
  <c r="I236" i="26"/>
  <c r="H236" i="26" s="1"/>
  <c r="I235" i="26"/>
  <c r="H235" i="26" s="1"/>
  <c r="I234" i="26"/>
  <c r="H234" i="26" s="1"/>
  <c r="I233" i="26"/>
  <c r="H233" i="26" s="1"/>
  <c r="I232" i="26"/>
  <c r="H232" i="26" s="1"/>
  <c r="I231" i="26"/>
  <c r="H231" i="26" s="1"/>
  <c r="I230" i="26"/>
  <c r="H230" i="26" s="1"/>
  <c r="I229" i="26"/>
  <c r="H229" i="26" s="1"/>
  <c r="I228" i="26"/>
  <c r="H228" i="26" s="1"/>
  <c r="I227" i="26"/>
  <c r="H227" i="26" s="1"/>
  <c r="I226" i="26"/>
  <c r="H226" i="26" s="1"/>
  <c r="I225" i="26"/>
  <c r="H225" i="26" s="1"/>
  <c r="I224" i="26"/>
  <c r="H224" i="26" s="1"/>
  <c r="I223" i="26"/>
  <c r="H223" i="26" s="1"/>
  <c r="I222" i="26"/>
  <c r="H222" i="26" s="1"/>
  <c r="I221" i="26"/>
  <c r="H221" i="26" s="1"/>
  <c r="I220" i="26"/>
  <c r="H220" i="26" s="1"/>
  <c r="I219" i="26"/>
  <c r="H219" i="26" s="1"/>
  <c r="I218" i="26"/>
  <c r="H218" i="26" s="1"/>
  <c r="I217" i="26"/>
  <c r="H217" i="26" s="1"/>
  <c r="I216" i="26"/>
  <c r="H216" i="26" s="1"/>
  <c r="I215" i="26"/>
  <c r="H215" i="26" s="1"/>
  <c r="I214" i="26"/>
  <c r="H214" i="26" s="1"/>
  <c r="I213" i="26"/>
  <c r="H213" i="26" s="1"/>
  <c r="I212" i="26"/>
  <c r="H212" i="26" s="1"/>
  <c r="I211" i="26"/>
  <c r="H211" i="26" s="1"/>
  <c r="I210" i="26"/>
  <c r="H210" i="26" s="1"/>
  <c r="I209" i="26"/>
  <c r="H209" i="26" s="1"/>
  <c r="I208" i="26"/>
  <c r="H208" i="26" s="1"/>
  <c r="I207" i="26"/>
  <c r="H207" i="26" s="1"/>
  <c r="I206" i="26"/>
  <c r="H206" i="26" s="1"/>
  <c r="I205" i="26"/>
  <c r="H205" i="26" s="1"/>
  <c r="I204" i="26"/>
  <c r="H204" i="26" s="1"/>
  <c r="I203" i="26"/>
  <c r="H203" i="26" s="1"/>
  <c r="I202" i="26"/>
  <c r="H202" i="26" s="1"/>
  <c r="I201" i="26"/>
  <c r="H201" i="26" s="1"/>
  <c r="I200" i="26"/>
  <c r="H200" i="26" s="1"/>
  <c r="I199" i="26"/>
  <c r="H199" i="26" s="1"/>
  <c r="I198" i="26"/>
  <c r="H198" i="26" s="1"/>
  <c r="I197" i="26"/>
  <c r="H197" i="26" s="1"/>
  <c r="I196" i="26"/>
  <c r="H196" i="26" s="1"/>
  <c r="I195" i="26"/>
  <c r="H195" i="26" s="1"/>
  <c r="I194" i="26"/>
  <c r="H194" i="26" s="1"/>
  <c r="I193" i="26"/>
  <c r="H193" i="26" s="1"/>
  <c r="I192" i="26"/>
  <c r="H192" i="26" s="1"/>
  <c r="I191" i="26"/>
  <c r="H191" i="26" s="1"/>
  <c r="I190" i="26"/>
  <c r="H190" i="26" s="1"/>
  <c r="I189" i="26"/>
  <c r="H189" i="26" s="1"/>
  <c r="I188" i="26"/>
  <c r="H188" i="26" s="1"/>
  <c r="I187" i="26"/>
  <c r="H187" i="26" s="1"/>
  <c r="I186" i="26"/>
  <c r="H186" i="26" s="1"/>
  <c r="I185" i="26"/>
  <c r="H185" i="26" s="1"/>
  <c r="I184" i="26"/>
  <c r="H184" i="26" s="1"/>
  <c r="I183" i="26"/>
  <c r="H183" i="26" s="1"/>
  <c r="I182" i="26"/>
  <c r="H182" i="26" s="1"/>
  <c r="I181" i="26"/>
  <c r="H181" i="26" s="1"/>
  <c r="I180" i="26"/>
  <c r="H180" i="26" s="1"/>
  <c r="I179" i="26"/>
  <c r="H179" i="26" s="1"/>
  <c r="I178" i="26"/>
  <c r="H178" i="26" s="1"/>
  <c r="I177" i="26"/>
  <c r="H177" i="26" s="1"/>
  <c r="I176" i="26"/>
  <c r="H176" i="26" s="1"/>
  <c r="I175" i="26"/>
  <c r="H175" i="26" s="1"/>
  <c r="I174" i="26"/>
  <c r="H174" i="26" s="1"/>
  <c r="I173" i="26"/>
  <c r="H173" i="26" s="1"/>
  <c r="I172" i="26"/>
  <c r="H172" i="26" s="1"/>
  <c r="I171" i="26"/>
  <c r="H171" i="26" s="1"/>
  <c r="I170" i="26"/>
  <c r="H170" i="26" s="1"/>
  <c r="I169" i="26"/>
  <c r="H169" i="26" s="1"/>
  <c r="I168" i="26"/>
  <c r="H168" i="26" s="1"/>
  <c r="I167" i="26"/>
  <c r="H167" i="26" s="1"/>
  <c r="I166" i="26"/>
  <c r="H166" i="26" s="1"/>
  <c r="I165" i="26"/>
  <c r="H165" i="26" s="1"/>
  <c r="I164" i="26"/>
  <c r="H164" i="26" s="1"/>
  <c r="I163" i="26"/>
  <c r="H163" i="26" s="1"/>
  <c r="I162" i="26"/>
  <c r="H162" i="26" s="1"/>
  <c r="I161" i="26"/>
  <c r="H161" i="26" s="1"/>
  <c r="I160" i="26"/>
  <c r="H160" i="26" s="1"/>
  <c r="I159" i="26"/>
  <c r="H159" i="26" s="1"/>
  <c r="I158" i="26"/>
  <c r="H158" i="26" s="1"/>
  <c r="I157" i="26"/>
  <c r="H157" i="26" s="1"/>
  <c r="I156" i="26"/>
  <c r="H156" i="26" s="1"/>
  <c r="I155" i="26"/>
  <c r="H155" i="26" s="1"/>
  <c r="I154" i="26"/>
  <c r="H154" i="26" s="1"/>
  <c r="I153" i="26"/>
  <c r="H153" i="26" s="1"/>
  <c r="I152" i="26"/>
  <c r="H152" i="26" s="1"/>
  <c r="I151" i="26"/>
  <c r="H151" i="26" s="1"/>
  <c r="I150" i="26"/>
  <c r="H150" i="26" s="1"/>
  <c r="I149" i="26"/>
  <c r="H149" i="26" s="1"/>
  <c r="I148" i="26"/>
  <c r="H148" i="26" s="1"/>
  <c r="I147" i="26"/>
  <c r="H147" i="26" s="1"/>
  <c r="I146" i="26"/>
  <c r="H146" i="26" s="1"/>
  <c r="I145" i="26"/>
  <c r="H145" i="26" s="1"/>
  <c r="I144" i="26"/>
  <c r="H144" i="26" s="1"/>
  <c r="I143" i="26"/>
  <c r="H143" i="26" s="1"/>
  <c r="I142" i="26"/>
  <c r="H142" i="26" s="1"/>
  <c r="I141" i="26"/>
  <c r="H141" i="26" s="1"/>
  <c r="I140" i="26"/>
  <c r="H140" i="26" s="1"/>
  <c r="I139" i="26"/>
  <c r="H139" i="26" s="1"/>
  <c r="I138" i="26"/>
  <c r="H138" i="26" s="1"/>
  <c r="I137" i="26"/>
  <c r="H137" i="26" s="1"/>
  <c r="I136" i="26"/>
  <c r="H136" i="26" s="1"/>
  <c r="I135" i="26"/>
  <c r="H135" i="26" s="1"/>
  <c r="I134" i="26"/>
  <c r="H134" i="26" s="1"/>
  <c r="I133" i="26"/>
  <c r="H133" i="26" s="1"/>
  <c r="I132" i="26"/>
  <c r="H132" i="26" s="1"/>
  <c r="I131" i="26"/>
  <c r="H131" i="26" s="1"/>
  <c r="I130" i="26"/>
  <c r="H130" i="26" s="1"/>
  <c r="I129" i="26"/>
  <c r="H129" i="26" s="1"/>
  <c r="I128" i="26"/>
  <c r="H128" i="26" s="1"/>
  <c r="I127" i="26"/>
  <c r="H127" i="26" s="1"/>
  <c r="I126" i="26"/>
  <c r="H126" i="26" s="1"/>
  <c r="I125" i="26"/>
  <c r="H125" i="26" s="1"/>
  <c r="I124" i="26"/>
  <c r="H124" i="26" s="1"/>
  <c r="I123" i="26"/>
  <c r="H123" i="26" s="1"/>
  <c r="I122" i="26"/>
  <c r="H122" i="26" s="1"/>
  <c r="I121" i="26"/>
  <c r="H121" i="26" s="1"/>
  <c r="I120" i="26"/>
  <c r="H120" i="26" s="1"/>
  <c r="I119" i="26"/>
  <c r="H119" i="26" s="1"/>
  <c r="I118" i="26"/>
  <c r="H118" i="26" s="1"/>
  <c r="I117" i="26"/>
  <c r="H117" i="26" s="1"/>
  <c r="I116" i="26"/>
  <c r="H116" i="26" s="1"/>
  <c r="I115" i="26"/>
  <c r="H115" i="26" s="1"/>
  <c r="I114" i="26"/>
  <c r="H114" i="26" s="1"/>
  <c r="I113" i="26"/>
  <c r="H113" i="26" s="1"/>
  <c r="I112" i="26"/>
  <c r="H112" i="26" s="1"/>
  <c r="I111" i="26"/>
  <c r="H111" i="26" s="1"/>
  <c r="I110" i="26"/>
  <c r="H110" i="26" s="1"/>
  <c r="I109" i="26"/>
  <c r="H109" i="26" s="1"/>
  <c r="I108" i="26"/>
  <c r="H108" i="26" s="1"/>
  <c r="I107" i="26"/>
  <c r="H107" i="26" s="1"/>
  <c r="I106" i="26"/>
  <c r="H106" i="26" s="1"/>
  <c r="I105" i="26"/>
  <c r="H105" i="26" s="1"/>
  <c r="I104" i="26"/>
  <c r="H104" i="26" s="1"/>
  <c r="I103" i="26"/>
  <c r="H103" i="26" s="1"/>
  <c r="I102" i="26"/>
  <c r="H102" i="26" s="1"/>
  <c r="I101" i="26"/>
  <c r="H101" i="26" s="1"/>
  <c r="I100" i="26"/>
  <c r="H100" i="26" s="1"/>
  <c r="I99" i="26"/>
  <c r="H99" i="26" s="1"/>
  <c r="I98" i="26"/>
  <c r="H98" i="26" s="1"/>
  <c r="I97" i="26"/>
  <c r="H97" i="26" s="1"/>
  <c r="I96" i="26"/>
  <c r="H96" i="26" s="1"/>
  <c r="I95" i="26"/>
  <c r="H95" i="26" s="1"/>
  <c r="I94" i="26"/>
  <c r="H94" i="26" s="1"/>
  <c r="I93" i="26"/>
  <c r="H93" i="26" s="1"/>
  <c r="I92" i="26"/>
  <c r="H92" i="26" s="1"/>
  <c r="I91" i="26"/>
  <c r="H91" i="26" s="1"/>
  <c r="I90" i="26"/>
  <c r="H90" i="26" s="1"/>
  <c r="I89" i="26"/>
  <c r="H89" i="26" s="1"/>
  <c r="I88" i="26"/>
  <c r="H88" i="26" s="1"/>
  <c r="I87" i="26"/>
  <c r="H87" i="26" s="1"/>
  <c r="I86" i="26"/>
  <c r="H86" i="26" s="1"/>
  <c r="I85" i="26"/>
  <c r="H85" i="26" s="1"/>
  <c r="I84" i="26"/>
  <c r="H84" i="26" s="1"/>
  <c r="I83" i="26"/>
  <c r="H83" i="26" s="1"/>
  <c r="I82" i="26"/>
  <c r="H82" i="26" s="1"/>
  <c r="I81" i="26"/>
  <c r="H81" i="26" s="1"/>
  <c r="I80" i="26"/>
  <c r="H80" i="26" s="1"/>
  <c r="I79" i="26"/>
  <c r="H79" i="26" s="1"/>
  <c r="I78" i="26"/>
  <c r="H78" i="26" s="1"/>
  <c r="I77" i="26"/>
  <c r="H77" i="26" s="1"/>
  <c r="I76" i="26"/>
  <c r="H76" i="26" s="1"/>
  <c r="I75" i="26"/>
  <c r="H75" i="26" s="1"/>
  <c r="I74" i="26"/>
  <c r="H74" i="26" s="1"/>
  <c r="I73" i="26"/>
  <c r="H73" i="26" s="1"/>
  <c r="I72" i="26"/>
  <c r="H72" i="26" s="1"/>
  <c r="I71" i="26"/>
  <c r="H71" i="26" s="1"/>
  <c r="I70" i="26"/>
  <c r="H70" i="26" s="1"/>
  <c r="I69" i="26"/>
  <c r="H69" i="26" s="1"/>
  <c r="I68" i="26"/>
  <c r="H68" i="26" s="1"/>
  <c r="I67" i="26"/>
  <c r="H67" i="26" s="1"/>
  <c r="I66" i="26"/>
  <c r="H66" i="26" s="1"/>
  <c r="I65" i="26"/>
  <c r="H65" i="26" s="1"/>
  <c r="I64" i="26"/>
  <c r="H64" i="26" s="1"/>
  <c r="I63" i="26"/>
  <c r="H63" i="26" s="1"/>
  <c r="I62" i="26"/>
  <c r="H62" i="26" s="1"/>
  <c r="I61" i="26"/>
  <c r="H61" i="26" s="1"/>
  <c r="I60" i="26"/>
  <c r="H60" i="26" s="1"/>
  <c r="I59" i="26"/>
  <c r="H59" i="26" s="1"/>
  <c r="I58" i="26"/>
  <c r="H58" i="26" s="1"/>
  <c r="I57" i="26"/>
  <c r="H57" i="26" s="1"/>
  <c r="I56" i="26"/>
  <c r="H56" i="26" s="1"/>
  <c r="I55" i="26"/>
  <c r="H55" i="26" s="1"/>
  <c r="I54" i="26"/>
  <c r="H54" i="26" s="1"/>
  <c r="I53" i="26"/>
  <c r="H53" i="26" s="1"/>
  <c r="I52" i="26"/>
  <c r="H52" i="26" s="1"/>
  <c r="I51" i="26"/>
  <c r="H51" i="26" s="1"/>
  <c r="I50" i="26"/>
  <c r="H50" i="26" s="1"/>
  <c r="I49" i="26"/>
  <c r="H49" i="26" s="1"/>
  <c r="I48" i="26"/>
  <c r="H48" i="26" s="1"/>
  <c r="I47" i="26"/>
  <c r="H47" i="26" s="1"/>
  <c r="I46" i="26"/>
  <c r="H46" i="26" s="1"/>
  <c r="I45" i="26"/>
  <c r="H45" i="26" s="1"/>
  <c r="I44" i="26"/>
  <c r="H44" i="26" s="1"/>
  <c r="I43" i="26"/>
  <c r="H43" i="26" s="1"/>
  <c r="I42" i="26"/>
  <c r="H42" i="26" s="1"/>
  <c r="I41" i="26"/>
  <c r="H41" i="26" s="1"/>
  <c r="I40" i="26"/>
  <c r="H40" i="26" s="1"/>
  <c r="I39" i="26"/>
  <c r="H39" i="26" s="1"/>
  <c r="I38" i="26"/>
  <c r="H38" i="26" s="1"/>
  <c r="I37" i="26"/>
  <c r="H37" i="26" s="1"/>
  <c r="I36" i="26"/>
  <c r="H36" i="26" s="1"/>
  <c r="I35" i="26"/>
  <c r="H35" i="26" s="1"/>
  <c r="I34" i="26"/>
  <c r="H34" i="26" s="1"/>
  <c r="I33" i="26"/>
  <c r="H33" i="26" s="1"/>
  <c r="I32" i="26"/>
  <c r="H32" i="26" s="1"/>
  <c r="I31" i="26"/>
  <c r="H31" i="26" s="1"/>
  <c r="I30" i="26"/>
  <c r="H30" i="26" s="1"/>
  <c r="I29" i="26"/>
  <c r="H29" i="26" s="1"/>
  <c r="I28" i="26"/>
  <c r="H28" i="26" s="1"/>
  <c r="I27" i="26"/>
  <c r="H27" i="26" s="1"/>
  <c r="I26" i="26"/>
  <c r="H26" i="26" s="1"/>
  <c r="I25" i="26"/>
  <c r="H25" i="26" s="1"/>
  <c r="I24" i="26"/>
  <c r="H24" i="26" s="1"/>
  <c r="I23" i="26"/>
  <c r="H23" i="26" s="1"/>
  <c r="I22" i="26"/>
  <c r="H22" i="26" s="1"/>
  <c r="I21" i="26"/>
  <c r="H21" i="26" s="1"/>
  <c r="I20" i="26"/>
  <c r="H20" i="26" s="1"/>
  <c r="I19" i="26"/>
  <c r="H19" i="26" s="1"/>
  <c r="I18" i="26"/>
  <c r="H18" i="26" s="1"/>
  <c r="A7" i="10" l="1"/>
  <c r="A7" i="17"/>
  <c r="A7" i="16"/>
  <c r="A7" i="8"/>
  <c r="A7" i="26"/>
  <c r="A7" i="4"/>
  <c r="A7" i="22"/>
  <c r="A7" i="24"/>
  <c r="A7" i="18" s="1"/>
  <c r="N6" i="22"/>
  <c r="N6" i="24"/>
  <c r="N6" i="18"/>
  <c r="D6" i="18"/>
  <c r="N6" i="10"/>
  <c r="C6" i="10"/>
  <c r="N6" i="17"/>
  <c r="D6" i="17"/>
  <c r="N6" i="16"/>
  <c r="D6" i="16"/>
  <c r="N6" i="8"/>
  <c r="D6" i="8"/>
  <c r="P6" i="26"/>
  <c r="D6" i="26"/>
  <c r="O6" i="4"/>
  <c r="C6" i="4"/>
  <c r="C6" i="22"/>
  <c r="C6" i="24"/>
  <c r="A1" i="22" l="1"/>
  <c r="H17" i="4" l="1"/>
  <c r="G17" i="4" s="1"/>
  <c r="M16" i="4"/>
  <c r="L16" i="4"/>
  <c r="H16" i="4"/>
  <c r="G16" i="4"/>
  <c r="L14" i="22"/>
  <c r="K14" i="22" s="1"/>
  <c r="G14" i="22"/>
  <c r="F14" i="22"/>
  <c r="L13" i="22"/>
  <c r="K13" i="22"/>
  <c r="G13" i="22"/>
  <c r="F13" i="22" s="1"/>
  <c r="L102" i="22"/>
  <c r="K102" i="22"/>
  <c r="L103" i="22"/>
  <c r="K103" i="22"/>
  <c r="L104" i="22"/>
  <c r="K104" i="22" s="1"/>
  <c r="L105" i="22"/>
  <c r="K105" i="22" s="1"/>
  <c r="L106" i="22"/>
  <c r="K106" i="22"/>
  <c r="L107" i="22"/>
  <c r="K107" i="22" s="1"/>
  <c r="L101" i="22"/>
  <c r="K101" i="22"/>
  <c r="L100" i="22"/>
  <c r="K100" i="22"/>
  <c r="Q107" i="22"/>
  <c r="P107" i="22" s="1"/>
  <c r="Q106" i="22"/>
  <c r="P106" i="22" s="1"/>
  <c r="Q105" i="22"/>
  <c r="P105" i="22"/>
  <c r="Q104" i="22"/>
  <c r="P104" i="22" s="1"/>
  <c r="Q103" i="22"/>
  <c r="P103" i="22"/>
  <c r="Q102" i="22"/>
  <c r="P102" i="22"/>
  <c r="Q101" i="22"/>
  <c r="P101" i="22" s="1"/>
  <c r="Q100" i="22"/>
  <c r="P100" i="22" s="1"/>
  <c r="G102" i="22"/>
  <c r="F102" i="22"/>
  <c r="G103" i="22"/>
  <c r="F103" i="22" s="1"/>
  <c r="G104" i="22"/>
  <c r="F104" i="22"/>
  <c r="G105" i="22"/>
  <c r="F105" i="22"/>
  <c r="G106" i="22"/>
  <c r="F106" i="22" s="1"/>
  <c r="G107" i="22"/>
  <c r="F107" i="22" s="1"/>
  <c r="G101" i="22"/>
  <c r="F101" i="22"/>
  <c r="G100" i="22"/>
  <c r="F100" i="22" s="1"/>
  <c r="L91" i="22"/>
  <c r="K91" i="22"/>
  <c r="L92" i="22"/>
  <c r="K92" i="22"/>
  <c r="L93" i="22"/>
  <c r="K93" i="22" s="1"/>
  <c r="L94" i="22"/>
  <c r="K94" i="22" s="1"/>
  <c r="L95" i="22"/>
  <c r="K95" i="22"/>
  <c r="L96" i="22"/>
  <c r="K96" i="22" s="1"/>
  <c r="L97" i="22"/>
  <c r="K97" i="22"/>
  <c r="L98" i="22"/>
  <c r="K98" i="22"/>
  <c r="L90" i="22"/>
  <c r="K90" i="22" s="1"/>
  <c r="L89" i="22"/>
  <c r="K89" i="22" s="1"/>
  <c r="Q98" i="22"/>
  <c r="P98" i="22"/>
  <c r="Q97" i="22"/>
  <c r="P97" i="22" s="1"/>
  <c r="Q96" i="22"/>
  <c r="P96" i="22"/>
  <c r="Q95" i="22"/>
  <c r="P95" i="22"/>
  <c r="Q94" i="22"/>
  <c r="P94" i="22" s="1"/>
  <c r="Q93" i="22"/>
  <c r="P93" i="22" s="1"/>
  <c r="Q92" i="22"/>
  <c r="P92" i="22"/>
  <c r="Q91" i="22"/>
  <c r="P91" i="22" s="1"/>
  <c r="Q90" i="22"/>
  <c r="P90" i="22"/>
  <c r="Q89" i="22"/>
  <c r="P89" i="22"/>
  <c r="G91" i="22"/>
  <c r="F91" i="22" s="1"/>
  <c r="G92" i="22"/>
  <c r="F92" i="22" s="1"/>
  <c r="G93" i="22"/>
  <c r="F93" i="22"/>
  <c r="G94" i="22"/>
  <c r="F94" i="22" s="1"/>
  <c r="G95" i="22"/>
  <c r="F95" i="22"/>
  <c r="G96" i="22"/>
  <c r="F96" i="22"/>
  <c r="G97" i="22"/>
  <c r="F97" i="22" s="1"/>
  <c r="G98" i="22"/>
  <c r="F98" i="22" s="1"/>
  <c r="G90" i="22"/>
  <c r="F90" i="22"/>
  <c r="G89" i="22"/>
  <c r="F89" i="22" s="1"/>
  <c r="L83" i="22"/>
  <c r="K83" i="22"/>
  <c r="L84" i="22"/>
  <c r="K84" i="22"/>
  <c r="L85" i="22"/>
  <c r="K85" i="22" s="1"/>
  <c r="L86" i="22"/>
  <c r="K86" i="22" s="1"/>
  <c r="L87" i="22"/>
  <c r="K87" i="22"/>
  <c r="L82" i="22"/>
  <c r="K82" i="22" s="1"/>
  <c r="L81" i="22"/>
  <c r="K81" i="22"/>
  <c r="Q87" i="22"/>
  <c r="P87" i="22"/>
  <c r="Q86" i="22"/>
  <c r="P86" i="22" s="1"/>
  <c r="Q85" i="22"/>
  <c r="P85" i="22" s="1"/>
  <c r="Q84" i="22"/>
  <c r="P84" i="22"/>
  <c r="Q83" i="22"/>
  <c r="P83" i="22" s="1"/>
  <c r="Q82" i="22"/>
  <c r="P82" i="22"/>
  <c r="Q81" i="22"/>
  <c r="P81" i="22"/>
  <c r="G83" i="22"/>
  <c r="F83" i="22" s="1"/>
  <c r="G84" i="22"/>
  <c r="F84" i="22" s="1"/>
  <c r="G85" i="22"/>
  <c r="F85" i="22"/>
  <c r="G86" i="22"/>
  <c r="F86" i="22" s="1"/>
  <c r="G87" i="22"/>
  <c r="F87" i="22"/>
  <c r="G82" i="22"/>
  <c r="F82" i="22"/>
  <c r="G81" i="22"/>
  <c r="F81" i="22" s="1"/>
  <c r="L79" i="22"/>
  <c r="K79" i="22" s="1"/>
  <c r="L78" i="22"/>
  <c r="K78" i="22"/>
  <c r="Q79" i="22"/>
  <c r="P79" i="22" s="1"/>
  <c r="Q78" i="22"/>
  <c r="P78" i="22"/>
  <c r="G79" i="22"/>
  <c r="F79" i="22"/>
  <c r="G78" i="22"/>
  <c r="F78" i="22" s="1"/>
  <c r="L69" i="22"/>
  <c r="K69" i="22" s="1"/>
  <c r="L70" i="22"/>
  <c r="K70" i="22"/>
  <c r="L71" i="22"/>
  <c r="K71" i="22" s="1"/>
  <c r="L72" i="22"/>
  <c r="K72" i="22"/>
  <c r="L73" i="22"/>
  <c r="K73" i="22"/>
  <c r="L74" i="22"/>
  <c r="K74" i="22" s="1"/>
  <c r="L75" i="22"/>
  <c r="K75" i="22" s="1"/>
  <c r="L76" i="22"/>
  <c r="K76" i="22"/>
  <c r="L68" i="22"/>
  <c r="K68" i="22" s="1"/>
  <c r="L67" i="22"/>
  <c r="K67" i="22"/>
  <c r="Q76" i="22"/>
  <c r="P76" i="22"/>
  <c r="Q75" i="22"/>
  <c r="P75" i="22" s="1"/>
  <c r="Q74" i="22"/>
  <c r="P74" i="22" s="1"/>
  <c r="Q73" i="22"/>
  <c r="P73" i="22"/>
  <c r="Q72" i="22"/>
  <c r="P72" i="22" s="1"/>
  <c r="Q71" i="22"/>
  <c r="P71" i="22"/>
  <c r="Q70" i="22"/>
  <c r="P70" i="22"/>
  <c r="Q69" i="22"/>
  <c r="P69" i="22" s="1"/>
  <c r="Q68" i="22"/>
  <c r="P68" i="22" s="1"/>
  <c r="Q67" i="22"/>
  <c r="P67" i="22"/>
  <c r="G69" i="22"/>
  <c r="F69" i="22" s="1"/>
  <c r="G70" i="22"/>
  <c r="F70" i="22"/>
  <c r="G71" i="22"/>
  <c r="F71" i="22"/>
  <c r="G72" i="22"/>
  <c r="F72" i="22" s="1"/>
  <c r="G73" i="22"/>
  <c r="F73" i="22" s="1"/>
  <c r="G74" i="22"/>
  <c r="F74" i="22"/>
  <c r="G75" i="22"/>
  <c r="F75" i="22" s="1"/>
  <c r="G76" i="22"/>
  <c r="F76" i="22"/>
  <c r="G68" i="22"/>
  <c r="F68" i="22"/>
  <c r="G67" i="22"/>
  <c r="F67" i="22" s="1"/>
  <c r="L64" i="22"/>
  <c r="K64" i="22" s="1"/>
  <c r="L65" i="22"/>
  <c r="K65" i="22"/>
  <c r="L63" i="22"/>
  <c r="K63" i="22" s="1"/>
  <c r="L62" i="22"/>
  <c r="K62" i="22"/>
  <c r="Q65" i="22"/>
  <c r="P65" i="22"/>
  <c r="Q64" i="22"/>
  <c r="P64" i="22" s="1"/>
  <c r="Q63" i="22"/>
  <c r="P63" i="22" s="1"/>
  <c r="Q62" i="22"/>
  <c r="P62" i="22"/>
  <c r="G64" i="22"/>
  <c r="F64" i="22" s="1"/>
  <c r="G65" i="22"/>
  <c r="F65" i="22"/>
  <c r="G63" i="22"/>
  <c r="F63" i="22"/>
  <c r="G62" i="22"/>
  <c r="F62" i="22" s="1"/>
  <c r="L59" i="22"/>
  <c r="K59" i="22" s="1"/>
  <c r="L60" i="22"/>
  <c r="K60" i="22"/>
  <c r="L58" i="22"/>
  <c r="K58" i="22" s="1"/>
  <c r="L57" i="22"/>
  <c r="K57" i="22"/>
  <c r="Q60" i="22"/>
  <c r="P60" i="22"/>
  <c r="Q59" i="22"/>
  <c r="P59" i="22" s="1"/>
  <c r="Q58" i="22"/>
  <c r="P58" i="22" s="1"/>
  <c r="Q57" i="22"/>
  <c r="P57" i="22"/>
  <c r="G59" i="22"/>
  <c r="F59" i="22" s="1"/>
  <c r="G60" i="22"/>
  <c r="F60" i="22"/>
  <c r="G58" i="22"/>
  <c r="F58" i="22"/>
  <c r="G57" i="22"/>
  <c r="F57" i="22" s="1"/>
  <c r="L53" i="22"/>
  <c r="K53" i="22" s="1"/>
  <c r="L54" i="22"/>
  <c r="K54" i="22"/>
  <c r="L55" i="22"/>
  <c r="K55" i="22" s="1"/>
  <c r="L52" i="22"/>
  <c r="K52" i="22"/>
  <c r="L51" i="22"/>
  <c r="K51" i="22"/>
  <c r="Q55" i="22"/>
  <c r="P55" i="22" s="1"/>
  <c r="Q54" i="22"/>
  <c r="P54" i="22" s="1"/>
  <c r="Q53" i="22"/>
  <c r="P53" i="22"/>
  <c r="Q52" i="22"/>
  <c r="P52" i="22" s="1"/>
  <c r="Q51" i="22"/>
  <c r="P51" i="22"/>
  <c r="G53" i="22"/>
  <c r="F53" i="22"/>
  <c r="G54" i="22"/>
  <c r="F54" i="22" s="1"/>
  <c r="G55" i="22"/>
  <c r="F55" i="22" s="1"/>
  <c r="G52" i="22"/>
  <c r="F52" i="22"/>
  <c r="G51" i="22"/>
  <c r="F51" i="22" s="1"/>
  <c r="L35" i="22"/>
  <c r="K35" i="22"/>
  <c r="L36" i="22"/>
  <c r="K36" i="22"/>
  <c r="L37" i="22"/>
  <c r="K37" i="22" s="1"/>
  <c r="L38" i="22"/>
  <c r="K38" i="22" s="1"/>
  <c r="L39" i="22"/>
  <c r="K39" i="22"/>
  <c r="L40" i="22"/>
  <c r="K40" i="22" s="1"/>
  <c r="L41" i="22"/>
  <c r="K41" i="22"/>
  <c r="L42" i="22"/>
  <c r="K42" i="22"/>
  <c r="L43" i="22"/>
  <c r="K43" i="22" s="1"/>
  <c r="L44" i="22"/>
  <c r="K44" i="22" s="1"/>
  <c r="L45" i="22"/>
  <c r="K45" i="22"/>
  <c r="L46" i="22"/>
  <c r="K46" i="22" s="1"/>
  <c r="L47" i="22"/>
  <c r="K47" i="22"/>
  <c r="L48" i="22"/>
  <c r="K48" i="22"/>
  <c r="L49" i="22"/>
  <c r="K49" i="22" s="1"/>
  <c r="L34" i="22"/>
  <c r="K34" i="22" s="1"/>
  <c r="L33" i="22"/>
  <c r="K33" i="22"/>
  <c r="Q49" i="22"/>
  <c r="P49" i="22" s="1"/>
  <c r="Q48" i="22"/>
  <c r="P48" i="22"/>
  <c r="Q47" i="22"/>
  <c r="P47" i="22"/>
  <c r="Q46" i="22"/>
  <c r="P46" i="22" s="1"/>
  <c r="Q45" i="22"/>
  <c r="P45" i="22" s="1"/>
  <c r="Q44" i="22"/>
  <c r="P44" i="22"/>
  <c r="Q43" i="22"/>
  <c r="P43" i="22" s="1"/>
  <c r="Q42" i="22"/>
  <c r="P42" i="22"/>
  <c r="Q41" i="22"/>
  <c r="P41" i="22"/>
  <c r="Q40" i="22"/>
  <c r="P40" i="22" s="1"/>
  <c r="Q39" i="22"/>
  <c r="P39" i="22" s="1"/>
  <c r="Q38" i="22"/>
  <c r="P38" i="22"/>
  <c r="Q37" i="22"/>
  <c r="P37" i="22" s="1"/>
  <c r="Q36" i="22"/>
  <c r="P36" i="22"/>
  <c r="Q35" i="22"/>
  <c r="P35" i="22"/>
  <c r="Q34" i="22"/>
  <c r="P34" i="22" s="1"/>
  <c r="Q33" i="22"/>
  <c r="P33" i="22" s="1"/>
  <c r="G35" i="22"/>
  <c r="F35" i="22"/>
  <c r="G36" i="22"/>
  <c r="F36" i="22" s="1"/>
  <c r="G37" i="22"/>
  <c r="F37" i="22"/>
  <c r="G38" i="22"/>
  <c r="F38" i="22"/>
  <c r="G39" i="22"/>
  <c r="F39" i="22" s="1"/>
  <c r="G40" i="22"/>
  <c r="F40" i="22" s="1"/>
  <c r="G41" i="22"/>
  <c r="F41" i="22"/>
  <c r="G42" i="22"/>
  <c r="F42" i="22" s="1"/>
  <c r="G43" i="22"/>
  <c r="F43" i="22"/>
  <c r="G44" i="22"/>
  <c r="F44" i="22"/>
  <c r="G45" i="22"/>
  <c r="F45" i="22" s="1"/>
  <c r="G46" i="22"/>
  <c r="F46" i="22" s="1"/>
  <c r="G47" i="22"/>
  <c r="F47" i="22"/>
  <c r="G48" i="22"/>
  <c r="F48" i="22" s="1"/>
  <c r="G49" i="22"/>
  <c r="F49" i="22"/>
  <c r="G34" i="22"/>
  <c r="F34" i="22"/>
  <c r="G33" i="22"/>
  <c r="F33" i="22" s="1"/>
  <c r="L30" i="22"/>
  <c r="K30" i="22" s="1"/>
  <c r="L31" i="22"/>
  <c r="L29" i="22"/>
  <c r="K29" i="22" s="1"/>
  <c r="L28" i="22"/>
  <c r="K28" i="22"/>
  <c r="L27" i="22"/>
  <c r="K27" i="22" s="1"/>
  <c r="Q31" i="22"/>
  <c r="P31" i="22"/>
  <c r="Q30" i="22"/>
  <c r="P30" i="22" s="1"/>
  <c r="Q29" i="22"/>
  <c r="P29" i="22" s="1"/>
  <c r="Q28" i="22"/>
  <c r="P28" i="22"/>
  <c r="Q27" i="22"/>
  <c r="P27" i="22" s="1"/>
  <c r="G29" i="22"/>
  <c r="F29" i="22"/>
  <c r="G30" i="22"/>
  <c r="F30" i="22"/>
  <c r="G31" i="22"/>
  <c r="F31" i="22" s="1"/>
  <c r="G28" i="22"/>
  <c r="F28" i="22" s="1"/>
  <c r="G27" i="22"/>
  <c r="F27" i="22"/>
  <c r="E112" i="22"/>
  <c r="D25" i="14" s="1"/>
  <c r="L25" i="22"/>
  <c r="K25" i="22"/>
  <c r="L24" i="22"/>
  <c r="K24" i="22" s="1"/>
  <c r="L23" i="22"/>
  <c r="K23" i="22"/>
  <c r="Q25" i="22"/>
  <c r="P25" i="22" s="1"/>
  <c r="Q24" i="22"/>
  <c r="P24" i="22" s="1"/>
  <c r="Q23" i="22"/>
  <c r="P23" i="22"/>
  <c r="G25" i="22"/>
  <c r="F25" i="22" s="1"/>
  <c r="G24" i="22"/>
  <c r="F24" i="22"/>
  <c r="G23" i="22"/>
  <c r="F23" i="22"/>
  <c r="Q21" i="22"/>
  <c r="P21" i="22" s="1"/>
  <c r="Q20" i="22"/>
  <c r="P20" i="22" s="1"/>
  <c r="Q19" i="22"/>
  <c r="P19" i="22"/>
  <c r="L21" i="22"/>
  <c r="K21" i="22" s="1"/>
  <c r="L20" i="22"/>
  <c r="K20" i="22"/>
  <c r="L19" i="22"/>
  <c r="K19" i="22" s="1"/>
  <c r="G21" i="22"/>
  <c r="F21" i="22" s="1"/>
  <c r="G20" i="22"/>
  <c r="F20" i="22" s="1"/>
  <c r="G19" i="22"/>
  <c r="F19" i="22" s="1"/>
  <c r="B11" i="12"/>
  <c r="B10" i="12"/>
  <c r="O15" i="18"/>
  <c r="D76" i="14" s="1"/>
  <c r="J15" i="18"/>
  <c r="D75" i="14"/>
  <c r="Q13" i="18"/>
  <c r="Q12" i="18"/>
  <c r="Q15" i="18" s="1"/>
  <c r="B76" i="14" s="1"/>
  <c r="E15" i="18"/>
  <c r="D74" i="14" s="1"/>
  <c r="L13" i="18"/>
  <c r="K13" i="18"/>
  <c r="L12" i="18"/>
  <c r="G13" i="18"/>
  <c r="F13" i="18" s="1"/>
  <c r="F15" i="18" s="1"/>
  <c r="G12" i="18"/>
  <c r="L34" i="24"/>
  <c r="K34" i="24" s="1"/>
  <c r="M32" i="4"/>
  <c r="L32" i="4" s="1"/>
  <c r="L111" i="22"/>
  <c r="K111" i="22" s="1"/>
  <c r="L24" i="8"/>
  <c r="K24" i="8" s="1"/>
  <c r="L20" i="16"/>
  <c r="L19" i="17"/>
  <c r="L27" i="10"/>
  <c r="J35" i="24"/>
  <c r="D18" i="14"/>
  <c r="K33" i="4"/>
  <c r="D34" i="14" s="1"/>
  <c r="J112" i="22"/>
  <c r="D26" i="14"/>
  <c r="J25" i="8"/>
  <c r="D59" i="14" s="1"/>
  <c r="J21" i="16"/>
  <c r="D51" i="14" s="1"/>
  <c r="J20" i="17"/>
  <c r="D83" i="14" s="1"/>
  <c r="J28" i="10"/>
  <c r="D67" i="14" s="1"/>
  <c r="D69" i="14" s="1"/>
  <c r="Q34" i="24"/>
  <c r="R32" i="4"/>
  <c r="Q32" i="4"/>
  <c r="Q111" i="22"/>
  <c r="P111" i="22"/>
  <c r="Q24" i="8"/>
  <c r="P24" i="8" s="1"/>
  <c r="Q20" i="16"/>
  <c r="P20" i="16" s="1"/>
  <c r="Q19" i="17"/>
  <c r="Q27" i="10"/>
  <c r="P27" i="10"/>
  <c r="O35" i="24"/>
  <c r="D19" i="14" s="1"/>
  <c r="P33" i="4"/>
  <c r="D35" i="14"/>
  <c r="O112" i="22"/>
  <c r="D27" i="14" s="1"/>
  <c r="O25" i="8"/>
  <c r="D60" i="14" s="1"/>
  <c r="O21" i="16"/>
  <c r="D52" i="14" s="1"/>
  <c r="O20" i="17"/>
  <c r="D84" i="14" s="1"/>
  <c r="O28" i="10"/>
  <c r="D68" i="14"/>
  <c r="E35" i="24"/>
  <c r="D17" i="14" s="1"/>
  <c r="D20" i="14" s="1"/>
  <c r="F33" i="4"/>
  <c r="D33" i="14"/>
  <c r="D36" i="14" s="1"/>
  <c r="E25" i="8"/>
  <c r="D58" i="14"/>
  <c r="D61" i="14" s="1"/>
  <c r="E21" i="16"/>
  <c r="D50" i="14" s="1"/>
  <c r="E20" i="17"/>
  <c r="D82" i="14" s="1"/>
  <c r="E28" i="10"/>
  <c r="D66" i="14"/>
  <c r="G34" i="24"/>
  <c r="H32" i="4"/>
  <c r="I351" i="26"/>
  <c r="H351" i="26" s="1"/>
  <c r="G111" i="22"/>
  <c r="F111" i="22" s="1"/>
  <c r="G24" i="8"/>
  <c r="F24" i="8"/>
  <c r="G20" i="16"/>
  <c r="F20" i="16" s="1"/>
  <c r="G19" i="17"/>
  <c r="F19" i="17"/>
  <c r="G27" i="10"/>
  <c r="F27" i="10" s="1"/>
  <c r="L353" i="26"/>
  <c r="D42" i="14" s="1"/>
  <c r="Q353" i="26"/>
  <c r="D43" i="14" s="1"/>
  <c r="G353" i="26"/>
  <c r="D41" i="12" s="1"/>
  <c r="T353" i="26"/>
  <c r="S16" i="26"/>
  <c r="R16" i="26" s="1"/>
  <c r="S15" i="26"/>
  <c r="R15" i="26" s="1"/>
  <c r="O353" i="26"/>
  <c r="N14" i="26"/>
  <c r="M14" i="26" s="1"/>
  <c r="N15" i="26"/>
  <c r="M15" i="26" s="1"/>
  <c r="N16" i="26"/>
  <c r="M16" i="26" s="1"/>
  <c r="J353" i="26"/>
  <c r="I352" i="26"/>
  <c r="H352" i="26" s="1"/>
  <c r="I14" i="26"/>
  <c r="H14" i="26" s="1"/>
  <c r="I15" i="26"/>
  <c r="H15" i="26" s="1"/>
  <c r="I16" i="26"/>
  <c r="H16" i="26" s="1"/>
  <c r="S12" i="26"/>
  <c r="R12" i="26" s="1"/>
  <c r="N13" i="26"/>
  <c r="M13" i="26" s="1"/>
  <c r="N12" i="26"/>
  <c r="M12" i="26" s="1"/>
  <c r="I13" i="26"/>
  <c r="H13" i="26" s="1"/>
  <c r="I12" i="26"/>
  <c r="H12" i="26" s="1"/>
  <c r="L12" i="22"/>
  <c r="K12" i="22"/>
  <c r="L15" i="22"/>
  <c r="K15" i="22" s="1"/>
  <c r="L16" i="22"/>
  <c r="K16" i="22"/>
  <c r="L109" i="22"/>
  <c r="K109" i="22" s="1"/>
  <c r="L110" i="22"/>
  <c r="L112" i="22" s="1"/>
  <c r="K110" i="22"/>
  <c r="M12" i="4"/>
  <c r="L12" i="4" s="1"/>
  <c r="M13" i="4"/>
  <c r="L13" i="4"/>
  <c r="M14" i="4"/>
  <c r="L14" i="4" s="1"/>
  <c r="M15" i="4"/>
  <c r="M20" i="4"/>
  <c r="L20" i="4"/>
  <c r="M21" i="4"/>
  <c r="L21" i="4" s="1"/>
  <c r="M23" i="4"/>
  <c r="L23" i="4" s="1"/>
  <c r="M24" i="4"/>
  <c r="L24" i="4" s="1"/>
  <c r="M25" i="4"/>
  <c r="L25" i="4" s="1"/>
  <c r="M29" i="4"/>
  <c r="L29" i="4" s="1"/>
  <c r="M30" i="4"/>
  <c r="L30" i="4"/>
  <c r="M31" i="4"/>
  <c r="L31" i="4" s="1"/>
  <c r="G12" i="22"/>
  <c r="F12" i="22" s="1"/>
  <c r="G15" i="22"/>
  <c r="F15" i="22"/>
  <c r="G16" i="22"/>
  <c r="F16" i="22" s="1"/>
  <c r="G109" i="22"/>
  <c r="F109" i="22"/>
  <c r="G110" i="22"/>
  <c r="F110" i="22" s="1"/>
  <c r="H12" i="4"/>
  <c r="G12" i="4"/>
  <c r="H13" i="4"/>
  <c r="G13" i="4" s="1"/>
  <c r="H14" i="4"/>
  <c r="G14" i="4"/>
  <c r="H15" i="4"/>
  <c r="G15" i="4" s="1"/>
  <c r="H20" i="4"/>
  <c r="H33" i="4" s="1"/>
  <c r="G20" i="4"/>
  <c r="H21" i="4"/>
  <c r="G21" i="4" s="1"/>
  <c r="H23" i="4"/>
  <c r="G23" i="4"/>
  <c r="H24" i="4"/>
  <c r="G24" i="4" s="1"/>
  <c r="H25" i="4"/>
  <c r="G25" i="4"/>
  <c r="H29" i="4"/>
  <c r="G29" i="4" s="1"/>
  <c r="H30" i="4"/>
  <c r="G30" i="4"/>
  <c r="H31" i="4"/>
  <c r="G31" i="4" s="1"/>
  <c r="Q12" i="22"/>
  <c r="Q13" i="22"/>
  <c r="P13" i="22" s="1"/>
  <c r="Q14" i="22"/>
  <c r="P14" i="22" s="1"/>
  <c r="Q15" i="22"/>
  <c r="P15" i="22" s="1"/>
  <c r="Q16" i="22"/>
  <c r="Q109" i="22"/>
  <c r="P109" i="22"/>
  <c r="Q110" i="22"/>
  <c r="P110" i="22" s="1"/>
  <c r="R12" i="4"/>
  <c r="Q12" i="4" s="1"/>
  <c r="R13" i="4"/>
  <c r="Q13" i="4" s="1"/>
  <c r="R14" i="4"/>
  <c r="Q14" i="4" s="1"/>
  <c r="R15" i="4"/>
  <c r="R16" i="4"/>
  <c r="Q16" i="4"/>
  <c r="R17" i="4"/>
  <c r="Q17" i="4" s="1"/>
  <c r="R23" i="4"/>
  <c r="Q23" i="4" s="1"/>
  <c r="R24" i="4"/>
  <c r="Q24" i="4" s="1"/>
  <c r="R25" i="4"/>
  <c r="Q25" i="4" s="1"/>
  <c r="R29" i="4"/>
  <c r="Q29" i="4" s="1"/>
  <c r="R30" i="4"/>
  <c r="Q30" i="4"/>
  <c r="R31" i="4"/>
  <c r="Q31" i="4" s="1"/>
  <c r="A16" i="26"/>
  <c r="R35" i="24"/>
  <c r="Q13" i="24"/>
  <c r="P13" i="24" s="1"/>
  <c r="Q14" i="24"/>
  <c r="P14" i="24" s="1"/>
  <c r="Q15" i="24"/>
  <c r="Q16" i="24"/>
  <c r="P16" i="24" s="1"/>
  <c r="Q17" i="24"/>
  <c r="P17" i="24" s="1"/>
  <c r="Q18" i="24"/>
  <c r="P18" i="24" s="1"/>
  <c r="Q19" i="24"/>
  <c r="P19" i="24" s="1"/>
  <c r="Q20" i="24"/>
  <c r="P20" i="24" s="1"/>
  <c r="Q21" i="24"/>
  <c r="P21" i="24" s="1"/>
  <c r="Q22" i="24"/>
  <c r="P22" i="24" s="1"/>
  <c r="Q23" i="24"/>
  <c r="P23" i="24" s="1"/>
  <c r="Q24" i="24"/>
  <c r="P24" i="24" s="1"/>
  <c r="Q25" i="24"/>
  <c r="P25" i="24" s="1"/>
  <c r="Q26" i="24"/>
  <c r="P26" i="24" s="1"/>
  <c r="Q27" i="24"/>
  <c r="P27" i="24" s="1"/>
  <c r="Q28" i="24"/>
  <c r="P28" i="24"/>
  <c r="Q31" i="24"/>
  <c r="P31" i="24" s="1"/>
  <c r="Q32" i="24"/>
  <c r="P32" i="24" s="1"/>
  <c r="Q33" i="24"/>
  <c r="P33" i="24" s="1"/>
  <c r="P34" i="24"/>
  <c r="M35" i="24"/>
  <c r="L12" i="24"/>
  <c r="K12" i="24" s="1"/>
  <c r="L13" i="24"/>
  <c r="K13" i="24"/>
  <c r="L14" i="24"/>
  <c r="K14" i="24" s="1"/>
  <c r="L16" i="24"/>
  <c r="K16" i="24" s="1"/>
  <c r="L17" i="24"/>
  <c r="K17" i="24"/>
  <c r="L18" i="24"/>
  <c r="K18" i="24"/>
  <c r="L19" i="24"/>
  <c r="K19" i="24"/>
  <c r="L20" i="24"/>
  <c r="K20" i="24" s="1"/>
  <c r="L21" i="24"/>
  <c r="K21" i="24"/>
  <c r="L22" i="24"/>
  <c r="K22" i="24" s="1"/>
  <c r="L23" i="24"/>
  <c r="K23" i="24"/>
  <c r="L24" i="24"/>
  <c r="K24" i="24"/>
  <c r="L25" i="24"/>
  <c r="K25" i="24" s="1"/>
  <c r="L26" i="24"/>
  <c r="K26" i="24" s="1"/>
  <c r="L27" i="24"/>
  <c r="K27" i="24" s="1"/>
  <c r="L28" i="24"/>
  <c r="K28" i="24" s="1"/>
  <c r="L31" i="24"/>
  <c r="K31" i="24" s="1"/>
  <c r="L32" i="24"/>
  <c r="K32" i="24"/>
  <c r="L33" i="24"/>
  <c r="K33" i="24" s="1"/>
  <c r="H35" i="24"/>
  <c r="G12" i="24"/>
  <c r="F12" i="24" s="1"/>
  <c r="G13" i="24"/>
  <c r="F13" i="24"/>
  <c r="G14" i="24"/>
  <c r="F14" i="24" s="1"/>
  <c r="G15" i="24"/>
  <c r="F15" i="24"/>
  <c r="G16" i="24"/>
  <c r="F16" i="24" s="1"/>
  <c r="G17" i="24"/>
  <c r="F17" i="24"/>
  <c r="G18" i="24"/>
  <c r="F18" i="24" s="1"/>
  <c r="G19" i="24"/>
  <c r="F19" i="24"/>
  <c r="G20" i="24"/>
  <c r="F20" i="24" s="1"/>
  <c r="G21" i="24"/>
  <c r="F21" i="24"/>
  <c r="G22" i="24"/>
  <c r="F22" i="24" s="1"/>
  <c r="G23" i="24"/>
  <c r="F23" i="24"/>
  <c r="G24" i="24"/>
  <c r="F24" i="24" s="1"/>
  <c r="G25" i="24"/>
  <c r="F25" i="24"/>
  <c r="G26" i="24"/>
  <c r="F26" i="24" s="1"/>
  <c r="G27" i="24"/>
  <c r="F27" i="24"/>
  <c r="G28" i="24"/>
  <c r="F28" i="24" s="1"/>
  <c r="G31" i="24"/>
  <c r="F31" i="24"/>
  <c r="G32" i="24"/>
  <c r="F32" i="24" s="1"/>
  <c r="G33" i="24"/>
  <c r="F33" i="24"/>
  <c r="F34" i="24"/>
  <c r="R28" i="10"/>
  <c r="M28" i="10"/>
  <c r="H28" i="10"/>
  <c r="R112" i="22"/>
  <c r="M112" i="22"/>
  <c r="H112" i="22"/>
  <c r="N33" i="4"/>
  <c r="S33" i="4"/>
  <c r="I33" i="4"/>
  <c r="G32" i="4"/>
  <c r="P19" i="17"/>
  <c r="K20" i="16"/>
  <c r="L23" i="8"/>
  <c r="K23" i="8" s="1"/>
  <c r="Q23" i="8"/>
  <c r="P23" i="8" s="1"/>
  <c r="Q12" i="10"/>
  <c r="Q13" i="10"/>
  <c r="P13" i="10"/>
  <c r="Q14" i="10"/>
  <c r="P14" i="10" s="1"/>
  <c r="Q16" i="10"/>
  <c r="P16" i="10"/>
  <c r="Q18" i="10"/>
  <c r="P18" i="10" s="1"/>
  <c r="Q19" i="10"/>
  <c r="P19" i="10"/>
  <c r="Q20" i="10"/>
  <c r="P20" i="10" s="1"/>
  <c r="Q21" i="10"/>
  <c r="P21" i="10"/>
  <c r="Q22" i="10"/>
  <c r="P22" i="10" s="1"/>
  <c r="Q23" i="10"/>
  <c r="P23" i="10"/>
  <c r="Q24" i="10"/>
  <c r="P24" i="10" s="1"/>
  <c r="Q25" i="10"/>
  <c r="P25" i="10"/>
  <c r="Q26" i="10"/>
  <c r="P26" i="10" s="1"/>
  <c r="L12" i="10"/>
  <c r="K12" i="10" s="1"/>
  <c r="L13" i="10"/>
  <c r="K13" i="10" s="1"/>
  <c r="L14" i="10"/>
  <c r="K14" i="10" s="1"/>
  <c r="L16" i="10"/>
  <c r="K16" i="10"/>
  <c r="L18" i="10"/>
  <c r="K18" i="10" s="1"/>
  <c r="L19" i="10"/>
  <c r="K19" i="10"/>
  <c r="L20" i="10"/>
  <c r="K20" i="10"/>
  <c r="L21" i="10"/>
  <c r="K21" i="10"/>
  <c r="L22" i="10"/>
  <c r="K22" i="10" s="1"/>
  <c r="L23" i="10"/>
  <c r="K23" i="10"/>
  <c r="L24" i="10"/>
  <c r="K24" i="10" s="1"/>
  <c r="L25" i="10"/>
  <c r="K25" i="10"/>
  <c r="L26" i="10"/>
  <c r="K26" i="10"/>
  <c r="K27" i="10"/>
  <c r="G16" i="10"/>
  <c r="F16" i="10" s="1"/>
  <c r="G18" i="10"/>
  <c r="F18" i="10" s="1"/>
  <c r="H20" i="17"/>
  <c r="R20" i="17"/>
  <c r="Q12" i="17"/>
  <c r="P12" i="17" s="1"/>
  <c r="Q13" i="17"/>
  <c r="P13" i="17"/>
  <c r="Q14" i="17"/>
  <c r="P14" i="17" s="1"/>
  <c r="Q15" i="17"/>
  <c r="P15" i="17"/>
  <c r="Q17" i="17"/>
  <c r="P17" i="17" s="1"/>
  <c r="Q18" i="17"/>
  <c r="P18" i="17"/>
  <c r="M20" i="17"/>
  <c r="L12" i="17"/>
  <c r="K12" i="17" s="1"/>
  <c r="L13" i="17"/>
  <c r="K13" i="17" s="1"/>
  <c r="L14" i="17"/>
  <c r="K14" i="17" s="1"/>
  <c r="L15" i="17"/>
  <c r="K15" i="17" s="1"/>
  <c r="L17" i="17"/>
  <c r="K17" i="17" s="1"/>
  <c r="L18" i="17"/>
  <c r="K18" i="17"/>
  <c r="K19" i="17"/>
  <c r="R21" i="16"/>
  <c r="Q13" i="16"/>
  <c r="Q15" i="16"/>
  <c r="P15" i="16"/>
  <c r="Q16" i="16"/>
  <c r="P16" i="16" s="1"/>
  <c r="Q17" i="16"/>
  <c r="P17" i="16"/>
  <c r="Q18" i="16"/>
  <c r="P18" i="16"/>
  <c r="Q19" i="16"/>
  <c r="P19" i="16"/>
  <c r="M21" i="16"/>
  <c r="L12" i="16"/>
  <c r="K12" i="16"/>
  <c r="L13" i="16"/>
  <c r="K13" i="16" s="1"/>
  <c r="L14" i="16"/>
  <c r="L15" i="16"/>
  <c r="L16" i="16"/>
  <c r="K16" i="16" s="1"/>
  <c r="L17" i="16"/>
  <c r="K17" i="16" s="1"/>
  <c r="L18" i="16"/>
  <c r="K18" i="16" s="1"/>
  <c r="L19" i="16"/>
  <c r="K19" i="16" s="1"/>
  <c r="R25" i="8"/>
  <c r="Q12" i="8"/>
  <c r="P12" i="8" s="1"/>
  <c r="Q13" i="8"/>
  <c r="Q15" i="8"/>
  <c r="P15" i="8" s="1"/>
  <c r="Q20" i="8"/>
  <c r="P20" i="8"/>
  <c r="Q21" i="8"/>
  <c r="P21" i="8" s="1"/>
  <c r="Q22" i="8"/>
  <c r="P22" i="8"/>
  <c r="M25" i="8"/>
  <c r="L12" i="8"/>
  <c r="L13" i="8"/>
  <c r="K13" i="8"/>
  <c r="L15" i="8"/>
  <c r="K15" i="8" s="1"/>
  <c r="L16" i="8"/>
  <c r="K16" i="8"/>
  <c r="L17" i="8"/>
  <c r="K17" i="8" s="1"/>
  <c r="L18" i="8"/>
  <c r="K18" i="8"/>
  <c r="L19" i="8"/>
  <c r="K19" i="8" s="1"/>
  <c r="L20" i="8"/>
  <c r="K20" i="8"/>
  <c r="L21" i="8"/>
  <c r="K21" i="8" s="1"/>
  <c r="L22" i="8"/>
  <c r="K22" i="8"/>
  <c r="H25" i="8"/>
  <c r="G14" i="10"/>
  <c r="F14" i="10" s="1"/>
  <c r="G19" i="10"/>
  <c r="F19" i="10" s="1"/>
  <c r="G20" i="10"/>
  <c r="F20" i="10" s="1"/>
  <c r="G21" i="10"/>
  <c r="F21" i="10" s="1"/>
  <c r="G22" i="10"/>
  <c r="F22" i="10" s="1"/>
  <c r="G23" i="10"/>
  <c r="F23" i="10"/>
  <c r="G24" i="10"/>
  <c r="F24" i="10" s="1"/>
  <c r="G25" i="10"/>
  <c r="F25" i="10" s="1"/>
  <c r="G26" i="10"/>
  <c r="F26" i="10" s="1"/>
  <c r="G17" i="17"/>
  <c r="F17" i="17" s="1"/>
  <c r="G18" i="17"/>
  <c r="F18" i="17" s="1"/>
  <c r="G14" i="17"/>
  <c r="F14" i="17"/>
  <c r="G15" i="17"/>
  <c r="F15" i="17" s="1"/>
  <c r="G13" i="17"/>
  <c r="F13" i="17" s="1"/>
  <c r="G19" i="16"/>
  <c r="F19" i="16" s="1"/>
  <c r="G14" i="16"/>
  <c r="F14" i="16" s="1"/>
  <c r="G15" i="16"/>
  <c r="F15" i="16" s="1"/>
  <c r="G16" i="16"/>
  <c r="F16" i="16" s="1"/>
  <c r="G17" i="16"/>
  <c r="F17" i="16" s="1"/>
  <c r="G18" i="16"/>
  <c r="F18" i="16" s="1"/>
  <c r="G17" i="8"/>
  <c r="F17" i="8" s="1"/>
  <c r="G23" i="8"/>
  <c r="F23" i="8" s="1"/>
  <c r="G22" i="8"/>
  <c r="F22" i="8" s="1"/>
  <c r="G15" i="8"/>
  <c r="F15" i="8"/>
  <c r="G16" i="8"/>
  <c r="F16" i="8" s="1"/>
  <c r="G18" i="8"/>
  <c r="F18" i="8" s="1"/>
  <c r="G19" i="8"/>
  <c r="F19" i="8" s="1"/>
  <c r="G20" i="8"/>
  <c r="F20" i="8" s="1"/>
  <c r="G21" i="8"/>
  <c r="F21" i="8" s="1"/>
  <c r="A13" i="16"/>
  <c r="A14" i="16"/>
  <c r="A15" i="16"/>
  <c r="A16" i="16" s="1"/>
  <c r="A17" i="16" s="1"/>
  <c r="A18" i="16" s="1"/>
  <c r="A19" i="16" s="1"/>
  <c r="A20" i="16" s="1"/>
  <c r="R15" i="18"/>
  <c r="M15" i="18"/>
  <c r="H15" i="18"/>
  <c r="P13" i="18"/>
  <c r="F12" i="18"/>
  <c r="G12" i="17"/>
  <c r="F12" i="17"/>
  <c r="H21" i="16"/>
  <c r="G13" i="16"/>
  <c r="F13" i="16" s="1"/>
  <c r="G12" i="16"/>
  <c r="F12" i="16"/>
  <c r="A13" i="10"/>
  <c r="A14" i="10"/>
  <c r="A13" i="8"/>
  <c r="A15" i="8" s="1"/>
  <c r="A16" i="8" s="1"/>
  <c r="A17" i="8" s="1"/>
  <c r="A19" i="8" s="1"/>
  <c r="A21" i="8"/>
  <c r="A22" i="8" s="1"/>
  <c r="A23" i="8" s="1"/>
  <c r="A24" i="8" s="1"/>
  <c r="G12" i="10"/>
  <c r="F12" i="10"/>
  <c r="G13" i="10"/>
  <c r="B14" i="14"/>
  <c r="B13" i="14"/>
  <c r="B12" i="14"/>
  <c r="B11" i="14"/>
  <c r="B10" i="14"/>
  <c r="G12" i="8"/>
  <c r="F12" i="8" s="1"/>
  <c r="G13" i="8"/>
  <c r="F13" i="8" s="1"/>
  <c r="A13" i="4"/>
  <c r="A14" i="4"/>
  <c r="A15" i="4" s="1"/>
  <c r="B12" i="12"/>
  <c r="B13" i="12"/>
  <c r="B14" i="12"/>
  <c r="A21" i="10"/>
  <c r="A22" i="10"/>
  <c r="A25" i="10" s="1"/>
  <c r="K12" i="18"/>
  <c r="K15" i="18" s="1"/>
  <c r="D33" i="12"/>
  <c r="L15" i="18"/>
  <c r="B75" i="14" s="1"/>
  <c r="D27" i="12"/>
  <c r="D19" i="12"/>
  <c r="K31" i="22"/>
  <c r="D25" i="12"/>
  <c r="D18" i="12"/>
  <c r="D35" i="12"/>
  <c r="G15" i="18"/>
  <c r="B74" i="14"/>
  <c r="Q20" i="17"/>
  <c r="B84" i="14" s="1"/>
  <c r="P12" i="22"/>
  <c r="D17" i="12"/>
  <c r="K14" i="16"/>
  <c r="P12" i="10"/>
  <c r="D34" i="12"/>
  <c r="D26" i="12"/>
  <c r="B33" i="14" l="1"/>
  <c r="B33" i="12"/>
  <c r="D53" i="14"/>
  <c r="D28" i="14"/>
  <c r="K28" i="10"/>
  <c r="B26" i="14"/>
  <c r="B26" i="12"/>
  <c r="P12" i="18"/>
  <c r="P15" i="18" s="1"/>
  <c r="Q28" i="10"/>
  <c r="B68" i="14" s="1"/>
  <c r="K20" i="17"/>
  <c r="K112" i="22"/>
  <c r="P28" i="10"/>
  <c r="L28" i="10"/>
  <c r="B67" i="14" s="1"/>
  <c r="F112" i="22"/>
  <c r="G33" i="4"/>
  <c r="D85" i="14"/>
  <c r="G25" i="8"/>
  <c r="B58" i="14" s="1"/>
  <c r="G35" i="24"/>
  <c r="B77" i="14"/>
  <c r="D92" i="14"/>
  <c r="D42" i="12"/>
  <c r="D51" i="12" s="1"/>
  <c r="D41" i="14"/>
  <c r="D44" i="14" s="1"/>
  <c r="D43" i="12"/>
  <c r="D52" i="12" s="1"/>
  <c r="S353" i="26"/>
  <c r="B43" i="12" s="1"/>
  <c r="D91" i="14"/>
  <c r="H353" i="26"/>
  <c r="G21" i="16"/>
  <c r="B50" i="14" s="1"/>
  <c r="P13" i="16"/>
  <c r="P21" i="16" s="1"/>
  <c r="Q21" i="16"/>
  <c r="B52" i="14" s="1"/>
  <c r="K35" i="24"/>
  <c r="D77" i="14"/>
  <c r="D50" i="12"/>
  <c r="K12" i="8"/>
  <c r="K25" i="8" s="1"/>
  <c r="L25" i="8"/>
  <c r="B59" i="14" s="1"/>
  <c r="R33" i="4"/>
  <c r="Q15" i="4"/>
  <c r="Q33" i="4" s="1"/>
  <c r="F21" i="16"/>
  <c r="F35" i="24"/>
  <c r="D28" i="12"/>
  <c r="F25" i="8"/>
  <c r="G28" i="10"/>
  <c r="B66" i="14" s="1"/>
  <c r="L21" i="16"/>
  <c r="B51" i="14" s="1"/>
  <c r="R353" i="26"/>
  <c r="L33" i="4"/>
  <c r="P16" i="22"/>
  <c r="P112" i="22" s="1"/>
  <c r="Q112" i="22"/>
  <c r="M33" i="4"/>
  <c r="L15" i="4"/>
  <c r="L35" i="24"/>
  <c r="P20" i="17"/>
  <c r="G20" i="17"/>
  <c r="B82" i="14" s="1"/>
  <c r="N353" i="26"/>
  <c r="M353" i="26"/>
  <c r="I353" i="26"/>
  <c r="D36" i="12"/>
  <c r="F20" i="17"/>
  <c r="Q35" i="24"/>
  <c r="P15" i="24"/>
  <c r="P35" i="24" s="1"/>
  <c r="Q25" i="8"/>
  <c r="B60" i="14" s="1"/>
  <c r="P13" i="8"/>
  <c r="P25" i="8" s="1"/>
  <c r="G112" i="22"/>
  <c r="D20" i="12"/>
  <c r="L20" i="17"/>
  <c r="B83" i="14" s="1"/>
  <c r="F13" i="10"/>
  <c r="F28" i="10" s="1"/>
  <c r="K15" i="16"/>
  <c r="K21" i="16" s="1"/>
  <c r="B69" i="14" l="1"/>
  <c r="B70" i="14" s="1"/>
  <c r="C30" i="10" s="1"/>
  <c r="B17" i="14"/>
  <c r="B17" i="12"/>
  <c r="D90" i="14"/>
  <c r="D93" i="14" s="1"/>
  <c r="D44" i="12"/>
  <c r="B78" i="14"/>
  <c r="D17" i="18" s="1"/>
  <c r="B61" i="14"/>
  <c r="B62" i="14" s="1"/>
  <c r="C27" i="8" s="1"/>
  <c r="B85" i="14"/>
  <c r="B86" i="14" s="1"/>
  <c r="D21" i="17" s="1"/>
  <c r="D53" i="12"/>
  <c r="B43" i="14"/>
  <c r="B41" i="14"/>
  <c r="B41" i="12"/>
  <c r="B25" i="14"/>
  <c r="B25" i="12"/>
  <c r="B42" i="12"/>
  <c r="B42" i="14"/>
  <c r="B35" i="14"/>
  <c r="B35" i="12"/>
  <c r="B18" i="14"/>
  <c r="B18" i="12"/>
  <c r="B19" i="14"/>
  <c r="B19" i="12"/>
  <c r="B34" i="14"/>
  <c r="B34" i="12"/>
  <c r="B53" i="14"/>
  <c r="B54" i="14" s="1"/>
  <c r="F25" i="16" s="1"/>
  <c r="B27" i="12"/>
  <c r="B27" i="14"/>
  <c r="B20" i="12" l="1"/>
  <c r="B21" i="12" s="1"/>
  <c r="C37" i="24" s="1"/>
  <c r="B51" i="12"/>
  <c r="B90" i="14"/>
  <c r="B28" i="14"/>
  <c r="B29" i="14" s="1"/>
  <c r="B91" i="14"/>
  <c r="B20" i="14"/>
  <c r="B21" i="14" s="1"/>
  <c r="B28" i="12"/>
  <c r="B29" i="12" s="1"/>
  <c r="C114" i="22" s="1"/>
  <c r="B50" i="12"/>
  <c r="B36" i="12"/>
  <c r="B37" i="12" s="1"/>
  <c r="C35" i="4" s="1"/>
  <c r="B36" i="14"/>
  <c r="B37" i="14" s="1"/>
  <c r="B52" i="12"/>
  <c r="B44" i="12"/>
  <c r="B45" i="12" s="1"/>
  <c r="C356" i="26" s="1"/>
  <c r="B92" i="14"/>
  <c r="B44" i="14"/>
  <c r="B45" i="14" s="1"/>
  <c r="B93" i="14" l="1"/>
  <c r="B94" i="14" s="1"/>
  <c r="B53" i="12"/>
  <c r="B54" i="12" s="1"/>
</calcChain>
</file>

<file path=xl/sharedStrings.xml><?xml version="1.0" encoding="utf-8"?>
<sst xmlns="http://schemas.openxmlformats.org/spreadsheetml/2006/main" count="2894" uniqueCount="1629">
  <si>
    <t>DIRECCIÓN GENERAL DE CALIDAD Y EDUCACIÓN EN SALUD</t>
  </si>
  <si>
    <t>DATOS GENERALES DEL ESTABLECIMIENTO CÁTALOGO CLUES</t>
  </si>
  <si>
    <t>Entidad</t>
  </si>
  <si>
    <t>Jurisdicción Sanitaria / Delegación / Municipio</t>
  </si>
  <si>
    <t>Nombre del establecimiento</t>
  </si>
  <si>
    <t>Tipología SINERHIAS</t>
  </si>
  <si>
    <t>Domicilio</t>
  </si>
  <si>
    <t>Nombre del Director o Responsable del Establecimiento</t>
  </si>
  <si>
    <t>El establecimiento se encuentra en zona indígena</t>
  </si>
  <si>
    <t>Nombre del responsable de la evaluación</t>
  </si>
  <si>
    <t>Fecha de la visita</t>
  </si>
  <si>
    <t>INFRAESTRUCTURA FÍSICA / SINERHIAS</t>
  </si>
  <si>
    <t>Número de baños para el personal</t>
  </si>
  <si>
    <t>Número de baños para pacientes</t>
  </si>
  <si>
    <t>Número de núcleos básicos existentes</t>
  </si>
  <si>
    <t>Número de Consultorios de Medicina General</t>
  </si>
  <si>
    <t>Número de Consultorios de Estomatología</t>
  </si>
  <si>
    <t>Cuenta con servicio de medicina preventiva y terapia de hidratación oral</t>
  </si>
  <si>
    <t>Cuenta con área de Imagenología</t>
  </si>
  <si>
    <t>Cuenta con área de Laboratorio Clínico</t>
  </si>
  <si>
    <t>Cuenta con área Central de Esterilización y Equipo</t>
  </si>
  <si>
    <t>Cuenta con almacén temporal de Residuos Peligrosos Biológico Infecciosos</t>
  </si>
  <si>
    <t>Cuenta con área de Farmacia</t>
  </si>
  <si>
    <t>Cuenta con área de Dirección</t>
  </si>
  <si>
    <t>RECURSOS HUMANOS EN SALUD / SINERHIAS</t>
  </si>
  <si>
    <t>Total - Médicos generales, odontólogos y especialistas</t>
  </si>
  <si>
    <t>Total - Pasantes de medicina</t>
  </si>
  <si>
    <t>Total - Médicos en otras actividades</t>
  </si>
  <si>
    <t>Total - Pasante de odontología</t>
  </si>
  <si>
    <t>Total - Médicos odontólogos</t>
  </si>
  <si>
    <t>Total - Personal técnico en odontología</t>
  </si>
  <si>
    <t>Total - Enfermeras en contacto con el paciente</t>
  </si>
  <si>
    <t>Total - Enfermeras en otras actividades</t>
  </si>
  <si>
    <t>Total - Pasantes de enfermería</t>
  </si>
  <si>
    <t>Total - Auxiliares de enfermería</t>
  </si>
  <si>
    <t>Total - Radiología</t>
  </si>
  <si>
    <t>Total - Químicos</t>
  </si>
  <si>
    <t>Total - Personal de trabajo Social</t>
  </si>
  <si>
    <t>Total - Personal de Psicología</t>
  </si>
  <si>
    <t>EQUIPAMIENTO / SINERHIAS</t>
  </si>
  <si>
    <t>Esfigmomanómetro (aneroide o electrónico)</t>
  </si>
  <si>
    <t>Estetoscopio biauricular</t>
  </si>
  <si>
    <t>Estuche de diagnóstico</t>
  </si>
  <si>
    <t>Mesa de exploración general o ginecológica</t>
  </si>
  <si>
    <t>Unidad dental</t>
  </si>
  <si>
    <t>Rayos X dental</t>
  </si>
  <si>
    <t>Autoclave dental</t>
  </si>
  <si>
    <t>Refrigerador de farmacia</t>
  </si>
  <si>
    <t>Esterilizador de vapor</t>
  </si>
  <si>
    <t>Detector de latido fetal</t>
  </si>
  <si>
    <t>Cuenta con refrigerador para guarda de biológico</t>
  </si>
  <si>
    <t>Medidor de glucosa</t>
  </si>
  <si>
    <t>Analizador de tiempos de coagulación en sangre entera</t>
  </si>
  <si>
    <t>Analizador de hematología básico</t>
  </si>
  <si>
    <t>Unidad radiológica para localización anatómica</t>
  </si>
  <si>
    <t>Fuente: Dirección General de Información en Salud - catálogo CLUES y base de datos SINERHIAS</t>
  </si>
  <si>
    <t>GOBIERNO</t>
  </si>
  <si>
    <t>Normatividad aplicable</t>
  </si>
  <si>
    <t xml:space="preserve">Concepto </t>
  </si>
  <si>
    <t>Criterios a evaluar ESTRUCTURA</t>
  </si>
  <si>
    <t>Puntaje</t>
  </si>
  <si>
    <t>Alcanzado</t>
  </si>
  <si>
    <t>NA</t>
  </si>
  <si>
    <t>Esperado</t>
  </si>
  <si>
    <t>Criterios a evaluar PROCESO</t>
  </si>
  <si>
    <t>Criterios a evaluar DOCUMENTAL</t>
  </si>
  <si>
    <t>Evidencia observacional</t>
  </si>
  <si>
    <t>Evidencia documental</t>
  </si>
  <si>
    <t>El evaluador deberá revisar lo relativo a:</t>
  </si>
  <si>
    <t xml:space="preserve">Numerales 6, 6.7 de la NOM-087-SEMARNAT-SSA1-2002, Artículo 8 del Reglamento en materia de R.P.B.I. de la Ley General del Equilibrio Ecológico y la Protección al Ambiente. </t>
  </si>
  <si>
    <t xml:space="preserve">Verificar que cuente con un comprobante de fumigación o desinfestación correspondiente otorgado por un proveedor autorizado o quien determine la autoridad correspondiente. </t>
  </si>
  <si>
    <t>NOM-035-SSA3-2012 En materia de información en salud.</t>
  </si>
  <si>
    <t>Calificación Gobierno</t>
  </si>
  <si>
    <t>CONSULTA EXTERNA</t>
  </si>
  <si>
    <t>No aplica.</t>
  </si>
  <si>
    <t>Verificar existencia de bitácora de aseo firmada por el jefe de servicio o supervisor.</t>
  </si>
  <si>
    <t>Mobiliario</t>
  </si>
  <si>
    <t>Verificar las condiciones de funcionalidad y limpieza del mobiliario: pintura, sin zonas de oxidación o deterioro.</t>
  </si>
  <si>
    <t>Numerales 6, 6.1, 6.1.2, Apéndice Normativo "A" numerales 1, 1.1, 1.1.1. al 1.1.11. de la NOM-005-SSA3-2010. Cuadro Básico y Catálogo de Insumos del Sector Salud, publicado en el Diario Oficial de la Federación el 22 de junio de 2011.</t>
  </si>
  <si>
    <t xml:space="preserve">Equipo </t>
  </si>
  <si>
    <t>Verificar existencia y funcionalidad.</t>
  </si>
  <si>
    <t xml:space="preserve">Instrumental </t>
  </si>
  <si>
    <t>Calificación Consulta Externa</t>
  </si>
  <si>
    <t>MEDICINA PREVENTIVA</t>
  </si>
  <si>
    <t xml:space="preserve">Normatividad aplicable </t>
  </si>
  <si>
    <t>Cuadro Básico y Catálogo de Insumos del Sector Salud, publicado en el Diario Oficial de la Federación el 22 de junio de 2011.</t>
  </si>
  <si>
    <t>Verificar el registro del resguardo.</t>
  </si>
  <si>
    <t>Verificar sistema de abasto.</t>
  </si>
  <si>
    <t>Numerales 6.1.2, 6.1.2.1. y 6.1.2.2. de la NOM-005-SSA3-2010. Numerales 12, 12.1 al 12.3 de la NOM-036-SSA2-2012. Manual de Vacunación 2008-2009 Cap. 14.</t>
  </si>
  <si>
    <t>Refrigerador de 10 a 18 pies cúbicos (una sola puerta)</t>
  </si>
  <si>
    <t>Verificar existencia de refrigerador al menos uno funcional por unidad.</t>
  </si>
  <si>
    <t>020.000.0148.00</t>
  </si>
  <si>
    <t>020.000.0146.00</t>
  </si>
  <si>
    <t>020.000.3805.00</t>
  </si>
  <si>
    <t>020.000.4173.00</t>
  </si>
  <si>
    <t>Numerales 12, 12.1 al 12.3 de la NOM-036-SSA2-2012. Manual de Vacunación 2008-2009 Cap. 14.</t>
  </si>
  <si>
    <t>Verificar la existencia de alarmas (visuales y auditivas) que sean controladas por un termostato y se activan cuando la temperatura se sale del rango (2°C a 8°C) al que fue calibrado el sensor.</t>
  </si>
  <si>
    <t>Verificar existencia de charolas y/o anaquel perforada.</t>
  </si>
  <si>
    <t>Verificar que las charolas perforadas estén debidamente almacenadas en el refrigerador (de 2 a 4), mismas que deben estar colocadas en estantes o gabinetes  de acuerdo con el tipo de vacuna de que se trate.</t>
  </si>
  <si>
    <t>Verificar existencia de vasos contenedores.</t>
  </si>
  <si>
    <t>Verificar el almacenamiento y conservación de vacunas, dos por cada termo.</t>
  </si>
  <si>
    <t>Verificar existencia del censo nominal.</t>
  </si>
  <si>
    <t>Verificar que coincida el censo con las salidas de biológico.</t>
  </si>
  <si>
    <t>Verificar existencia de cartillas nacionales de salud.</t>
  </si>
  <si>
    <t xml:space="preserve">Verificar existencia de registros de entrega a los usuarios. </t>
  </si>
  <si>
    <t xml:space="preserve">Verificar congruencia del sistema de abasto con último pedido mensual surtido. </t>
  </si>
  <si>
    <t>Cuadro Básico y Catálogo de Insumos del Sector Salud publicado en el Diario Oficial de la Federación el 22 de junio de 2011.</t>
  </si>
  <si>
    <t>Calificación Medicina Preventiva</t>
  </si>
  <si>
    <t>CONCEPTO</t>
  </si>
  <si>
    <t>Evidencia Observacional</t>
  </si>
  <si>
    <t>Evidencia Documental</t>
  </si>
  <si>
    <t>Numeral 6.7. y 6.7.1.1 de la NOM-016-SSA3-2012.</t>
  </si>
  <si>
    <t>Refrigerador</t>
  </si>
  <si>
    <t>Verificar existencia del equipo de refrigeración para guarda de medicamentos.</t>
  </si>
  <si>
    <t>Verificar la existencia de registros de la temperatura interna del refrigerador donde se conserven los medicamentos, insulinas y demás insumos para la salud entre 2°C y 8°C por lo menos tres veces al día.</t>
  </si>
  <si>
    <t>Verificar la existencia de un registro del mantenimiento preventivo y correctivo, así como registro de inventario.</t>
  </si>
  <si>
    <t>CLAVE</t>
  </si>
  <si>
    <t>MEDICAMENTOS</t>
  </si>
  <si>
    <t>DESCRIPCIÓN</t>
  </si>
  <si>
    <t>010.000.2126.00</t>
  </si>
  <si>
    <t>010.000.4263.00</t>
  </si>
  <si>
    <t>010.000.2830.00</t>
  </si>
  <si>
    <t>010.000.0103.00</t>
  </si>
  <si>
    <t>010.000.1700.00</t>
  </si>
  <si>
    <t>010.000.1706.00</t>
  </si>
  <si>
    <t>010.000.1711.00</t>
  </si>
  <si>
    <t>010.000.0831.00</t>
  </si>
  <si>
    <t>010.000.1345.00</t>
  </si>
  <si>
    <t>010.000.1344.00</t>
  </si>
  <si>
    <t>010.000.0871.00</t>
  </si>
  <si>
    <t>010.000.1224.00</t>
  </si>
  <si>
    <t>010.000.1223.00</t>
  </si>
  <si>
    <t>010.000.2462.00</t>
  </si>
  <si>
    <t>010.000.2463.00</t>
  </si>
  <si>
    <t>010.000.2111.01</t>
  </si>
  <si>
    <t>010.000.2129.00</t>
  </si>
  <si>
    <t>010.000.2230.01</t>
  </si>
  <si>
    <t>010.000.2128.01</t>
  </si>
  <si>
    <t>010.000.2127.00</t>
  </si>
  <si>
    <t>010.000.1930.00</t>
  </si>
  <si>
    <t>010.000.1929.00</t>
  </si>
  <si>
    <t>010.000.0801.00</t>
  </si>
  <si>
    <t>010.000.0861.00</t>
  </si>
  <si>
    <t>010.000.1923.00</t>
  </si>
  <si>
    <t>010.000.1924.00</t>
  </si>
  <si>
    <t>010.000.1938.00</t>
  </si>
  <si>
    <t>010.000.1925.00</t>
  </si>
  <si>
    <t>010.000.0822.00</t>
  </si>
  <si>
    <t>010.000.0822.01</t>
  </si>
  <si>
    <t>010.000.0822.02</t>
  </si>
  <si>
    <t>010.000.0655.00</t>
  </si>
  <si>
    <t>010.000.1263.00</t>
  </si>
  <si>
    <t>010.000.1206.00</t>
  </si>
  <si>
    <t>010.000.1207.00</t>
  </si>
  <si>
    <t>010.000.1006.00</t>
  </si>
  <si>
    <t>040.000.2609.00</t>
  </si>
  <si>
    <t>040.000.2608.00</t>
  </si>
  <si>
    <t>010.000.1939.00</t>
  </si>
  <si>
    <t>010.000.4255.00</t>
  </si>
  <si>
    <t>010.000.2132.00</t>
  </si>
  <si>
    <t>010.000.2133.00</t>
  </si>
  <si>
    <t>010.000.1991.00</t>
  </si>
  <si>
    <t>010.000.2821.00</t>
  </si>
  <si>
    <t>010.000.0408.00</t>
  </si>
  <si>
    <t>010.000.2142.00</t>
  </si>
  <si>
    <t>010.000.0402.00</t>
  </si>
  <si>
    <t>010.000.0561.00</t>
  </si>
  <si>
    <t>010.000.2714.00</t>
  </si>
  <si>
    <t>010.000.0464.00</t>
  </si>
  <si>
    <t>010.000.4241.00</t>
  </si>
  <si>
    <t>010.000.5501.00</t>
  </si>
  <si>
    <t>010.000.3417.00</t>
  </si>
  <si>
    <t>010.000.1926.00</t>
  </si>
  <si>
    <t>010.000.1927.00</t>
  </si>
  <si>
    <t>010.000.0405.00</t>
  </si>
  <si>
    <t>010.000.3112.00</t>
  </si>
  <si>
    <t>010.000.3111.00</t>
  </si>
  <si>
    <t>010.000.0477.00</t>
  </si>
  <si>
    <t>010.000.2508.00</t>
  </si>
  <si>
    <t>010.000.3622.00</t>
  </si>
  <si>
    <t>010.000.3623.00</t>
  </si>
  <si>
    <t>010.000.2501.00</t>
  </si>
  <si>
    <t>010.000.1971.00</t>
  </si>
  <si>
    <t>010.000.1972.00</t>
  </si>
  <si>
    <t>010.000.2611.00</t>
  </si>
  <si>
    <t>010.000.0525.00</t>
  </si>
  <si>
    <t>010.000.1732.01</t>
  </si>
  <si>
    <t>010.000.1702.00</t>
  </si>
  <si>
    <t>010.000.1701.00</t>
  </si>
  <si>
    <t>010.000.4158.00</t>
  </si>
  <si>
    <t>010.000.4158.01</t>
  </si>
  <si>
    <t>010.000.1051.00</t>
  </si>
  <si>
    <t>010.000.1051.01</t>
  </si>
  <si>
    <t>010.000.1050.00</t>
  </si>
  <si>
    <t>010.000.1050.01</t>
  </si>
  <si>
    <t>010.000.2190.01</t>
  </si>
  <si>
    <t>010.000.2024.00</t>
  </si>
  <si>
    <t>010.000.0592.00</t>
  </si>
  <si>
    <t>010.000.2018.00</t>
  </si>
  <si>
    <t>010.000.2016.00</t>
  </si>
  <si>
    <t>010.000.1007.00</t>
  </si>
  <si>
    <t>010.000.0262.00</t>
  </si>
  <si>
    <t>010.000.0260.02</t>
  </si>
  <si>
    <t>010.000.0264.00</t>
  </si>
  <si>
    <t>010.000.0263.00</t>
  </si>
  <si>
    <t>010.000.0265.00</t>
  </si>
  <si>
    <t>010.000.0267.00</t>
  </si>
  <si>
    <t>010.000.5621.00</t>
  </si>
  <si>
    <t>010.000.4184.00</t>
  </si>
  <si>
    <t>010.000.2145.00</t>
  </si>
  <si>
    <t>010.000.2144.00</t>
  </si>
  <si>
    <t>010.000.2520.00</t>
  </si>
  <si>
    <t>010.000.2136.00</t>
  </si>
  <si>
    <t>010.000.0109.00</t>
  </si>
  <si>
    <t>010.000.0108.00</t>
  </si>
  <si>
    <t>010.000.5165.00</t>
  </si>
  <si>
    <t>010.000.1243.00</t>
  </si>
  <si>
    <t>010.000.1242.00</t>
  </si>
  <si>
    <t>010.000.0572.00</t>
  </si>
  <si>
    <t>010.000.1561.00</t>
  </si>
  <si>
    <t>010.000.1310.00</t>
  </si>
  <si>
    <t>010.000.1308.00</t>
  </si>
  <si>
    <t>010.000.1308.01</t>
  </si>
  <si>
    <t>010.000.0891.00</t>
  </si>
  <si>
    <t>010.000.5383.00</t>
  </si>
  <si>
    <t>010.000.4376.00</t>
  </si>
  <si>
    <t>010.000.2804.00</t>
  </si>
  <si>
    <t>010.000.3407.00</t>
  </si>
  <si>
    <t>010.000.2823.00</t>
  </si>
  <si>
    <t>010.000.1566.00</t>
  </si>
  <si>
    <t>010.000.4260.00</t>
  </si>
  <si>
    <t>010.000.2524.00</t>
  </si>
  <si>
    <t>010.000.2519.00</t>
  </si>
  <si>
    <t>010.000.1562.00</t>
  </si>
  <si>
    <t>010.000.1911.00</t>
  </si>
  <si>
    <t>010.000.0804.00</t>
  </si>
  <si>
    <t>010.000.0105.00</t>
  </si>
  <si>
    <t>010.000.0106.00</t>
  </si>
  <si>
    <t>010.000.0104.00</t>
  </si>
  <si>
    <t>010.000.0865.00</t>
  </si>
  <si>
    <t>010.000.1271.00</t>
  </si>
  <si>
    <t>010.000.0472.00</t>
  </si>
  <si>
    <t>010.000.0530.00</t>
  </si>
  <si>
    <t>010.000.0539.00</t>
  </si>
  <si>
    <t>010.000.0431.00</t>
  </si>
  <si>
    <t>010.000.0429.00</t>
  </si>
  <si>
    <t>Calificación Farmacia</t>
  </si>
  <si>
    <t>TRABAJO SOCIAL</t>
  </si>
  <si>
    <t>Verificar existencia del programa de mantenimiento para las luminarias del centro de trabajo.</t>
  </si>
  <si>
    <t>Verificar existencia de bitácora de mantenimiento.</t>
  </si>
  <si>
    <t>Numerales 5, 5.8, 5.8.1.1. al 5.8.1.7. de la NOM-031-SSA3-2012 (Numerales que se citan como referencia a las actividades de trabajo social).</t>
  </si>
  <si>
    <t xml:space="preserve">Verificar existencia del programa y plan de trabajo del promotor de la salud o trabajo social.   </t>
  </si>
  <si>
    <t>Calificación Trabajo Social</t>
  </si>
  <si>
    <t>ÁREA RAYOS X</t>
  </si>
  <si>
    <t>Concepto</t>
  </si>
  <si>
    <t>Numerales 5, 5.1, 5.1.2, 5.2.11, 18, 18.22, y 18.22.1 al 18.22.3 de la NOM-229-SSA1-2002.</t>
  </si>
  <si>
    <t>Insumos de protección radiológica</t>
  </si>
  <si>
    <t>NOM 016-SSA3-2012,  NOM-229-SSA1-2002, Numeral 6.2.1.7.1 Relación del POE (Personal Operativamente Expuesto). NOM-026-NUCL-2011.</t>
  </si>
  <si>
    <t>Verificar existencia de dosímetro, expediente individual del POE y estudios clínicos periódicos.</t>
  </si>
  <si>
    <t>Verificar evidencia física o electrónica de las Intervenciones en el caso de análisis de dosis altas en el POE.</t>
  </si>
  <si>
    <t>NOM 016-SSA3-2012, Numerales 5, 5.1, 5.1.1, 5.1.1.6, 5.3, 5.3.1. a 5.3.17 de la NOM-229-SSA1-2002.</t>
  </si>
  <si>
    <t>Cuarto oscuro</t>
  </si>
  <si>
    <t>Verificar la existencia de las especificaciones del cuarto oscuro.</t>
  </si>
  <si>
    <t>NOM-052-SEMARNAT-2005, Numerales 5, 5.1, 5.1.1, 5.1.1.6, 5.3 y 5.3.6 de la NOM-229-SSA1-2002.</t>
  </si>
  <si>
    <t>Desecho de líquidos</t>
  </si>
  <si>
    <t>Verificar que los tanques que contienen las sustancias químicas para el revelado de películas se encuentren ubicados de tal manera que se evite salpicar películas secas y pantallas intensificadoras con dichas sustancias.</t>
  </si>
  <si>
    <t>Verificar la evidencia de evaluaciones del procedimiento de manejo de líquidos (blanqueador, fijador, estabilizador y aguas de enjuague provenientes del revelado de papel fotográfico, placas radiográficas y fotolito).</t>
  </si>
  <si>
    <t>Verificar la evidencia física y/o electrónica del registro de movimientos de residuos peligrosos.</t>
  </si>
  <si>
    <t>Apéndice Normativo C, C.1, C.1.1, C.1.1.1. al C.1.1.7. de la NOM 016-SSA3-2012.</t>
  </si>
  <si>
    <t>Verificar la evidencia física o electrónica de la inclusión en el inventario general del establecimiento.</t>
  </si>
  <si>
    <t>Apéndice Normativo C, C.1, C.1.2, C.1.2.1. al C.1.2.8. de la NOM 016-SSA3-2012.</t>
  </si>
  <si>
    <t>Numerales 7, 7.5, 7.5.1. al 7.5.2, 7.6 y 7.6.1. de la NOM-229-SSA1-2002.</t>
  </si>
  <si>
    <t>Manual de Protección y Seguridad Radiológica y Manual de Procedimientos Técnicos</t>
  </si>
  <si>
    <t>Verificar la existencia de manuales.</t>
  </si>
  <si>
    <t>Verificar que los manuales cuenten con la actualización correspondiente.</t>
  </si>
  <si>
    <t>Validación de los manuales por la autoridad responsable.</t>
  </si>
  <si>
    <t>ÁREA LABORATORIO CLÍNICO</t>
  </si>
  <si>
    <t>Numerales 5 y 5.3 de la NOM- 005-STPS-1998</t>
  </si>
  <si>
    <t xml:space="preserve">Manuales </t>
  </si>
  <si>
    <t xml:space="preserve"> Verificar la existencia física o electrónica y actualizada de los manuales de procedimientos para el manejo, transporte y almacenamiento seguro de sustancias químicas peligrosas, en los cuales se debe incluir la identificación de los recipientes.</t>
  </si>
  <si>
    <t>Numerales 5.4, 5.5 al 5.5.3.7, 5.2.4 y Apéndice normativo A.1 de la NOM 007-SSA3-2011.</t>
  </si>
  <si>
    <t xml:space="preserve">Verificar existencia del registro de mantenimiento preventivo y correctivo. </t>
  </si>
  <si>
    <t xml:space="preserve">Numerales 6.5, 6.5.1, 6.5.1.1.2 de la NOM 016-SSA3-2012, Numerales 5, 5.5, 5.5.4 de la NOM 007-SSA3-2011.  </t>
  </si>
  <si>
    <t>Equipos.</t>
  </si>
  <si>
    <t>Verificar que en caso de utilizar equipos automatizados para realizar estudios de laboratorio, se encuentren adaptados los espacios y áreas de trabajo, de acuerdo con los requerimientos de luz, humedad, ventilación y temperatura que indique el fabricante.</t>
  </si>
  <si>
    <t>Verificar la existencia física de la bitácora de mantenimiento y calibración de equipo que deberá incluir: nombre de equipo, marca, modelo y número de serie; fecha de recibo, fecha de inicio de operaciones del equipo, fechas de mantenimiento preventivo y correctivo, especificando las calibraciones y verificaciones realizadas al equipo, de acuerdo con el programa y el tipo de mantenimiento que corresponda, de conformidad con lo referido en el programa de mantenimiento preventivo y calibración de instrumentos de medición y del equipo utilizado en el establecimiento.</t>
  </si>
  <si>
    <t xml:space="preserve">Numerales 5, 5.2, 5.2.4, 5.4.1, 5.5.4, 5.5 al 5.5.3.7; 5.1.13 y Apéndice Normativo A.3 de la NOM 007-SSA3-2011. </t>
  </si>
  <si>
    <t xml:space="preserve">Área de parasitología </t>
  </si>
  <si>
    <t>Verificar existencia del área de parasitología.</t>
  </si>
  <si>
    <t xml:space="preserve"> Recepción y toma de muestras sanguíneas</t>
  </si>
  <si>
    <t>Verificar existencia del área de registro.</t>
  </si>
  <si>
    <t xml:space="preserve">Numerales 5.2, 5.2.2, 5.2.5, 5.4, 5.4.1, 5.5, 5.5.10 y Apéndice normativo A.6 de la NOM-007- SSA3-2012. </t>
  </si>
  <si>
    <t xml:space="preserve">Área de lavado de material, esterilización o sanitización </t>
  </si>
  <si>
    <t>Verificar existencia de un área específica para lavado de material, esterilización o sanitización.</t>
  </si>
  <si>
    <t xml:space="preserve">Numerales 7, 7.1 y 7.2 de la NOM-007-SSA3-2011. </t>
  </si>
  <si>
    <t>Control de calidad</t>
  </si>
  <si>
    <t>Verificar la existencia de evidencia física de haber llevado a cabo la evaluación de cada una de las pruebas incluidas en programas externos y desarrollar una investigación dirigida para solucionar la problemática de aquellos estudios de laboratorio en los que la calidad no sea satisfactoria.</t>
  </si>
  <si>
    <t xml:space="preserve">Expediente clínico y resultados </t>
  </si>
  <si>
    <t>Verificar la existencia de registros.</t>
  </si>
  <si>
    <t>Verificar la existencia de  un registro cronológico de los estudios de laboratorio que realicen, en los que conste: fecha, nombre del usuario, tipo de estudios de laboratorio realizados, los resultados obtenidos con nombre y firma autógrafa, en su caso, digitalizada o electrónica de la persona que lo realizó.</t>
  </si>
  <si>
    <t>Verificar la existencia de evidencia física de los informes de resultados de los estudios de laboratorio, deberán tener impresos los valores o intervalos de referencia conforme a los métodos utilizados, además del género y grupo de edad al que corresponden, utilizando el sistema general de unidades de medida de conformidad con lo establecido en la NOM-008-SCFI-2002, salvo en aquellos casos donde no se requiera. En su caso, los informes de resultados de los estudios de laboratorio que sean impresos, deberán reportarse en hoja membretada y contener: el nombre o razón social, domicilio del establecimiento, así como el nombre y cédula profesional del responsable sanitario.</t>
  </si>
  <si>
    <t>ÁREA DE PSICOLOGÍA</t>
  </si>
  <si>
    <t>Numerales 6, 6.1.4, 6.1.4.1. de la NOM-005-SSA3-2010.</t>
  </si>
  <si>
    <t>Numerales 6, 6.1.4, 6.1.4.2, Apéndice Normativo “C” Numerales 3, 3.1, 3.1.1 al 3.1.6 de la NOM-005-SSA3-2010.</t>
  </si>
  <si>
    <t xml:space="preserve"> Artículo 62 RLGSMPSAM.</t>
  </si>
  <si>
    <t>Verificar registro diario de pacientes por turno.</t>
  </si>
  <si>
    <t>Verificar existencia del registro de pacientes.</t>
  </si>
  <si>
    <t>Verificar la existencia del expediente clínico.</t>
  </si>
  <si>
    <t>Calificación Psicología</t>
  </si>
  <si>
    <t xml:space="preserve">ÁREA DE ESTOMATOLOGÍA </t>
  </si>
  <si>
    <t>Apéndice Normativo “B”, numerales 2, 2.1, 2.1.1 al 2.1.8., 6 y 6.1.3.1 de la NOM 005-SSA3-2010.</t>
  </si>
  <si>
    <t>Apéndice Normativo “B”, numerales 2, 2.2, 2.2.1. al 2.2.4. de la NOM-005-SSA3-2010. Cuadro Básico y Catálogo de Insumos del Sector Salud, publicado en el Diario Oficial de la Federación el 22 de junio de 2011.</t>
  </si>
  <si>
    <t>Equipo</t>
  </si>
  <si>
    <t xml:space="preserve">Apéndice Normativo “B”, numerales 2, 2.3, 2.3.1 al 2.3.36 de la NOM-005-SSA3-2010. </t>
  </si>
  <si>
    <t>Verificar resguardo del instrumental.</t>
  </si>
  <si>
    <t xml:space="preserve">Insumos y materiales </t>
  </si>
  <si>
    <t>Verificar la existencia de la historia clínica estomatológica en el expediente clínico.</t>
  </si>
  <si>
    <t>Medidas de barrera</t>
  </si>
  <si>
    <t xml:space="preserve">Aval ciudadano </t>
  </si>
  <si>
    <t>COCASEP</t>
  </si>
  <si>
    <t xml:space="preserve">INDICAS / DGCES 2015. </t>
  </si>
  <si>
    <t>INDICAS</t>
  </si>
  <si>
    <t>HOJA DE RESULTADOS</t>
  </si>
  <si>
    <t>CLUES</t>
  </si>
  <si>
    <t>Tipo de criterio</t>
  </si>
  <si>
    <t>Puntaje esperado</t>
  </si>
  <si>
    <t>Puntaje alcanzado</t>
  </si>
  <si>
    <t>Estructura</t>
  </si>
  <si>
    <t>Proceso</t>
  </si>
  <si>
    <t>Total</t>
  </si>
  <si>
    <t>CALIFICACIÓN GLOBAL</t>
  </si>
  <si>
    <t>RAYOS X</t>
  </si>
  <si>
    <t>Calificación Rayos X</t>
  </si>
  <si>
    <t>LABORATORIO CLÍNICO</t>
  </si>
  <si>
    <t>Calificación Laboratorio Clínico</t>
  </si>
  <si>
    <t>ESTOMATOLOGÍA</t>
  </si>
  <si>
    <t>Calificación Estomatología</t>
  </si>
  <si>
    <t>PSICOLOGÍA</t>
  </si>
  <si>
    <t xml:space="preserve">Verificar que en los documentos generados en el área cuenten con los dos identificadores. </t>
  </si>
  <si>
    <t xml:space="preserve">Verificar en los registros del área (nota de primera vez y notas de atención subsecuente, consentimientos informados, hojas diarias) cuenten con los dos identificadores. </t>
  </si>
  <si>
    <t>Personal de Imagenología</t>
  </si>
  <si>
    <t>Verificar que el establecimiento cuente con un procedimiento documentado para la seguridad en los procedimientos  Acción Esencial 4A y 4B.</t>
  </si>
  <si>
    <t>Verificar que el área tiene un procedimiento documentado para la identificación  general del paciente  en el área de trabajo social Acción Esencial 1A</t>
  </si>
  <si>
    <t xml:space="preserve">Verificar que el área tiene implementado el procedimiento documentado para la identificación  del paciente  en el área de laboratorio clínico Acción Esencial 1A y  1B. </t>
  </si>
  <si>
    <t>Verificar que el área cuente con un procedimiento documentado para la comunicación efectiva Acción Esencial 2B</t>
  </si>
  <si>
    <t>Verificar que el área cuenta con el procedimiento documentado para la identificación  del paciente  en el área de Estomatología Acción Esencial 1A y 1B</t>
  </si>
  <si>
    <t>Verificar la existencia de formatos con apego normativo (en procedimientos quirúrgicos y anestésicos).</t>
  </si>
  <si>
    <t>Verificar la correcta aplicación de las medidas de barrera y prevención de riesgos.</t>
  </si>
  <si>
    <t>Verificar  suficiencia, estado de conservación y caducidad.</t>
  </si>
  <si>
    <t>Verificar los registros de notificación de eventos adversos relacionados con la medicación.</t>
  </si>
  <si>
    <t>Verificar las mejoras planteadas con base en los resultados plasmados en el Diagnóstico Integral de Salud.</t>
  </si>
  <si>
    <t xml:space="preserve">Verificar que el área cuente con un procedimiento documentado para la seguridad en el proceso de medicación Acción Esencial 3A, 3C, 3D, 3E, 3F. </t>
  </si>
  <si>
    <t xml:space="preserve">Verificar que el área cuente con un procedimiento documentado para la seguridad en los procedimientos Acción Esencial 4B. </t>
  </si>
  <si>
    <t xml:space="preserve">Verificar los registros del tiempo fuera en los expedientes clínicos. </t>
  </si>
  <si>
    <t xml:space="preserve">2. liderazgo 
3. Información, conocimiento, innovación y tecnología  
4 Planeación 
5 Responsabilidad social 
 7 Mejora de procesos </t>
  </si>
  <si>
    <t>2.2 Cultura de calidad 
3.2 análisis e interpretación de la información
3.5 Metas y objetivos sectoriales 
4.2 Cumplimiento de la regulación 
4.3 Planeación operativa  
4.4 Plan anual de Calidad y Seguridad del Paciente
5.2 Promoción de la cultura de calidad 
5.2.1 Al interior de la unidad
 7.4 Gestión del Riesgo en la atención;</t>
  </si>
  <si>
    <t xml:space="preserve">4.3 Planeación operativa </t>
  </si>
  <si>
    <t xml:space="preserve">4. Planeación 
7. mejora de procesos </t>
  </si>
  <si>
    <t xml:space="preserve">3 Información, conocimiento, innovación y tecnología
4 Planeación </t>
  </si>
  <si>
    <t xml:space="preserve"> 3.1 Alineación de la información estratégica
3.3 protección de la información 
4.2 cumplimiento a la regulación </t>
  </si>
  <si>
    <t xml:space="preserve">1. Personas, comunidad, población 
4 planeación 
7. Mejora de procesos </t>
  </si>
  <si>
    <t xml:space="preserve">1.2 Comunicación con las personas, comunidad y población 
1.3 Experiencia de la persona en la organización 
1.4 Oferta de servicios 
4.1 Planeación estratégica
4.3 Planeación operativa 
7.4 Gestión del riesgo en la atención. </t>
  </si>
  <si>
    <t xml:space="preserve">1. personas, comunidad y población 
4: Planeación
7: Mejora de Procesos </t>
  </si>
  <si>
    <t xml:space="preserve">
4: Planeación
7: Mejora de Procesos </t>
  </si>
  <si>
    <t xml:space="preserve">1. Personas, Comunidad, Población.                                              7 Mejora de Procesos. </t>
  </si>
  <si>
    <t xml:space="preserve">7: Mejora de procesos </t>
  </si>
  <si>
    <t xml:space="preserve">7.4 gestión del riesgo en la atención </t>
  </si>
  <si>
    <t xml:space="preserve">4. Planeación                               7: Mejora de procesos </t>
  </si>
  <si>
    <t>4.3 planeación operativa                                            7.4: Gestión de riesgo en la atención.</t>
  </si>
  <si>
    <t xml:space="preserve">4. Planeación
7. mejora de procesos 
         </t>
  </si>
  <si>
    <t>4.3 planeación operativa 
7.2. administración de procesos de apoyo integral                                            7.4: Gestión de riesgo en la atención.</t>
  </si>
  <si>
    <t xml:space="preserve">2 liderazgo 
4. planeación 
5. responsabilidad social 
7. mejora de procesos </t>
  </si>
  <si>
    <t xml:space="preserve">4. planeación 
7. mejora de procesos </t>
  </si>
  <si>
    <t xml:space="preserve">4.3 planeación operativa
7.3. administración de procesos de suministro </t>
  </si>
  <si>
    <t xml:space="preserve">4: Planeación                                7 Mejora de procesos </t>
  </si>
  <si>
    <t xml:space="preserve">1. Persona, comunidad, población
4. Planeación 
7. mejora de procesos </t>
  </si>
  <si>
    <t xml:space="preserve">3.  información, conocimiento, innovación y tecnología </t>
  </si>
  <si>
    <t xml:space="preserve">3.3 protección de la información </t>
  </si>
  <si>
    <t xml:space="preserve">4. planeación 
7.mejora de procesos  </t>
  </si>
  <si>
    <t xml:space="preserve">4.3 planeación operativa 
7.2 administración de procesos de apoyo integral 
7.4 gestión del riesgo en la atención </t>
  </si>
  <si>
    <t xml:space="preserve">MGCS Criterio 5 Responsabilidad Social ; 7 Mejora de Procesos </t>
  </si>
  <si>
    <t xml:space="preserve">Subcriterio 5.3 Hospital Seguro;  7.2 Administración de procesos de apoyo integral </t>
  </si>
  <si>
    <t>Modelo de Gestión de la Calidad en Salud</t>
  </si>
  <si>
    <t xml:space="preserve">4.3 planeación operativa 
7.3 administración de procesos de suministro </t>
  </si>
  <si>
    <t xml:space="preserve">4.3 planeación operativa 
7.3 administración de procesos de suministro 
7.4 Gestión del riesgo en la atención </t>
  </si>
  <si>
    <t>4.3 planeación operativa 
7.3 administración de procesos de suministro</t>
  </si>
  <si>
    <t>1,1 Conocimiento profundo de las personas, comunidad y población; diagnóstico situacional y de salud 
4.1 Planeación estratégica 
4.3 planeación operativa 
7.3 administración de procesos de suministro</t>
  </si>
  <si>
    <t>4.1 Planeación estratégica 
4.3 planeación operativa 
7.3 administración de procesos de suministro</t>
  </si>
  <si>
    <t xml:space="preserve">1.1 Conocimiento profundo de las personas, comunidad   población.                      7.2 Administración de procesos de apoyo integral  
7.3 Administración de procesos de suministro  </t>
  </si>
  <si>
    <t xml:space="preserve">1. personas, comunidad, población 
3. Información, conocimiento, innovación y tecnología 
4. planeación 
7. mejora de procesos </t>
  </si>
  <si>
    <t xml:space="preserve">1.1 Conocimiento profundo de las personas, comunidad   población.                                                    
3.6. ganancia en salud 
4.1. planeación estratégica
4.3. planeación operativa  
7.2 Administración de procesos de apoyo integral  </t>
  </si>
  <si>
    <t xml:space="preserve">1,1 Conocimiento profundo de las personas, comunidad y población; diagnóstico situacional y de salud 
4.1 Planeación estratégica 
4.3 planeación operativa 
7.3 administración de procesos de suministro </t>
  </si>
  <si>
    <t xml:space="preserve">4.1: Planeación estratégica.                                                            4.3: Planeación operativa                                  7.4 Gestión del riesgo en la atención </t>
  </si>
  <si>
    <t xml:space="preserve">1.3 experiencia de la persona en la organización
4.3 planeación operativa 
7.3 administración de procesos de suministro </t>
  </si>
  <si>
    <t xml:space="preserve">Lineamiento COCASEP.
ACUERDO por el que se declara la obligatoriedad de la implementación, para todos los integrantes del Sistema Nacional de Salud, del documento denominado Acciones Esenciales para la Seguridad del Paciente. DOF 08/09/17.  AESP 5B
</t>
  </si>
  <si>
    <t xml:space="preserve">ACUERDO por el que se declara la obligatoriedad de la implementación, para todos los integrantes del Sistema Nacional de Salud, del documento denominado Acciones Esenciales para la Seguridad del Paciente. DOF 08/09/17. </t>
  </si>
  <si>
    <t>Guía Operativa de Aval Ciudadano 2016</t>
  </si>
  <si>
    <t xml:space="preserve">Numerales 5, 5.3.y 5.6. de la NOM-005-SSA3-2010 y NOM-030-SSA3-2013. ACUERDO por el que se declara la obligatoriedad de la implementación, para todos los integrantes del Sistema Nacional de Salud, del documento denominado Acciones Esenciales para la Seguridad del Paciente. DOF 08/09/17.  AESP 6A
</t>
  </si>
  <si>
    <t>Manual de Vacunación 2008-2009.
ACUERDO por el que se declara la obligatoriedad de la implementación, para todos los integrantes del Sistema Nacional de Salud, del documento denominado Acciones Esenciales para la Seguridad del Paciente. DOF 08/09/17.  AESP 1A y 1B</t>
  </si>
  <si>
    <t>Capítulo I, Disposiciones Generales, Artículo 34 RLGSMPSAM, numeral 12 de la NOM-036-SSA2-2012, manual de Vacunación 2008-2009 Cap. 16.
ACUERDO por el que se declara la obligatoriedad de la implementación, para todos los integrantes del Sistema Nacional de Salud, del documento denominado Acciones Esenciales para la Seguridad del Paciente. DOF 08/09/17. AESP 1A y 1B</t>
  </si>
  <si>
    <t>010.000.0443.00</t>
  </si>
  <si>
    <t>010.000.1270.00</t>
  </si>
  <si>
    <t>010.000.1272.00</t>
  </si>
  <si>
    <t>040.000.4484.00</t>
  </si>
  <si>
    <t>010.000.1704.00</t>
  </si>
  <si>
    <t>010.000.1703.00</t>
  </si>
  <si>
    <t>010.000.5176.00</t>
  </si>
  <si>
    <t>010.000.2540.00</t>
  </si>
  <si>
    <t>010.000.2542.00</t>
  </si>
  <si>
    <t>010.000.2189.00</t>
  </si>
  <si>
    <t>010.000.1022.00</t>
  </si>
  <si>
    <t>010.000.0437.00</t>
  </si>
  <si>
    <t>010.000.5075.00</t>
  </si>
  <si>
    <t>010.000.5365.00</t>
  </si>
  <si>
    <t>010.000.1903.00</t>
  </si>
  <si>
    <t>010.000.2622.00</t>
  </si>
  <si>
    <t>010.000.2623.00</t>
  </si>
  <si>
    <t>010.000.5359.00</t>
  </si>
  <si>
    <t>ACUERDO por el que se declara la obligatoriedad de la implementación, para todos los integrantes del Sistema Nacional de Salud, del documento denominado Acciones Esenciales para la Seguridad del Paciente. DOF 08/09/17</t>
  </si>
  <si>
    <t>Numerales 4, 4.7 y 4.8 de la NOM-007-SSA3-2011, Numerales 6, 6.1, 6.1.3 de la  NOM-004-SSA3-2012. 
ACUERDO por el que se declara la obligatoriedad de la implementación, para todos los integrantes del Sistema Nacional de Salud, del documento denominado Acciones Esenciales para la Seguridad del Paciente. DOF 08/09/17 AESP 2B</t>
  </si>
  <si>
    <t>NOM-004-SSA3-2012 del Expediente Clínico. ACUERDO por el que se declara la obligatoriedad de la implementación, para todos los integrantes del Sistema Nacional de Salud, del documento denominado Acciones Esenciales para la Seguridad del Paciente. DOF 08/09/17. AESP 1A</t>
  </si>
  <si>
    <t xml:space="preserve">Verificar existencia y requisición de los formatos de consentimiento informado. </t>
  </si>
  <si>
    <t>ACUERDO por el que se declara la obligatoriedad de la implementación, para todos los integrantes del Sistema Nacional de Salud, del documento denominado Acciones Esenciales para la Seguridad del Paciente. DOF 08/09/17.</t>
  </si>
  <si>
    <t>Personal Operativamente Expuesto 
(POE)</t>
  </si>
  <si>
    <t>El evaluador deberá:</t>
  </si>
  <si>
    <t>El evaluador deberá :</t>
  </si>
  <si>
    <t xml:space="preserve">Lineamientos para la elaboración de un Diagnóstico Integral de Salud. </t>
  </si>
  <si>
    <t>Verificar 1. Registro de Inventario.  2. Resguardos del mobiliario. 3. Mantenimiento preventivo y correctivo.</t>
  </si>
  <si>
    <t xml:space="preserve">Verificar: 1. Registro de inventario. 2. Resguardo del equipo. 3. Bitácora de mantenimiento del equipo médico del establecimiento. 4. Calibración de básculas. </t>
  </si>
  <si>
    <t>Verificar: 1. Vigencia (actualizada al mes previo) y concordancia con el área de influencia y comunidades correspondientes. 2. Cuente con los dos datos para la identificación del paciente.</t>
  </si>
  <si>
    <t>Verificar: 1. Existencia. 2. Fecha de caducidad de los sobres. 3. Integridad de los sobres. 4. Existencia de promocionales al respecto en sitio visible. 5. Registros documentales de la capacitación a las madres de los niños menores de 5 años. 6. Cuestionario de evaluación a las madres capacitadas.</t>
  </si>
  <si>
    <t xml:space="preserve">Verificar que se realiza el tiempo fuera en la colocación o retiro de dispositivos (sondas, catéteres, dispositivos intrauterinos, entre otros).  </t>
  </si>
  <si>
    <t xml:space="preserve">Verificar que se realiza la doble verificación en la preparación administración de medicamentos de alto riesgo (insulinas). </t>
  </si>
  <si>
    <t>Verificar la existencia de dispositivos de protección.</t>
  </si>
  <si>
    <t>Verificar que el POE y los pacientes cuenten con dispositivos de protección tales como: 1. Mamparas. 2. Mandiles plomados. 3. Collarín. 4. Protección de tiroides. 5. Protectores para gónadas (tipo sombra o de contacto).</t>
  </si>
  <si>
    <t>Verificar la existencia de: 1. Evidencia de lecturas mensuales de los dosímetros. 2. Expediente individual del POE. 3. Evidencia de estudios clínicos periódicos al personal.</t>
  </si>
  <si>
    <t>Verificar la existencia de: 1. Ubicación. 2. Espacio suficiente para cargar y descargar la película, así como para colocar cajones para la película radiográfica puesta de canto. 3. Sistema de inyección y extracción de aire, filtro en los ductos de aire que evite la introducción de polvo. 4. Tanques para sustancias químicas de revelado. 5. Piso de material anticorrosivo, impermeable y antideslizante. 6. Equipo para extracción de gases. 7. Techo debe ser de material que no se descame. 8. Lámpara de seguridad para revelado. 9. Muros deben tener un color claro mate, mantenerse en buen estado de acabado y conservación. 10. Arquitectura que evite la penetración de la luz.</t>
  </si>
  <si>
    <t xml:space="preserve">Verificar la existencia de: 1. Alacena alta. 2. Área de disparador. 3. Banqueta de altura. 4. Bote para basura tipo municipal (bolsa de cualquier color, excepto rojo o amarillo). 5. Mesa para carga y descarga de chasis. 6. Riel portavenoclisis. </t>
  </si>
  <si>
    <t>Verificar la existencia de: 1. Chasis con rejilla incluida. 2. Chasis con rejilla incorporada y pantalla intensificadora tipo universal. 3. Equipo de radiodiagnóstico. 4. Espesómetro graduado en cm y/o pulgadas. 5. Lámpara de haz dirigible. 6. Mampara de protección con vidrio plomos. 7. Mesa fija horizontal con bucky integrado y porta chasis. 8. Portavenoclisis rodable.</t>
  </si>
  <si>
    <t>Verificar existencia de mobiliario: 1. Banco o silla apropiados para el técnico y actividad que ejecuta. 2. Cubeta, cesto o soporte para la bolsa de residuos peligrosos biológico infecciosos. 3. Mueble para guarda de materiales, equipo o instrumentos esterilizados. 4. Mesa de trabajo con o sin respaldo. 5. Equipo básico o su equivalente tecnológico. 6. Agitador eléctrico rotatorio de uso múltiple de velocidad fija. 7. Gradillas. 8. Refrigerador con termómetro para control de la temperatura. 9. Equipo para biometría hemática y coagulación o su equivalente tecnológico. 10. Agitador de pipetas de Toma. 11. Cámara de Neubauer de cristal, con dos compartimentos de 0.1 milímetro de profundidad, con cubreobjetos de 20 x 26 x 0.4 milímetros de grosor uniforme especial para dicha cámara. 12. Centrífuga de mesa, cabezal intercambiable, tacómetro, reloj hasta 60 minutos, con regulador de velocidad hasta 4900 revoluciones por minuto. 13. Centrífuga de mesa para micro hematocrito, para tubos capilares en posición horizontal con reloj y freno. Velocidad de 11,500 a 15,000 revoluciones por minuto. 14. Coagulómetro. 15. Contador de células. 16. Lector de micro hematocrito. 17. Microscopio binocular con enfoque macro y micrométrico, platina con movimientos en cruz, iluminación en la base, revólver para 4 objetivos, filtro despulido y transformador variable. 18. Pipeta de vidrio, de Toma o similar, para diluir glóbulos blancos.  19. Pipeta de vidrio, de Toma o similar, para diluir glóbulos rojos. 20. Pipeta salí. 21. Equipo para química sanguínea, serología e inmunología o su equivalente tecnológico. 22. Baño de agua sin circulación forzada con termostato. 23. Espectrofotómetro con ancho de banda para la longitud de onda de 325 a 825 nanómetros, ancho de ventana de 20 nanómetros. 24. Gradilla para tubos de ensaye. 25. Marcador de intervalos de tiempo provisto de alarma. 26. Pipetas de volumen variable. 27. Pipetas volumétricas.</t>
  </si>
  <si>
    <t>Verificar que el laboratorio: 1. Cuente con los recursos materiales y tecnología, de acuerdo con el tipo de estudios de laboratorio que realiza. 2. Cumpla con el equipamiento que se enuncia en el apéndice normativo A3 (mesa de trabajo, equipo o su equivalente tecnológico, asa de alambre, centrífuga, mechero de metal inoxidable con quemador de alta temperatura provisto con regulador de llama, soporte y rejilla).</t>
  </si>
  <si>
    <t>Verificar existencia de: 1. Área para registro de pacientes. 2. Sala de espera para toma de muestras, recepción de solicitudes de estudios de laboratorio y entrega de resultados.</t>
  </si>
  <si>
    <t>Verificar que el laboratorio: 1. Cuenta con los recursos materiales y tecnología, de acuerdo con el tipo de estudios de laboratorio que realiza. 2. Cumple con el equipamiento que se enuncia en el apéndice normativo A5 (asiento con respaldo para el paciente, repisa descansa brazo o mesa con cojín, torundero con tapa). 3. Las jeringas, agujas y lancetas utilizadas para la toma de muestras sanguíneas, deberán ser desechables, de conformidad con lo establecido.</t>
  </si>
  <si>
    <t>Verificar que el laboratorio: 1. Cuenta con los recursos materiales y tecnología, de acuerdo con el tipo de estudios de laboratorio que realiza. 2. Cumple con el equipamiento que se enuncia en el apéndice normativo A6 (canastilla para transportar material, de acuerdo con el tipo de material de que se trate, mesa de trabajo, repisas, tarja).</t>
  </si>
  <si>
    <t xml:space="preserve">Verificar: 1. La aplicación de un programa de control interno de la calidad para todos los estudios de laboratorio que realizan, que incluya las etapas pre analítica, analítica y postanalítica. 2. La participación en al menos un programa de evaluación externa de la calidad, en el cual deberán integrar los estudios de laboratorio que realicen y que incluya el programa, de acuerdo con las necesidades del laboratorio clínico en materia de calidad. </t>
  </si>
  <si>
    <t>Verificar que: 1. El personal de salud identifica al paciente en el momento en que este solicita la atención. 2. La identificación se hace con dos identificadores que siempre serán, por lo menos, el nombre completo del paciente y la fecha de nacimiento (día, mes y día). 3. El personal de salud comprueba el nombre completo del paciente y fecha de nacimiento. 4. En caso de que el paciente no esté consciente o en pacientes con cualquier tipo de discapacidad que impida la comunicación, los datos se validan con su familiar, antes de realizar cualquier procedimiento al paciente</t>
  </si>
  <si>
    <t xml:space="preserve">Verificar que: 1. Las solicitudes de laboratorio cuentan con nombre completo del paciente, género, fecha de nacimiento (día/mes/año), fecha y hora del estudio, identificación del solicitante, estudio solicitado y diagnóstico probable. 2. Los resultados de laboratorio contienen los datos de identificación, nombre y firma de quien los realizó y cédula de quien los validó. </t>
  </si>
  <si>
    <t>Verificar: 1. Registros de solicitudes de laboratorio. 2. Resultados de laboratorio con identificadores.</t>
  </si>
  <si>
    <t>Verificar que el espacio y mobiliario sea suficiente y adecuado para la entrevista, así como para la intervención psicoterapéutica, principalmente cuando se trabaja con niños y grupos.</t>
  </si>
  <si>
    <t>Verificar mobiliario: 1. Asiento para el psicólogo. 2. Asiento para el paciente y su acompañante. 3. Asientos para pacientes en grupo.  4. Guarda de material y papelería. 5. Mueble para escribir. 6. Sistema para guarda de expedientes clínicos.</t>
  </si>
  <si>
    <t>Verificar la existencia de registro diario de pacientes.</t>
  </si>
  <si>
    <t>El expediente deberá contener: 1. Interrogatorio. 2. Factores de riesgo conforme a características de la zona donde habita, nivel socioeconómico, accesibilidad a los servicios, de higiene, hábitos bucales y de alimentación. 3. Antecedentes heredo-familiares. 4. Antecedentes personales patológicos. 5. Antecedentes personales no patológicos. 6. Aparatos y sistemas. 7. Exploración física que consta de: cabeza, cuello y registro de signos vitales. 8. Motivo de la consulta. 9. Padecimiento actual. 10. Estudios de gabinete y laboratorio (en caso de que se requiera). 11. Diagnóstico. 12. Fecha. 13. Nombre y firma del médico, del paciente o representante legal del paciente. 14. Notas de evolución, se deberán elaborar cada vez que se proporcione atención al paciente y consta de: fecha y actividad realizada con nombre y firma del médico, del paciente o representante legal del paciente. 15. Incluir en la historia clínica: nota de tratamiento e indicaciones, en el caso de medicamentos señale dosis, vía y periodicidad. 16. Nota de interconsulta (en caso de que se realice),  debe elaborarla el médico y debe constar de: nombre a quien se dirige, criterios de diagnóstico, estudios de gabinete y laboratorio, sugerencias de diagnóstico y tratamiento.  17. Proceso de control y seguimiento de actividades preventivas, diagnóstico, tratamiento y control de referencias y contrarreferencias de todos los pacientes atendidos y reporte en el Sistema de Información en Salud.</t>
  </si>
  <si>
    <t>Verificar en el expediente clínico la existencia de: 1. Historia clínica en formato físico y/o electrónico. 2. Inclusión en Diagnóstico Integral de Salud. 3. Notas integradas con datos de identificación del paciente.</t>
  </si>
  <si>
    <t>Verificar existencia de: 1. Asiento para odontólogo. 2. Asiento para pacientes y acompañantes. 3. Cubeta o cesto para bolsa de basura municipal. 4. Guarda de materiales, instrumental o equipo. 5. Mesa con tarja. 6. Mueble para escribir. 7. Mueble con cajonera. 8. Sistema para guarda de expediente clínico.</t>
  </si>
  <si>
    <t>Verificar: 1. Bitácora de mantenimiento. 2. Bitácora de limpieza. 3. Registro de inventario.</t>
  </si>
  <si>
    <t>Verificar existencia de: 1. Esterilizador. 2. Compresora de aire libre de aceite con filtros y purga de consensados para unidad estomatológica básica, con arranque y paro automático. 3. Sillón dental con plataforma y respaldo reclinable. 4. Unidad estomatológica básica con charola porta-instrumentos, lámpara y sistema flush abastecedor de agua para la pieza de mano y la jeringa triple. 5. Unidad radiológica dental.</t>
  </si>
  <si>
    <t>Verificar: 1. Condiciones generales. 2. Funcionalidad del equipo.</t>
  </si>
  <si>
    <t>Verificar existencia de: 1. Registros de inventario. 2. Resguardo del equipo. 3. Bitácora de mantenimiento del equipo médico del establecimiento.</t>
  </si>
  <si>
    <t>Verificar existencia de: 1. Alveolotomo, pinza gubia. 2. Amalgamador de uso dental o mortero pistilo con capacidad para 125 ml. 3. Arco de Young para dique de hule. 4. Contrángulo. 5. Cucharilla para cirugía. 6. Cureta Mc Call, derecha e izquierda, juego (Cureta C K6). 7. Dosificador amalgamador. 8. Elevador recto acanalado, con mango metálico, 2 mm. 9. Elevador de bandera, izquierdo, con mango metálico, extremo en ángulo obtuso y hoja pequeña. 10. Elevador con mango metálico, brazo angulado izquierdo o derecho, extremo fino y corto. 11. Espátula de doble extremo. 12. Espátula estiques, doble punta de trabajo. 13. Espejo dental con mango de rosca estándar, sin aumento No. 5. 14. Excavador White No. 17, mínimo 10 piezas. 15. Explorador de una pieza con doble extremo No. 5, mínimo 10 piezas. 16. Fórceps, diferentes medidas y adecuados al operador. 17. Grapas variadas para dique de hule. 18. Jeringa Carpulle, con adaptador para aguja desechable, con entrada universal o estándar, hendidura para introducir cartucho de anestésico de 1.8 ml y con dos aletas en el cuerpo para apoyar los dedos índice y medio, mínimo 10 piezas. 19. Lima para hueso doble extremo con punta de trabajo rectangular y oval. 20. Obturadores de los tipos y condiciones apropiadas al operador. 21. Pieza de mano de alta velocidad esterilizable. 22. Pieza de mano de baja velocidad esterilizable. 23. Pinzas portagrapas. 24. Pinza perforadora Ainsworth. 25. Pinza para curaciones modelo Collage No. 18. 26. Portaamalgama Rower con puntas desmontables, doble extremo. 27. Portavasos para escupidera. 28. Recortador de amalgama. 29. Tijeras para encías curvas con hojas cortas, modelo Quimby. 30. Tira puente Miller. 31. Torundero con tapa.</t>
  </si>
  <si>
    <t>Verificar: 1. Existencia del instrumental. 2. Estado de conservación.</t>
  </si>
  <si>
    <t>Verificar: 1. Nombre del paciente. 2. Nombre de la institución. 3. Nombre del estomatólogo. 4. Descripción de la intervención y de los objetivos que se persiguen. 5. Molestias y riesgos más importantes por su frecuencia y/o gravedad. 6. Riesgos. 7. Beneficios esperados con su grado máximo de probabilidad. 8. Alternativas factibles de tratamiento. 9. Curso espontáneo del padecimiento sin tratamiento y consecuencias de ello. 10. Lugar y fecha donde se emite. 11. Autorización al estomatólogo para atención de contingencias y urgencias, derivadas del acto autorizado, atendiendo al principio de libertad de prescripción. 14. Nombre completo y firma del estomatólogo, paciente y testigos.</t>
  </si>
  <si>
    <t>Verificar existencia de: 1. Floruro de Sodio. 2. Eyectores. 3. Gasas estériles. 4. Material de sutura. 5. Algodón. 6. Lidocaína con epinefrina, solución inyectable 2%. 7. Sellador de fosetas y fisuras. 8. Aleación para amalgama dental. 9. Agujas dentales. 10. Lidocaína gel. 11.Cementos de ionómero de vidrio.</t>
  </si>
  <si>
    <t>Verificar: 1. Resguardo de material. 2.  Sistema de abasto</t>
  </si>
  <si>
    <t>Verificar existencia de: 1. Bata. 2. Anteojos (paciente y operador) o careta. 3. Guantes. 4. Cubre bocas desechables. 5. Babero. 6. Campos quirúrgicos desechables. 7. Guantes gruesos de hule o nitrilo para lavar material e instrumental.</t>
  </si>
  <si>
    <t>Verificar 1. Sistema de abasto de insumos. 2. Bitácora de registro de desinfección la unidad dental y equipo o cambio de cubiertas desechables entre pacientes.</t>
  </si>
  <si>
    <t>Verificar que: 1. El personal de salud identifica al paciente en el momento en que este solicita la atención. 2. La identificación se hace con dos identificadores que siempre serán, por lo menos, el nombre completo del paciente y la fecha de nacimiento (año, mes y día). 3. El personal de salud comprueba el nombre completo del paciente y fecha de nacimiento. 4. En caso de que el paciente no esté consciente o en pacientes con cualquier tipo de discapacidad que impida la comunicación, los datos se validan con su familiar, antes de realizar cualquier procedimiento al paciente</t>
  </si>
  <si>
    <t xml:space="preserve">Verificar que el procedimiento incluya al menos: 1. Marcaje sitio anatómico. 2. Tiempo fuera para procedimientos fuera de quirófano. 3. Que personal cuente con la capacitación para su aplicación.  </t>
  </si>
  <si>
    <t xml:space="preserve">Verificar: 1. Existencia de Manual que cuente con proceso definido y aplicado. 2. Registros supervisión del procedimiento. 3. Constancias de capacitación o listas de asistencia  </t>
  </si>
  <si>
    <t>Verificar que: 1. El personal de salud identifica al paciente en el momento en que este solicita la atención. 2. La identificación se hace con dos identificadores que siempre serán, por lo menos, el nombre completo del paciente y la fecha de nacimiento (año, mes y día). 3. El personal de trabajo social comprueba el nombre completo del paciente y fecha de nacimiento. 4. En caso de que el paciente no esté consciente o en pacientes con cualquier tipo de discapacidad que impida la comunicación, los datos se validan con su familiar, antes de realizar cualquier procedimiento al paciente.</t>
  </si>
  <si>
    <t>Verificar en los registros del área (hojas diarias, notas integradas al expediente clínico) cuenten con los dos identificadores.</t>
  </si>
  <si>
    <t xml:space="preserve">1. Personas, comunidad y población.
4. Planeación. </t>
  </si>
  <si>
    <t>Personal de Trabajo Social o Promotores de Salud</t>
  </si>
  <si>
    <t>Personal de Psicología</t>
  </si>
  <si>
    <t>Personal de Estomatología</t>
  </si>
  <si>
    <t>Personal de Laboratorio clínico</t>
  </si>
  <si>
    <t>Diagnóstico Integral de Salud</t>
  </si>
  <si>
    <t>Verificar: 1. Que el Diagnóstico Integral de Salud se encuentre actualizado. 2. Que corresponda con los procesos llevados a cabo en el establecimiento. 3. Que cuente con registro en los formatos del Sistema de Información en Salud establecidos.</t>
  </si>
  <si>
    <t>1.1. Conocimiento profundo de las personas, comunidad y población; diagnóstico.</t>
  </si>
  <si>
    <t xml:space="preserve">5. Responsabilidad Social.                                                      </t>
  </si>
  <si>
    <t xml:space="preserve">5.1. Responsabilidad pública.   </t>
  </si>
  <si>
    <t>Verificar que cuente con un programa de fumigación o desinfestación.</t>
  </si>
  <si>
    <t>Registro de Sistema de Información</t>
  </si>
  <si>
    <t xml:space="preserve">Verificar que el establecimiento está dado de alta en el Sistema de Información en Salud </t>
  </si>
  <si>
    <t>Verificar que el establecimiento cuenta con: 1. Registro de datos ante los sistemas oficiales de Información: SINBA (SINERHIAS, SIS y SUIVE). 2. Responsable de integrar la información.</t>
  </si>
  <si>
    <t>3. Información, conocimiento, innovación y tecnología.</t>
  </si>
  <si>
    <t>3.1. Alineación de la información estratégica
3.2 Análisis e interpretación de la información.</t>
  </si>
  <si>
    <t>Verificar: 1. Existencia de Manual de Procedimientos Federal y Estatal. 2. conocimiento y aplicación del directorio de servicios. 3. Libreta de pacientes referidos. 4. El personal utiliza la técnica Situación, Antecedentes, Evaluación y Recomendación (SAER) durante la transferencia de pacientes.</t>
  </si>
  <si>
    <t xml:space="preserve">Verificar el 100% de cumplimiento en el seguimiento de la referencia. </t>
  </si>
  <si>
    <t>Verificar la existencia del Acta de instalación del Aval Ciudadano.</t>
  </si>
  <si>
    <t>Verificar registros de: 1. Publicación cuatrimestral de la Información de Trato Digno del Aval Ciudadano. 2. Publicación interna de los resultados de la gestión de las quejas, sugerencias y felicitaciones. 3. Contar con cartas compromiso firmadas por el aval ciudadano y evidencias de su seguimiento. 4. Verificar evidencias de su participación mediante copias de la aplicación del formato "Guía de Cotejo para el Monitoreo Ciudadano" (F2AC/03).</t>
  </si>
  <si>
    <t>Verificar que el establecimiento cuente con un procedimiento documentado para la identificación del paciente.  Acción Esencial 1A, 1B.</t>
  </si>
  <si>
    <t>Verificar que: 1. El procedimiento para la identificación del paciente  utiliza al menos dos datos (Nombre completo del paciente y fecha de nacimiento). 2. Sea difundido en el establecimiento. 3. El personal cuente con la capacitación en: a)  identificación del paciente, b) de la estandarización, c) de la identificación previa a la realización de procedimientos, d) identificación del paciente en soluciones intravenosas y/dispositivos en caso de que el establecimiento realice la instalación de alguno de estos. 4. El personal conozca y aplique el procedimiento.</t>
  </si>
  <si>
    <t>Verificar: 1. Existencia de Manual que cuente con proceso definido y aplicado. 2. Registros de supervisión de seguimiento. 3. constancias de capacitación o listas de asistencia.</t>
  </si>
  <si>
    <t xml:space="preserve">2. liderazgo. 
3. Información, conocimiento, innovación y tecnología.  
4. Planeación. 
5. Responsabilidad social. 
 7. Mejora de procesos. </t>
  </si>
  <si>
    <t>2.2. Cultura de calidad. 
3.2. análisis e interpretación de la información.
3.5. Metas y objetivos sectoriales.
4.2. Cumplimiento de la regulación. 
4.3. Planeación operativa.  
4.4. Plan anual de Calidad y Seguridad del Paciente.
5.2. Promoción de la cultura de calidad. 
5.2.1. Al interior de la unidad.
 7.4. Gestión del Riesgo en la atención.</t>
  </si>
  <si>
    <t>Verificar que el establecimiento cuente con un procedimiento documentado para la comunicación efectiva. Acción Esencial 2B.</t>
  </si>
  <si>
    <t>Verificar que: 1. El procedimiento para la comunicación efectiva sea difundido al personal. 2. Cuente con la capacitación en comunicación efectiva particularmente para el registro de las órdenes verbales y/o telefónicas relacionadas con la atención de los pacientes tales como: resultados críticos de laboratorio, patología y gabinete, así como para la referencia y contra referencia. 3. El personal conozca y aplique el procedimiento.</t>
  </si>
  <si>
    <t>Verificar: 1. Existencia de Manual que cuente con proceso definido y aplicado. 2. Registros de supervisión de seguimiento. 3. Constancias de capacitación o listas de asistencia.</t>
  </si>
  <si>
    <t>Verificar que el establecimiento cuenta con un procedimiento documentado para la reducción del riesgo de infecciones asociadas a la atención de la salud (IAAS). Acción Esencial 5A y 5B.</t>
  </si>
  <si>
    <t xml:space="preserve">Verificar que en el establecimiento se:  1. lleve a cabo un Programa de higiene de manos que incluya: a) responsable, b) acciones de difusión de material alusivo a la higiene de las manos (5 momentos para la higiene de las manos) en las diferentes áreas del establecimiento donde se realicen actividades asistenciales, dicho material debe ser visible a personal, pacientes y familiares. c) acciones de supervisión periódicas para verificar la adherencia del personal de salud a las prácticas recomendadas de higiene de las manos.  2. Capacitación sobre el procedimiento de higiene de manos. 3. Que el personal conozca y aplique el procedimiento. 4. Realimentación al personal del establecimiento respecto de los resultados del apego a las acciones de higiene de manos. 5. Control microbiológico del agua y medición de su calidad.  6. Autoevaluaciones de programa de higiene de manos por lo menos una vez al año.   </t>
  </si>
  <si>
    <t>Verificar la existencia del documento relativo a: 1. Programa integral de higiene de manos. 2. La difusión implementación, supervisión y autoevaluación. 3. Lista  de asistencia de capacitación del personal adscrito al Establecimiento en higiene de manos. 4. Información y difusión de resultados. 5. Sistema de abasto de insumos necesarios.</t>
  </si>
  <si>
    <t>CRITERIOS MAYORES</t>
  </si>
  <si>
    <t>Verificar existencia de: 1. Registro de inventario. 2. Resguardo del equipo. 3. Bitácora de mantenimiento del equipo médico del establecimiento.</t>
  </si>
  <si>
    <t>Red de Frío</t>
  </si>
  <si>
    <t>Censo Nominal</t>
  </si>
  <si>
    <t>Cartilla Nacional</t>
  </si>
  <si>
    <t>Área de Curaciones</t>
  </si>
  <si>
    <t xml:space="preserve">1.4. Oferta de servicios.
4.1. Planeación estratégica.
4.3. Planeación operativa. </t>
  </si>
  <si>
    <t>7. Mejora de procesos.</t>
  </si>
  <si>
    <t>7.4 Gestión del riesgo en la atención.</t>
  </si>
  <si>
    <t xml:space="preserve">1.4. Oferta de servicios. 
4.3. Planeación operativa.
7.1. Administración de procesos en la institución.  </t>
  </si>
  <si>
    <t xml:space="preserve">1. Personas comunidad, población. 
4. Planeación. 
7. Mejora de procesos. </t>
  </si>
  <si>
    <t xml:space="preserve">1. Personas, comunidad, población. 
2. Liderazgo.
3. Información, conocimiento, innovación y tecnología. 
4. Planeación. 
5. Responsabilidad social. 
</t>
  </si>
  <si>
    <t>1.2. Comunicación con las personas, comunidad y población.
2.2. Cultura de calidad. 
3.2. Análisis e interpretación de la información. 
4.4. Plan anual de calidad y seguridad del paciente.
5.2.  Promoción de la cultura de calidad.</t>
  </si>
  <si>
    <t xml:space="preserve">
2. Liderazgo.
3. Información, conocimiento, innovación y tecnología. 
4. Planeación. 
5. Responsabilidad social. 
6. Desarrollo y satisfacción del personal. 
</t>
  </si>
  <si>
    <t xml:space="preserve">
2.2. Cultura de calidad. 
3.2. Análisis e interpretación de la información. 
4.4. Plan anual de calidad y seguridad del paciente. 
5.2.  Promoción de la cultura de calidad.
6.1. Evaluación del desempeño.  </t>
  </si>
  <si>
    <t>1. Personas, comunidad, población. 
2. Liderazgo.
3. Información, conocimiento, innovación y tecnología. 
4. Planeación. 
5. Responsabilidad social. 
7. Mejora de procesos.</t>
  </si>
  <si>
    <t xml:space="preserve">1.2. Comunicación con las personas, comunidad y población.
2.2. Cultura de calidad. 
3.2. Análisis e interpretación de la información. 
4.4. Plan anual de calidad y seguridad del paciente. 
5.2.  Promoción de la cultura de calidad. </t>
  </si>
  <si>
    <t xml:space="preserve">2. Liderazgo. 
3. Información, conocimiento, innovación y tecnología.  
4. Planeación. 
5. Responsabilidad social. 
 7. Mejora de procesos. </t>
  </si>
  <si>
    <t xml:space="preserve">Numerales 5, 5.3 de la NOM-005-SSA3-2010, numerales 7 y 7.11. de la  NOM-016-SSA3-2012 y fracción V, artículo 59 del RLGSMPSAM. ACUERDO por el que se declara la obligatoriedad de la implementación, para todos los integrantes del Sistema Nacional de Salud, del documento denominado Acciones Esenciales para la Seguridad del Paciente. DOF 08/09/17.   AESP 5A </t>
  </si>
  <si>
    <t>Verificar existencia de: 1. Bitácora de aseo firmada por el jefe de servicio o supervisor. 2. Sistema de abasto de material (jabón antiséptico líquido o gel; preparación alcoholada) y equipo necesario (toallas desechables) para la higiene de manos .</t>
  </si>
  <si>
    <t xml:space="preserve">4. Planeación </t>
  </si>
  <si>
    <t>Numerales 6, 6.1, 6.1.1, 6.1.1.1. al 6.1.1.5. de la NOM-005-SSA3-2010, Numerales 10, 10.6.1 y 10.6.1.1 de la NOM-045-SSA2-2006. ACUERDO por el que se declara la obligatoriedad de la implementación, para todos los integrantes del Sistema Nacional de Salud, del documento denominado Acciones Esenciales para la Seguridad del Paciente. DOF 08/09/17.  AESP 5A, 5B.</t>
  </si>
  <si>
    <t xml:space="preserve">4. Planeación. </t>
  </si>
  <si>
    <t xml:space="preserve">4.3. Planeación operativa. </t>
  </si>
  <si>
    <t>Numerales 6, 6.1, 6.1.2 y 6.1.1.6. y Apéndice Normativo "A" numerales 1, 1.1, 1.1.1. al 1.1.11. de la NOM-005-SSA3-2010; Cuadro Básico y Catálogo de Insumos del Sector Salud, publicado en el Diario Oficial de la Federación el 22 de junio de 2011.</t>
  </si>
  <si>
    <t xml:space="preserve">Verificar existencia de: 1. Asiento para el médico. 2. Asiento para el paciente y acompañante. 3. Asiento para el médico en la exploración del paciente 4. Banqueta de altura o similar. 5. Cubeta o cesto para bolsa de basura municipal. 6. Guarda de medicamentos, materiales o instrumental. 7. Mesa universal para exploración. 8. Mesa de Mayo, Pasteur o similar, de altura ajustable. 9. Mueble para escribir. 10. Sistema para guarda de expedientes clínicos. </t>
  </si>
  <si>
    <t xml:space="preserve">4. Planeación. 
7. Mejora de procesos. </t>
  </si>
  <si>
    <t xml:space="preserve">4.3. Planeación operativa. 
7.3. Administración de procesos de suministro. </t>
  </si>
  <si>
    <t>Apéndice Normativo "A" numerales 1.3.2, 1.3.3, 1.3.4, 1.3.5, 1.3.6, 1.3.7, 1.3.8, 1.3.9, 1.3.10, 1.3.11, 1.3.12 de la NOM-005-SSA3-2010.</t>
  </si>
  <si>
    <t>Verificar existencia de buenas condiciones del instrumental (sin zonas de oxidación).</t>
  </si>
  <si>
    <t xml:space="preserve">Verificar: 1. El proceso de esterilización del instrumental. 2. Caducidades. </t>
  </si>
  <si>
    <t>Verificar existencia del registro de la esterilización.</t>
  </si>
  <si>
    <t xml:space="preserve">1. Personas, comunidad, población. 
4. Planeación. 
7. Mejora de procesos. </t>
  </si>
  <si>
    <t xml:space="preserve">1.2. Comunicación con las personas, comunidad y población.
1.3. Experiencia de la persona en la organización. 
1.4. Oferta de servicios. 
4.1. Planeación estratégica.
4.3. Planeación operativa. 
7.4. Gestión del riesgo en la atención. </t>
  </si>
  <si>
    <t>Estimulación temprana del recién nacido normal y el prematuro</t>
  </si>
  <si>
    <t>Acciones preventivas recién nacido y menores de 5 años</t>
  </si>
  <si>
    <t>1. Personas, comunidad, población 
4 planeación 
7. Mejora de procesos.</t>
  </si>
  <si>
    <t xml:space="preserve">Acciones preventivas para niñas y niños de 5 a 9 años </t>
  </si>
  <si>
    <t>Detección precoz de los trastornos de la conducta alimentaria</t>
  </si>
  <si>
    <t>Acciones preventivas para adolescentes de 10 a 19 años</t>
  </si>
  <si>
    <t>Prevención y atención de la violencia familiar y de género</t>
  </si>
  <si>
    <t>Acciones preventivas para los adultos mayores de 60 años en adelante</t>
  </si>
  <si>
    <t>Otras acciones de promoción a la salud y prevención de riesgos</t>
  </si>
  <si>
    <t>Diagnóstico y tratamiento de rinitis alérgica y vasomotora</t>
  </si>
  <si>
    <t>Diagnóstico y tratamiento de herpes zóster</t>
  </si>
  <si>
    <t>Diagnóstico y tratamiento de candidiasis oral</t>
  </si>
  <si>
    <t>Diagnóstico y tratamiento farmacológico de triquinosis</t>
  </si>
  <si>
    <t>Diagnóstico y tratamiento farmacológico de brucelosis</t>
  </si>
  <si>
    <t>Diagnóstico y tratamiento de micosis superficiales   (excepto onicomicosis)</t>
  </si>
  <si>
    <t>Diagnóstico y tratamiento de onicomicosis</t>
  </si>
  <si>
    <t>Diagnóstico y tratamiento de verrugas vulgares</t>
  </si>
  <si>
    <t>Diagnóstico y tratamiento del acné</t>
  </si>
  <si>
    <t>Diagnóstico y tratamiento de infección aguda por virus de la hepatitis A y B</t>
  </si>
  <si>
    <t>Diagnóstico y tratamiento de gastritis aguda, duodenitis y dispepsia</t>
  </si>
  <si>
    <t>Diagnóstico y tratamiento de síndrome de intestino irritable</t>
  </si>
  <si>
    <t xml:space="preserve">Diagnóstico y tratamiento de prediabetes y diabetes mellitus tipo 2 </t>
  </si>
  <si>
    <t>Diagnóstico y tratamiento de hipertensión arterial</t>
  </si>
  <si>
    <t>Diagnóstico y tratamiento de lumbalgia</t>
  </si>
  <si>
    <t>Manejo Ambulatorio de Cuidados Paliativos y Dolor Crónico</t>
  </si>
  <si>
    <t>Consejo y asesoramiento general sobre anticoncepción mediante el uso del condón</t>
  </si>
  <si>
    <t>Métodos de planificación familiar temporal con dispositivo intrauterino (DIU)</t>
  </si>
  <si>
    <t>Diagnóstico y tratamiento por déficit de atención con componente hiperactivo</t>
  </si>
  <si>
    <t>Diagnóstico y tratamiento de hiperplasia endometrial</t>
  </si>
  <si>
    <t>Diagnóstico y tratamiento de endometriosis</t>
  </si>
  <si>
    <t>Diagnóstico y tratamiento de psoriasis</t>
  </si>
  <si>
    <t xml:space="preserve">Diagnóstico y tratamiento de esofagitis por reflujo </t>
  </si>
  <si>
    <t xml:space="preserve">Diagnóstico y tratamiento de úlcera gástrica y péptica crónica no perforada </t>
  </si>
  <si>
    <t>Diagnóstico y tratamiento de dislipidemia</t>
  </si>
  <si>
    <t>Diagnóstico y tratamiento de hipertiroidismo</t>
  </si>
  <si>
    <t xml:space="preserve">Diagnóstico y tratamiento de hipotiroidismo </t>
  </si>
  <si>
    <t xml:space="preserve">Diagnóstico y tratamiento de hiperuricemia y gota  </t>
  </si>
  <si>
    <t>Diagnóstico y tratamiento de artritis reumatoide</t>
  </si>
  <si>
    <t xml:space="preserve">Diagnóstico y tratamiento de trastornos afectivos (depresión, trastorno afectivo de tipo bipolar, trastornos afectivos persistentes) </t>
  </si>
  <si>
    <t xml:space="preserve">Diagnóstico y tratamiento de  trastornos psicóticos (esquizofrenia, psicóticos y esquizotípico) </t>
  </si>
  <si>
    <t>Diagnóstico y tratamiento conservador de luxación congénita de cadera</t>
  </si>
  <si>
    <t xml:space="preserve">Rehabilitación de fracturas </t>
  </si>
  <si>
    <t>Diagnóstico y tratamiento de parálisis facial</t>
  </si>
  <si>
    <t>Esterilización del Instrumental</t>
  </si>
  <si>
    <t xml:space="preserve">Verificar la existencia de recurso humano para garantizar la prestación de los servicios de atención médica. </t>
  </si>
  <si>
    <t>Verificar la existencia de recurso humano para garantizar la prestación de los servicios de atención médica. En caso de no contar con el servicio de Imagenología, solicitar el contrato del proveedor al cual se subroga para identificar el personal responsable.</t>
  </si>
  <si>
    <t>Personal de Enfermería (Criterio mayor)</t>
  </si>
  <si>
    <t xml:space="preserve">Verificar la existencia de recurso humano para garantizar la prestación de los servicios de atención médica.. En caso de  no  contar con el servicio de Laboratorio Clínico, deberá solicitar el contrato del proveedor al cual se subroga para identificar el personal responsable. </t>
  </si>
  <si>
    <t>Entidad Federativa</t>
  </si>
  <si>
    <t>Tipología SINERHIAS: R=Rural, U=Urbana, CAAPS= Centro Avanzado de Atención Primaria a la Salud</t>
  </si>
  <si>
    <t xml:space="preserve">Horario de atención del establecimiento </t>
  </si>
  <si>
    <t>Calificación PSICOLOGIA</t>
  </si>
  <si>
    <t>Verificar: 1. Sistema de registro y control, 2. Uso del documento de reporte oficial.</t>
  </si>
  <si>
    <t>Charola y/o Anaquel  Perforada
Vaso Contenedor o Canastilla</t>
  </si>
  <si>
    <t>Hidratación oral</t>
  </si>
  <si>
    <t>Esterilización</t>
  </si>
  <si>
    <t>Numerales 5.2, 5.2, 5.2.2, 5.4, 5.4.1, 5.4.2 y Apéndice normativo A.5 de la NOM 007 SSA3-2012.</t>
  </si>
  <si>
    <t xml:space="preserve">Restauraciones dentales con amalgama, ionómero de vidrio y resina, por caries o fractura de los dientes
Diagnóstico y tratamiento de focos infecciosos bacterianos agudos en la cavidad bucal
Extracción de dientes erupcionados y restos radiculares
Terapia pulpar
Extracción de tercer molar </t>
  </si>
  <si>
    <t>Consultorio psicología y mobiliario</t>
  </si>
  <si>
    <t>Trabajo social</t>
  </si>
  <si>
    <t>Verificar que en la unidad se cuente con lo siguiente: 
1. Manual de INDICAS y Cuadernillo.
2. Resultados de trato digno, tiempo de espera y surtimiento de medicamentos.
3. Atención médica efectiva: Atención Prenatal, Atención al menor de 5 años con IRAS y con EDAS, Atención al paciente diabético y Atención al paciente hipertenso.</t>
  </si>
  <si>
    <t>Verificar el reporte cuatrimestral.
Verificar: 1. Que el resultado de la satisfacción de los usuarios por el tiempo de espera en consulta externa en cualquier tipo de sistema se reporta igual o mayor del 90%. 2. Que se da a conocer a la población usuaria y prestadores de servicios. 
Verificar: 1. Que el resultado de la satisfacción de los usuarios por la información dada por el médico sobre el diagnóstico y el tratamiento en consulta externa se reporta en cualquier tipo de sistema como igual o mayor del 95%. 2. Se difunden los resultados a los usuarios y prestadores del establecimiento.</t>
  </si>
  <si>
    <t>Verificar existencia de mecanismo para esterilización del instrumental.</t>
  </si>
  <si>
    <t xml:space="preserve">2,2 cultura de calidad 
4.4 Plan anual de calidad y seguridad del paciente
5.2 promoción de la cultura de calidad 
52.1. al interior del establecimiento 
7.4 gestión del riesgo en la atención </t>
  </si>
  <si>
    <t>Verificar que el área cuente con un procedimiento documentado para la seguridad en el proceso de medicación Acción Esencial  2 A, 2B y 3B</t>
  </si>
  <si>
    <t xml:space="preserve">2 Información, conocimiento, innovación y tecnología
4 Planeación </t>
  </si>
  <si>
    <t>Verificar que el establecimiento cuente con un procedimiento documentado para la seguridad en el proceso de medicación. Acción Esencial 1A, 2A y 3A.</t>
  </si>
  <si>
    <t>Verificar que: 1. El procedimiento para la seguridad en el proceso de medicación sea difundido. 2. El  personal cuente con capacitación relativa al procedimiento de seguridad en el proceso de medicación que incluya al menos las alertas visuales, su almacenamiento, prescripción y administración. 3. Que incluya la doble verificación en la preparación administración de medicamentos de alto riesgo (insulinas). 4. Notificación de eventos adversos relacionados con la medicación. 5. Que el personal conozca y aplique el procedimiento.</t>
  </si>
  <si>
    <t xml:space="preserve">Verificar: 1. Existencia de Manual que cuente con proceso definido y aplicado. 2. Registros de supervisión de seguimiento. 3. Constancias de capacitación o listas de asistencia. </t>
  </si>
  <si>
    <t xml:space="preserve">Verificar:
1. Que el personal se encuentre en su área de trabajo en el turno correspondiente, portando uniforme y gafete, desarrollando las actividades correspondientes a su formación y perfil.
2. Que corresponda el registro de entrada y salida con el horario en Plantilla de personal.
</t>
  </si>
  <si>
    <t>Verificar la existencia de un programa de capacitación al personal de salud.</t>
  </si>
  <si>
    <t>Verificar existencia de Glucómetro e insumos para glucómetro (Tira diagnóstica rápida, lancetas, Torundas de algodón y alcohol.)</t>
  </si>
  <si>
    <t>Termos L9</t>
  </si>
  <si>
    <t>Verificar las instalaciones hidrosanitarias en el establecimiento para la atención médica</t>
  </si>
  <si>
    <t>Verificar existencia de manuales actualizados: 1. Manual de organización, 2. Manual de Procedimientos administrativos.</t>
  </si>
  <si>
    <t xml:space="preserve">Verificar que los documentos estén actualizados: 1. Manual de organización (índice, introducción, objeto social o en su caso, misión y visión del establecimiento, estructura orgánica, objetivo del manual, descripción de puestos y funciones). 2. Manual de procedimientos administrativos (índice, presentación, objetivo del manual, procedimientos y descripción de actividades, en su caso, diagramas de flujo, formatos e instructivos). </t>
  </si>
  <si>
    <t xml:space="preserve">Verificar que los documentos estén actualizados: 1. Manual de todos los métodos analíticos utilizados en el laboratorio clínico de que se trate, en idioma español, cada método deberá contener como mínimo: nombre del método utilizado, fundamento, preparación, procedimientos, resultados, los valores o intervalos de referencia, bibliografía. </t>
  </si>
  <si>
    <t xml:space="preserve">Registro diario de pacientes </t>
  </si>
  <si>
    <t>Expediente clínico y
Consentimiento bajo información</t>
  </si>
  <si>
    <t xml:space="preserve">
El artículo 2 y 3 de LFT. El artículo 44 fracción VIII de la LFTSE.  ACUERDO por el que se declara la obligatoriedad de la implementación, para todos los integrantes del Sistema Nacional de Salud, del documento denominado Acciones Esenciales para la Seguridad del Paciente. DOF 08/09/17. AESP 5B.  El acuerdo por el que el Consejo de Salubridad General declara la Obligatoriedad de los esquemas de manejo integral de cuidados paliativos 26 de Diciembre del 2014. </t>
  </si>
  <si>
    <t xml:space="preserve">El artículo 15-B LFT, los artículos 79 párrafo segundo, 83, 85, 86 y 87 de la LGS, los artículos 21, 22, 24 y 25 del RLGSMPSAM, NOM-009-SSA3-2013 y los numerales 5, 5.3.1,  5.3.1.1, 5.3.1.2, 5.3.1.3, 5.3.1.4 de la NOM 007-SSA3-2011 </t>
  </si>
  <si>
    <t xml:space="preserve">1. Que el personal cumpla  con las capacitaciones de los Programas establecidos  y las específicas de acuerdo a su competencia. </t>
  </si>
  <si>
    <t>Verificar que se cuente con el Diagnóstico Integral de Salud actualizado.</t>
  </si>
  <si>
    <t xml:space="preserve">Acciones preventivas para recién nacidos y Tamiz Neonatal </t>
  </si>
  <si>
    <t>Acciones preventivas para mujeres y hombres de 20 a 59 años</t>
  </si>
  <si>
    <t xml:space="preserve">Acciones preventivas para mujeres y hombres ( 20 años y más ) </t>
  </si>
  <si>
    <t xml:space="preserve">Acciones preventivas para niños (as) y adolescentes de 5 a 19 años </t>
  </si>
  <si>
    <t xml:space="preserve">Verificar:
1.  Existencia de Diagnóstico de Salud (actualizado) .
2. Existencia de registros en los sistemas de información disponibles: Sistema de Información en Salud (SIS), Sistema Único de Información para la Vigilancia Epidemiológica (SUIVE), entre otros. 
3. Expediente clínico. </t>
  </si>
  <si>
    <t>Diagnóstico y tratamiento de pitiriasis</t>
  </si>
  <si>
    <t>Diagnóstico y tratamiento de celulitis</t>
  </si>
  <si>
    <t xml:space="preserve">Diagnóstico y tratamiento de dermatitis alérgica y de contacto, dermatitis atópica , dermatitis de contacto por irritantes, dermatitis del pañal, dermatitis exfoliativa y seborreica. </t>
  </si>
  <si>
    <t>Verificar:
1. Diagnóstico de Salud en formato físico o electrónico 2. En sitio reportes generados (SINBA-SIS). 
3. Registros en el Expediente clínico.</t>
  </si>
  <si>
    <t xml:space="preserve">A. Acciones preventivas por grupo de edad </t>
  </si>
  <si>
    <t xml:space="preserve">Aviso de funcionamiento del establecimiento, Licencia Sanitaria de Farmacia/ Aviso de funcionamiento Laboratorio/ Licencia Sanitaria y/o permiso del Responsable para el establecimiento de  Rayos X. </t>
  </si>
  <si>
    <t xml:space="preserve">NOM-031-SSA2-1999, NOM-004-SSA3-2012, NOM-007-SSA3-2011, NOM-017-SSA2-2012, Paquete Garantizado de Servicios de Promoción y Prevención para una Mejor Salud. </t>
  </si>
  <si>
    <t xml:space="preserve">Diagnóstico y tratamiento de escarlatina, sarampión, rubeola, parotiditis, varicela, erisipela.                                                                                   </t>
  </si>
  <si>
    <t xml:space="preserve">Diagnóstico y tratamiento de dismenorrea primaria, climaterio y menopausia </t>
  </si>
  <si>
    <t xml:space="preserve">Diagnóstico y tratamiento del asma y sus exacerbaciones en menores de 18 años y  adultos </t>
  </si>
  <si>
    <t>Diagnóstico y tratamiento de tuberculosis (TAES)  y farmacorresistente</t>
  </si>
  <si>
    <t>Diagnóstico y tratamiento de osteoporosis</t>
  </si>
  <si>
    <t>Diagnóstico y tratamiento médico del sobrepeso y obesidad exógena</t>
  </si>
  <si>
    <t>Diagnóstico y tratamiento de lepra</t>
  </si>
  <si>
    <t xml:space="preserve">1.3 Experiencia de la persona en la organización 
1.4 Oferta de servicios 
4.1 Planeación estratégica
4.3 Planeación operativa 
7.4 Gestión del riesgo en la atención. </t>
  </si>
  <si>
    <t>Verificar la instalación y operación del COCASEP Jurisdiccional (si aplica).</t>
  </si>
  <si>
    <t xml:space="preserve">Verificar:
1.  Existencia de Formatos específicos. 
2. Existencia de registros en los sistemas de información disponibles: Sistema de Información en Salud (SIS), Sistema Único de Información para la Vigilancia Epidemiológica (SUIVE), entre otros. 
3. Expediente clínico. </t>
  </si>
  <si>
    <t>Verificar: 
1. El sistema de abasto de las cartillas nacionales. 
2. Cuente con los dos datos para la identificación del paciente.</t>
  </si>
  <si>
    <t>Verificar que: 1. Los establecimientos de salud, de acuerdo con los niveles técnico - administrativos correspondientes, deberán contar con los insumos básicos para el tratamiento adecuado, medidas de aislamiento, registro, notificación y la toma de muestras de casos sospechosos y confirmados de cólera, y de enfermedades diarreicas agudas en menores de cinco años.  2. Abasto de insumos para la Hidratación Oral (VSO), agua potable, mesa, jarra, taza y cucharas (excepto aluminio). 3. Capacitación a las madres de menores de cinco años en identificación de signos de alarma de enfermedad diarreica aguda e infección respiratoria aguda y en el manejo de la hidratación oral.</t>
  </si>
  <si>
    <t xml:space="preserve">Verificar que se lleve a cabo el procedimiento de hidratación oral.  </t>
  </si>
  <si>
    <t>Verificar existencia de equipo de esterilización de acuerdo a las necesidades del establecimiento e insumos: Bolsas de papel grado médico y cinta testigo.</t>
  </si>
  <si>
    <t xml:space="preserve">Verificar: 1. El equipo no contenga zonas de oxidación y sea funcional. 2. Limpieza y estado del cable eléctrico 3. Fecha de esterilización de los equipos y/o insumos sujeto al proceso de esterilización. </t>
  </si>
  <si>
    <t xml:space="preserve">Verificar la existencia de al menos 2 termos de nueve litros para el proceso de vacunación. </t>
  </si>
  <si>
    <t xml:space="preserve">Verificar que: 1. Los termos se encuentren en buenas condiciones. 2. Refrigerantes de tamaño adecuado y estado funcional para cada uno de los termos. </t>
  </si>
  <si>
    <t>Verificar : 1. La funcionalidad del glucómetro que cuente con baterías. 2.  Checar la fecha de caducidad de las tiras reactivas.</t>
  </si>
  <si>
    <t>Verificar: 1. Existencia del formato de concentración de datos. 2. Existencia de evidencias del desarrollo de mejora en tiempos de espera. 3. Existencia de evidencias del desarrollo de mejora en la satisfacción de usuarios.</t>
  </si>
  <si>
    <t>Verificar: 1. Participación de organizaciones no gubernamentales organizaciones de la sociedad civil, para evaluar los resultados del monitoreo de indicadores de trato digno en consulta externa. 2. Verificar que las sugerencia de mejora propuestas por el Aval Ciudadano al personal de salud, sean tomadas en cuenta para la elaboración de la Carta Compromiso.</t>
  </si>
  <si>
    <t xml:space="preserve">CLUES vigente a la fecha de visita </t>
  </si>
  <si>
    <t xml:space="preserve">Verificar que control y/o erradicación de insectos u otra fauna transmisora y nociva se lleve acabo en establecimiento mínimo una vez al año. 
</t>
  </si>
  <si>
    <t xml:space="preserve">Manual de Procedimientos para la referencia y contra referencia de pacientes 2000.
ACUERDO por el que se declara la obligatoriedad de la implementación, para todos los integrantes del Sistema Nacional de Salud, del documento denominado Acciones Esenciales para la Seguridad del Paciente. DOF 08/09/17. AESP 2C </t>
  </si>
  <si>
    <t>Sistema de Referencia y Contra referencia</t>
  </si>
  <si>
    <t>Si cuenta con lineamientos centrales o estatales para la referencia y contra referencia de pacientes.</t>
  </si>
  <si>
    <t xml:space="preserve">Verificar: 1. Referencia y/o contra referencia de conformidad con las disposiciones normativas. 2. Directorio de establecimientos actualizado. 3. Que el establecimiento este integrado a una red de prestadores de servicios de salud.  </t>
  </si>
  <si>
    <t xml:space="preserve">Verificar el 85% de cumplimiento en el seguimiento de la contra referencia. </t>
  </si>
  <si>
    <t xml:space="preserve">Verificar que: 1.  Se establezcan estrategias para dar cumplimiento a la normatividad que regula el COCASEP. 2. Actas de reuniones de COCASEP y(al menos 3 anuales), en las que se incluya un acuerdo de seguimiento para la implementación de las Acciones Esenciales para la Seguridad del Paciente. 3. Conformación de un Programa de Mejora Continua de la Calidad anual, con participación multidisciplinaria y que cuente con Indicadores para su monitoreo  y seguimiento trimestral. 4. Actas de reuniones de Subcomité del Expediente Clínico. 5.  El establecimiento promueve la implementación de Acciones Esenciales para la Seguridad del Paciente elaborando un plan de mejora continua. </t>
  </si>
  <si>
    <t xml:space="preserve">Verificar que: 1. Cuente con copias de las minutas del COCASEP Jurisdiccional (si aplica). 2. En las minutas se encuentra el seguimiento a los acuerdos y en especifico el referente a la implementación de las Acciones Esenciales. 3. Gestión para la adquisición de Insumos para el cumplimiento de las Acciones Esenciales. 4. Documento relativo al Programa de Mejora Continua de la Calidad. 5. Minutas de las sesiones del Subcomité y seguimiento a reportes del MECIC. 6. Evidencia de la capacitación al personal en la implementación, registro y evaluación de las Acciones Esenciales para la Seguridad del Paciente. </t>
  </si>
  <si>
    <t xml:space="preserve">1. Verificar existencia del Manual de todos los métodos analíticos utilizados en el laboratorio clínico. </t>
  </si>
  <si>
    <t xml:space="preserve">Verificar que: 1. Que exista un procedimiento para la comunicación efectiva.  2. Que personal cuente con la capacitación en comunicación efectiva tales como: resultados críticos de laboratorio, banco de sangre. </t>
  </si>
  <si>
    <t xml:space="preserve">Verificar: 1. Existencia de Manual que cuente con proceso definido, documentado y aplicado. 2. Registros de supervisión de seguimiento. 3. Constancias de capacitación o listas de asistencia </t>
  </si>
  <si>
    <t>Verificar: 1. Estudio médico social de ingreso. 2. Seguimiento del caso en relación con el núcleo familiar para, en su caso, propiciar su reintegración social. 3. Apoyar la referencia a unidades de atención médica. 4. Apoyar trámites legales y administrativos. 5. Apoyar las actividades recreativas y culturales. 6. Gestionar descuentos y concesiones. 7. Apoyar en trámites en instituciones de seguridad social. 8. Elaborar el estudio socioeconómico de ingreso. 9. Seguimiento sea el caso para seguimiento de la familia. 10. Apoyar la referencia y contra referencia a unidades de atención médica. 11. Gestionar descuentos y concesiones de acuerdo a la valoración socioeconómica. 12. Apoyar en trámites de asistencia social institucionales.</t>
  </si>
  <si>
    <t>Verificar: 1. Bitácora de trabajo social. 2. Directorio de establecimientos de salud. 3. Libro de registros de las referencias y contra referencias. 4. Manual de referencia contra referencia federal y estatal.</t>
  </si>
  <si>
    <t>Diagnóstico y tratamiento de otitis media supurativa/no supurativa.</t>
  </si>
  <si>
    <t xml:space="preserve">Acciones preventivas para Recién Nacido, Prematuros y Menores de 5 años </t>
  </si>
  <si>
    <t xml:space="preserve">Verificar que cuente con: 1. Las facilidades arquitectónicas para efectuar las actividades médicas propias del establecimiento, de acuerdo con su denominación y oferta de servicios. 2. Contar con un área, sala o local apropiado para la espera de pacientes y usuarios. 3. Disponibilidad de servicios sanitarios. 4. Considerar lo necesario para el acceso como la salida de acuerdo a las necesidades especiales de las personas con discapacidad y adultos mayores. 5. Funcionalidad de los extintores y fecha de recarga. </t>
  </si>
  <si>
    <t xml:space="preserve">Verificar:  1. Que los espacios estén provistos de iluminación suficiente, ya sea natural o artificial, adecuada a la naturaleza del trabajo. 2. Ventilación adecuada para la renovación continua del aire y para evitar el calor excesivo, la condensación del vapor y el polvo. 3. Contactos apropiadamente distribuidos. 4. En número suficiente para los equipos instalados. 5. Los contactos deben estar eléctricamente polarizados y aterrizados. 6. No se deberán utilizar extensiones eléctricas o contactos múltiples en un solo contacto. </t>
  </si>
  <si>
    <t xml:space="preserve">Verificar existencia de condiciones generales de infraestructura relativos a recursos energéticos.   
a. Consulta externa,  b. Medicina preventiva, c. Farmacia o guarda, d. Rayos X, e. Laboratorio, f. Psicología, estomatología, h. Trabajo social. </t>
  </si>
  <si>
    <t>Numerales 6, 6.1, 6.1.2, Apéndice Normativo "A" numerales 1, 1.1, 1.1.1. al 1.1.11. y Apéndice Normativo "E" numeral 5 y 5.2.2. de la NOM-005-SSA3-2010. Cuadro Básico y Catálogo de Insumos del Sector Salud, publicado en el Diario Oficial de la Federación el 22 de junio de 2011. NOM-047-SSA2-2015.</t>
  </si>
  <si>
    <t>Verificar 1. Asiento para el paciente y acompañante. 2. Banqueta de altura o similar. 3. Infantómetro. 4. Cubeta o cesto para bolsa de basura municipal. 5. Mesa de Mayo, Pasteur o similar de altura ajustable. 6. Mueble para escribir.</t>
  </si>
  <si>
    <t>Numerales 6, 6.1, 6.1.2, Apéndice Normativo "A" numerales 1, 1.1, 1.1.1. al 1.1.11 de la NOM-005-SSA3-2010. Cuadro Básico y Catálogo de Insumos del Sector Salud, publicado en el Diario Oficial de la Federación el 22 de junio de 2011.. NOM-047-SSA2-2015</t>
  </si>
  <si>
    <t xml:space="preserve">Verificar la existencia de: 1. Esfigmomanómetro aneroide con brazalete de tamaño que requiera para su actividad principal. 2. Estetoscopio de cápsula doble. 3. Cinta métrica de metal flexible con 2m de longitud. 4. Termómetro. 5. Báscula con estadímetro. 6. Báscula pesa bebés. </t>
  </si>
  <si>
    <t>B. Enfermedades infecciosas y parasitarias.</t>
  </si>
  <si>
    <t>C. Enfermedades del sistema respiratorio/ oído y del ojo</t>
  </si>
  <si>
    <t>E. Enfermedades del sistema digestivo.</t>
  </si>
  <si>
    <t>F. Enfermedades endócrinas, nutricionales y metabólicas.</t>
  </si>
  <si>
    <t>G. Enfermedades del sistema circulatorio.</t>
  </si>
  <si>
    <t>H. Enfermedades del sistema osteomuscular y del tejido conjuntivo/Procedimientos de rehabilitación/Malformaciones congénitas.</t>
  </si>
  <si>
    <t>I. Enfermedades del sistema genitourinario/embarazo, parto y puerperio/planificación familiar.</t>
  </si>
  <si>
    <t>J. Enfermedades mentales, del comportamiento y del sistema nervioso.</t>
  </si>
  <si>
    <t xml:space="preserve">Cuadro Básico y Catálogo de Material de Curación. Consejo de Salubridad General. Comisión Interinstitucional del Cuadro Básico de Insumos del Sector Salud, 2014. Numerales 6.5, 6.5.1. y 6.5.2 de la NOM-022-SSA3-2012. </t>
  </si>
  <si>
    <t xml:space="preserve">Verificar: 1. Condiciones del instrumental. 2. Fecha de caducidad de los medicamentos y de esterilización de gasas y apósitos. 3. Rótulo de fecha de la apertura del medicamento (no mayor de siete días). 4. En el membrete de los frascos y pescaderas fecha de llenado con base en la productividad del establecimiento (no mayor de 24 horas). </t>
  </si>
  <si>
    <t xml:space="preserve">Verificar: 1.Caducidad, 2. Estado de conservación. 3. Semaforización. </t>
  </si>
  <si>
    <t>Verificar: 1. Reporte de la información con el corte al semestre del SIS, padrón de profesionales y SINERHIAS. 2. Verificar que la información este actualizada con base en las condiciones actuales del establecimiento.</t>
  </si>
  <si>
    <t xml:space="preserve"> </t>
  </si>
  <si>
    <t>010.000.0101.00</t>
  </si>
  <si>
    <t>010.000.1921.00</t>
  </si>
  <si>
    <t>010.000.1933.00</t>
  </si>
  <si>
    <t>040.000.2164.00</t>
  </si>
  <si>
    <t>010.000.4258.00</t>
  </si>
  <si>
    <t>010.000.1506.00</t>
  </si>
  <si>
    <t>010.000.2610.00</t>
  </si>
  <si>
    <t>010.000.2301.00</t>
  </si>
  <si>
    <t>010.000.4165.01</t>
  </si>
  <si>
    <t>010.000.4162.00</t>
  </si>
  <si>
    <t>010.000.4148.00</t>
  </si>
  <si>
    <t>010.000.0593.00</t>
  </si>
  <si>
    <t>010.000.1364.00</t>
  </si>
  <si>
    <t>010.000.1363.00</t>
  </si>
  <si>
    <t>010.000.0522.00</t>
  </si>
  <si>
    <t>010.000.0261.00</t>
  </si>
  <si>
    <t>010.000.5302.00</t>
  </si>
  <si>
    <t>030.000.0003.00</t>
  </si>
  <si>
    <t>030.000.0012.00</t>
  </si>
  <si>
    <t>020.000.2522.00</t>
  </si>
  <si>
    <t xml:space="preserve">Cada dosis de 0.5 ml de vacuna reconstituida contiene: Toxoide diftérico purificado con mayor o igual a 30 UI. Toxoide tetánico purificado con mayor o igual a 40 UI. Toxoide pertússico purificado adsorbido 25 μg. Con o sin pertactina 8 μg. Hemaglutinina filamentosa purificada adsorbida 25 μg. Virus de la poliomielitis tipo 1 inactivado 40 UD*. Virus de la poliomielitis tipo 2 inactivado 8 UD*. Virus de la poliomielitis tipo 3 inactivado 32 UD*. Haemophilus influenzae tipo b 10 μg. (conjugado a la proteína tetánica). *= Unidades de antígeno D. Envase con 1 dosis en jeringa prellenada de Vacuna acelular Antipertussis con Toxoides Diftérico y Tetánico Adsorbidos y Vacuna Antipoliomielítica inactivada y 1 dosis en frasco ámpula con liofilizado de Vacuna conjugada de Haemophilus influenzae tipo b, para reconstituir con la suspensión de la jeringa. </t>
  </si>
  <si>
    <t>020.000.3822.00</t>
  </si>
  <si>
    <t>Cada dosis de 0.5 ml contiene: Fracciones antigénicas purificadas de virus de influenza inactivados correspondientes a las cepas autorizadas por la Organización Mundial de la Salud (OMS) en el periodo preinvernal e invernal de los años correspondientes del hemisferio norte. Envase con frasco ámpula o jeringa prellenada con una dosis.</t>
  </si>
  <si>
    <t>Cada dosis de 0.5 ml contiene: Poliósidos purificados del Streptococcus pneumoniae serotipos 1, 2, 3, 4, 5, 6B, 7F, 8, 9N, 9V, 10A, 11A, 12F, 14,15B, 17F, 18C, 19A, 19F, 20, 22F, 23F y 33F, cada uno con 25 μg. Envase con frasco ámpula de 0.5 ml.</t>
  </si>
  <si>
    <t>020.000.3817.00</t>
  </si>
  <si>
    <t>Cada dosis de 1 ml de vacuna reconstituida contiene: Liofilizado de virus de la rabia inactivado (cepa FLURY LEP-C25) con potencia ≥ 2.5 UI cultivados en células embrionarias de pollo. Frasco ámpula con liofilizado para una dosis y ampolleta con 1 ml de diluyente.</t>
  </si>
  <si>
    <t>020.000.3801.00</t>
  </si>
  <si>
    <t>Cada dosis de 0.1 ml de la suspensión reconstituida de bacilos atenuados contiene la cepa: Francesa 1173P2 200 000-500 000 UFC, o Danesa 1331 200 000-300 000 UFC, o Glaxo* 1077 800 000-3 200 000 UFC, o Tokio 172 200 000-3 000 000 UFC, o Montreal 200 000-3 200 000 UFC, o Moscow 100 000-3 300 000 UFC. Envase con frasco ámpula o ampolleta con liofilizado para 5 dosis y ampolletas con diluyente de 0.5 ml. * Semilla Mérieux.</t>
  </si>
  <si>
    <t>Cada dosis de 0.5 ml contiene: Sacáridos de Streptococcus pneumoniae de los serotipos 1 2.2 μg, 3 2.2 μg, 4 2.2 μg, 5 2.2 μg, 6A 2.2 μg, 6B 4.4 μg, 7F 2.2 μg, 9V 2.2 μg, 14 2.2 μg, 18C 2.2 μg, 19A 2.2 μg, 19F 2.2 μg, 23F 2.2 μg, proteína diftérica CRM197 32 μg. Envase con una jeringa prellenada de 0.5 ml (1 dosis) y aguja.</t>
  </si>
  <si>
    <t>Cada dosis de 0.5 ml contiene: Proteína L1 Tipo 16 20 μg. Proteína L1 Tipo 18 20 μg. Envase con 1 frasco ámpula con 0.5 ml o jeringa prellenada con 0.5 ml.</t>
  </si>
  <si>
    <t>020.000.0150.00</t>
  </si>
  <si>
    <t>Cada dosis de 1.5 ml contiene: Rotavirus vivo atenuado humano cepa RIX4414 No menos de 106 DICC50. Envase con jeringa prellenada con 1.5 ml.</t>
  </si>
  <si>
    <t>020.000.3808.00</t>
  </si>
  <si>
    <t>Cada dosis de 0.5 ml contiene: Toxoide diftérico no menos de 2 UI (2 o 2.5 Lf) Toxoide tetánico no menos de 20 UI (5Lf) Toxoide pertussis 2.5 u 8 μg Hemaglutinina Filamentosa (FHA) 5 u 8 μg Pertactina (Proteína de Membrana exterior de 69 Kda-PRN) 2.5 o 3 μg Con o sin Fimbras tipos 2 y 3 5 μg. Envase con 1 jeringa prellenada con una dosis de 0.5 ml.</t>
  </si>
  <si>
    <t>020.000.0151.00</t>
  </si>
  <si>
    <t>Cada dosis de 2 ml contiene: Serotipo reordenado G1 2.21 X 106 UI, serotipo reordenado G2 2.84 X 106 UI, serotipo reordenado G3 2.22 X 106 UI, serotipo reordenado G4 2.04 X 106 UI, serotipo reordenado P1 2.29 X 106 UI. Envase con un tubo de plástico con 2 ml.</t>
  </si>
  <si>
    <t>020.000.2511.00</t>
  </si>
  <si>
    <t>Cada dosis de 1 ml contiene: AgHb 20 μg. Envase con un frasco ámpula o jeringa prellenada con 1 ml.</t>
  </si>
  <si>
    <t>020.000.3820.00</t>
  </si>
  <si>
    <t>Cada dosis de 0.5 ml de vacuna reconstituida contiene: Virus atenuados de sarampión de las cepas Edmonston-Zagreb (cultivados en células diploides humanas) o Edmonston-Enders o Schwarz (cultivados en fibroblastos de embrión de pollo) 3.0 log10 a 4.5 log10 DICC50 o 1000 a 32000 DICC50 o 103 a 3.2 x 104 DICC50. Virus atenuados de rubéola cepa Wistar RA27/3 (cultivado en células diploides humanas MRC-5 o WI-38) ≥ 3.0 log10 DICC50 o ≥ 1000 DICC50 o ≥ 103 DICC50. Virus atenuados de rubeola cepa Wistar RA27/3 (cultivado en células diploides humanas MRC-5 o WI-38) &gt; 3.0 log10 DICC50 o &gt;1000 DICC50 o &gt; 103 DICC50 Virus atenuados de la parotiditis de las cepas Rubini o Leningrad-Zagreb o Jeryl Lynn o Urabe AM-9 o RIT 4385 (cultivados en huevo embrionario de gallina o en células diploides humanas) &gt; 3.7 log10 DICC50 o &gt; 5000 DICC50 o &gt; 5 x 103 DICC50(&gt; 4.3 log10 DICC50 o &gt; 20000 DICC50 o &gt; 2 x 104 para la cepa Jeryl Lynn). Envase con frasco ámpula con liofilizado para una dosis y diluyente.</t>
  </si>
  <si>
    <t>Lineamiento para el uso de la herramienta Sistema Unificado de Gestión (SUG) Atención y Orientación al Usuario de los Servicios de Salud</t>
  </si>
  <si>
    <t>SUG</t>
  </si>
  <si>
    <t>Verificar que en la unidad exista lo siguiente: 
1. Existencia de al menos un buzón de atención del SUG en el área de mayor circulación de usuarios de la unidad de salud, con imagen institucional acorde al lineamiento vigente.
2. Difusión entre los usuarios los elementos del SUG disponibles para presentar quejas, sugerencias, felicitaciones y solicitudes de gestión: módulo, buzones, 01 800 y otros medios implementados dependiendo de la  entidad.
3. Verificar el seguimiento, resolución y notificación al usuario de las quejas, sugerencias, felicitaciones y solicitudes de gestión.</t>
  </si>
  <si>
    <t>Verificar que el buzón de atención del SUG cuente con los insumos necesarios: formatos unificados de solicitud de atención (FUSA) y pluma o lápiz para su llenado.
Verificar evidencia de la implementación de estrategias de difusión al interior del establecimiento de salud para promover el SUG.
Verificar el registro y seguimiento de las solicitudes de atención  del SUG, mediante el uso de la herramienta en línea del SUG.
Verificar la evidencia de notificación de solicitudes de atención de los usuarios de forma personalizada y mediante la publicación mensual del tablero SUG en salas de espera.</t>
  </si>
  <si>
    <t xml:space="preserve">Verificar: Cronograma de aperturas de buzón del SUG y notificación correspondiente a los participantes. 2. Minutas de apertura del buzón del SUG, con apego a las fechas establecidas en el cronograma y firma de todos los actores.
Verificar la evidencia de las estrategias de difusión al interior del establecimiento de salud para promover el Sistema Unificado de Gestión (SUG): cartel, volante, etc.
Verificar la generación de reportes de seguimiento y resolución de solicitudes, a través del uso de la herramienta en línea del SUG o en papel. 
</t>
  </si>
  <si>
    <t>LGS Artículo 77 Bis 9 y Reglamento de la LGS Artículos 23-28</t>
  </si>
  <si>
    <t>Surtimiento de medicamentos</t>
  </si>
  <si>
    <t>Verificar existencia de un sistema de control de surtimiento de recetas (manual o electrónico).</t>
  </si>
  <si>
    <t>Verificar la existencia documental de las ultimas 3 evaluaciones realizadas al surtimiento.</t>
  </si>
  <si>
    <t xml:space="preserve">3. Información, Conocimiento, Innovación y Tecnología                       4. Planeación 
7. mejora de procesos </t>
  </si>
  <si>
    <t>Verificar que exista una herramienta que permita registrar y monitorear el surtimiento de recetas.</t>
  </si>
  <si>
    <t>Verificar que no se dispensan medicamentos considerados de alto riesgo, que carezcan de etiqueta con circulo color rojo o que estas no sean legibles</t>
  </si>
  <si>
    <t xml:space="preserve">Verificar que el establecimiento cuenta con un procedimiento documentado para prescripción-dispensación de medicamentos (receta médica). </t>
  </si>
  <si>
    <t xml:space="preserve">Verificar que se cuenta con registro de medicamentos de alto riesgo con su respectiva identificación y almacenamiento adecuados. </t>
  </si>
  <si>
    <t>Verificar que el establecimiento cuente con un procedimiento documentado para la seguridad en el proceso de medicación, incluyendo el etiquetado y almacenaje de los medicamentos de alto riesgo (Insulinas) Acción Esencial 3A2, 3A3, 3C</t>
  </si>
  <si>
    <t xml:space="preserve">Verificar que la receta  prescrita por el medico, incluya: Nombre y domicilio del establecimiento, fecha de elaboración, nombre completo, número de cédula profesional  y firma autógrafa de quien prescribe, nombre completo del paciente y fecha de su nacimiento, nombre genérico del medicamento, dosis y presentación del medicamento, frecuencia y vía de administración, duración del tratamiento, indicaciones completas y claras para su administración, sin abreviaturas en dosis, diagnósticos e indicaciones. </t>
  </si>
  <si>
    <t>3.2 Análisis e interpretación de la información                              4.3 planeación operativa 
7.1. Administración de procesos estratégicos        7.3 administración de procesos de suministro</t>
  </si>
  <si>
    <t>Artículo 260, Capítulo VII. de la LGS.</t>
  </si>
  <si>
    <t>Verificar la existencia de: 1. Licencia Sanitaria. 2. Aviso de Responsable en caso de manejar psicotrópicos o estupefacientes.</t>
  </si>
  <si>
    <t>Verificar que los responsables sanitarios de los establecimientos sean profesionales con Título registrado por las autoridades educativas competentes así como contar con los libros rojos correspondientes.</t>
  </si>
  <si>
    <t>4: Planeación</t>
  </si>
  <si>
    <t xml:space="preserve">4.2 Cumplimiento de la regulación.                            </t>
  </si>
  <si>
    <t>Numerales 6.7, 6.7.1., 6.7.1.1 y 6.7.1.2 de la NOM-016-SSA3-2012.</t>
  </si>
  <si>
    <t xml:space="preserve">Ubicación </t>
  </si>
  <si>
    <t>Verificar la ubicación de la farmacia.</t>
  </si>
  <si>
    <t xml:space="preserve">Verificar que: 1. La farmacia se encuentra en el vestíbulo principal del establecimiento. 2. Cuenta con un área de mostrador o ventanilla de despacho. 3. Cuenta con un área de almacén para estiba. </t>
  </si>
  <si>
    <t xml:space="preserve">4, Planeación </t>
  </si>
  <si>
    <t>Numerales 5, 5.1 y 5.1.10 de la NOM-016-SSA3-2012.</t>
  </si>
  <si>
    <t>Identificación</t>
  </si>
  <si>
    <t>Verificar la existencia de un rótulo de identificación en caso de que se cuente con farmacia.</t>
  </si>
  <si>
    <t>Verificar la existencia de un rótulo de identificación.</t>
  </si>
  <si>
    <t xml:space="preserve">1. personas, comunidad, población </t>
  </si>
  <si>
    <t xml:space="preserve">1.4 oferta de servicios </t>
  </si>
  <si>
    <t>Vacuna acelular antipertussis, con toxoides diftérico y tetánico adsorbidos, con vacuna antipoliomielítica inactivada y con vacuna conjugada de haemophilus influenzae tipo B suspensión inyectable</t>
  </si>
  <si>
    <t>Vacuna anti influenza suspensión inyectable</t>
  </si>
  <si>
    <t>Vacuna antineumocóccica solución inyectable</t>
  </si>
  <si>
    <t>Vacuna antipertussis con toxoides diftérico y tetánico (DTP) suspensión inyectable</t>
  </si>
  <si>
    <t>Vacuna antirrábica solución inyectable</t>
  </si>
  <si>
    <t>Vacuna BCG suspensión inyectable</t>
  </si>
  <si>
    <t>Vacuna conjugada neumocóccica 13-valente suspensión inyectable</t>
  </si>
  <si>
    <t>Vacuna contra el virus del papiloma humano suspensión inyectable</t>
  </si>
  <si>
    <t>Vacuna contra rotavirus suspensión oral</t>
  </si>
  <si>
    <t>Vacuna de refuerzo contra difteria, tétanos y tosferina acelular (TDPA) suspensión inyectable</t>
  </si>
  <si>
    <t>Vacuna pentavalente contra rotavirus suspensión</t>
  </si>
  <si>
    <t>Vacuna recombinante contra la hepatitis B suspensión inyectable</t>
  </si>
  <si>
    <t>Vacuna triple viral (SRP) contra sarampión, rubéola y parotiditis solución inyectable</t>
  </si>
  <si>
    <t>Verificar existencia de registro de inventario.</t>
  </si>
  <si>
    <t>Diagnóstico y tratamiento autismo y síndrome de Asperger</t>
  </si>
  <si>
    <t>Diagnóstico y tratamiento médico de enfermedad de Parkinson</t>
  </si>
  <si>
    <t>Verificar existencia de: 1. Bitácora de mantenimiento preventivo y correctivo del (l os) refrigerador(es). 2. Bitácora de reporte de eventos asociados a la vacunación.</t>
  </si>
  <si>
    <t>Acreditación de establecimientos y servicios de atención médica</t>
  </si>
  <si>
    <t>Detección temprana de adicciones (Consejería)</t>
  </si>
  <si>
    <t xml:space="preserve">Diagnóstico y tratamiento del síndrome diarreico agudo, fiebre paratifoidea y otras salmonelosis, fiebre tifoidea.                                                                                                                 </t>
  </si>
  <si>
    <t>Diagnóstico y tratamiento de escabiosis y pediculosis.</t>
  </si>
  <si>
    <t xml:space="preserve">Diagnóstico y tratamiento de desnutrición leve, moderada y severa, severa tipo Kwashiorkor, tipo marasmo y secuelas de desnutrición. </t>
  </si>
  <si>
    <t>Diagnóstico y tratamiento de diabetes mellitus tipo 1</t>
  </si>
  <si>
    <t xml:space="preserve">Diagnóstico y tratamiento de insuficiencia cardíaca y del edema agudo pulmonar </t>
  </si>
  <si>
    <t>Diagnóstico y tratamiento de trastornos benignos de la mama</t>
  </si>
  <si>
    <t xml:space="preserve">Diagnóstico de embarazo y atención prenatal </t>
  </si>
  <si>
    <t>Método de planificación familiar temporales</t>
  </si>
  <si>
    <t>Diagnóstico y tratamiento de trastornos de ansiedad (ansiedad generalizada, trastornos de pánico, reacción a estrés), trastornos de adaptación (estrés postraumático y adaptativo)</t>
  </si>
  <si>
    <t>Diagnóstico y tratamiento integral de epilepsia y crisis convulsivas</t>
  </si>
  <si>
    <t>Diagnóstico y tratamiento de lesiones escamosas intraepiteliales grados bajo moderado y alto</t>
  </si>
  <si>
    <t xml:space="preserve">Diagnóstico y tratamiento de conjuntivitis y retinopatía diabética </t>
  </si>
  <si>
    <t xml:space="preserve">Diagnóstico y tratamiento de faringoamigdalitis aguda, tosferina, rinofaringitis, laringotraqueítis aguda, sinusitis aguda, influenza.                                                                                                                                                               </t>
  </si>
  <si>
    <t xml:space="preserve">Atención preventiva:
Aplicación de selladores de fosetas y fisuras dentales </t>
  </si>
  <si>
    <t>Numeral 8 de la NOM-013-SSA2-2015.</t>
  </si>
  <si>
    <t xml:space="preserve">Numeral 12, 12.1 de la NOM-016-SSA2-2012, Numerales 3.76, 7.2 y 7.2.6.1.3 de la NOM-031-SSA2-1999.  </t>
  </si>
  <si>
    <t xml:space="preserve">Verificar existencia de: 1. Sanitarios independientes para hombres y mujeres (deberá disponer de un inodoro para uso de personas con discapacidad), papel sanitario y bote para basura (preferentemente de pedal o campana). 2. Lavabos en buenas condiciones estructurales e insumos para la higiene de manos en las áreas de atención médica. </t>
  </si>
  <si>
    <t xml:space="preserve">Verificar la existencia de: 1. Un termograficador para el control de temperatura y  gráfica de registro. 2. Existencia de termómetro de vástago con sensor de 14 cm de largo, el cual deberá contar con llave calibradora integrada. 2. Existencia de un termómetro lineal.  3. Programa de Limpieza y mantenimiento preventivo del refrigerador.        </t>
  </si>
  <si>
    <t xml:space="preserve">Verificar evidencia física de: 1. Reporte de incidencias y de acciones realizadas en caso de riesgo. 2. Registros en fin de semana. 3. Revisión de los reportes mensuales para determinar las condiciones de temperatura a las que se han sometido las vacunas. 4. Registro de calibración.  </t>
  </si>
  <si>
    <t xml:space="preserve">Verificar se realice:
 1. El monitoreo y control de temperatura de las vacunas dentro de los equipos de refrigeración (cámara fría, refrigerador) o de conservación (termos).  
2.  Revisar que el registro de la temperatura se realice cuando menos dos veces durante el día, o más frecuentemente si se cuenta con termómetro. 
3. Revisar proceso de calibración de los termómetros. Estibamiento en la cámara fría inmediatamente después de que llegue la vacuna, una vez verificada la temperatura no siendo mayor de 8°C. </t>
  </si>
  <si>
    <t>Verificar existencia de procedimientos mantener, garantizar la temperatura y humedad adecuadas, soporte eléctrico o programa de emergencia, llevando un registro y respaldo en caso de contingencias.</t>
  </si>
  <si>
    <r>
      <t xml:space="preserve">Cada dosis de 0.5 ml contiene*: </t>
    </r>
    <r>
      <rPr>
        <i/>
        <sz val="12"/>
        <rFont val="Montserrat Medium"/>
      </rPr>
      <t>Bordetella pertussis</t>
    </r>
    <r>
      <rPr>
        <sz val="12"/>
        <rFont val="Montserrat Medium"/>
      </rPr>
      <t xml:space="preserve"> no más de 16 UO. Toxoide diftérico no más de 30 Lf. Toxoide tetánico no más de 25 Lf o Cada dosis de 0.5 ml contiene**: </t>
    </r>
    <r>
      <rPr>
        <i/>
        <sz val="12"/>
        <rFont val="Montserrat Medium"/>
      </rPr>
      <t>Bordetella pertussis</t>
    </r>
    <r>
      <rPr>
        <sz val="12"/>
        <rFont val="Montserrat Medium"/>
      </rPr>
      <t xml:space="preserve"> no menos de 4 UI. Toxoides: Toxoide diftérico. Método de reto: No menos de 30 UI. Método de seroneutralización: Mínimo 2 UI de antitoxina/ml de suero. Toxoides: Toxoide tetánico. Método de reto: No menos de 40 UI en cobayos o No menos de 60 UI en ratones. Método de seroneutralización: Mínimo 2 UI de antitoxina/ml de suero. Envase con frasco ámpula de 5 ml (10 dosis). *Formulación de proceso. **Potencia de producto terminado.</t>
    </r>
  </si>
  <si>
    <t>Fracción VI y XIII del artículo 404 de la LGS; fracción V y X del artículo 238 del RLGSMPSAM y los numerales 5, 5.5 de la NOM-005-SSA3-2010.</t>
  </si>
  <si>
    <t>Verificar existencia de: 1. Espejos vaginales chicos, medianos y grandes. 2. Mango para bisturí, martillo precursor. 3. Pinza de anillos. 4. Pinza de disección con dientes y sin dientes. 5. Pinza tipo mosquito. 6. Pinza para sujetar cuello de la matriz. 7. Pinza curva. 8. Porta agujas recto, con ranura central y estrías cruzadas. 9. Riñón de al menos 250 ml. 10. Tijera recta. 11. Torundero con tapa.</t>
  </si>
  <si>
    <t>Verificar:
1.Correlación de las acciones preventivas de acuerdo al grupo de edad. 
2. Reporte de las intervenciones en los sistemas de información disponibles. 
3. Expediente clínico:
 a) Selección de expedientes de acuerdo a las 10 principales causas de morbilidad del establecimiento médico(activo en el último mes).
 b) Revisión de su integración en apego a la normatividad vigente.</t>
  </si>
  <si>
    <t>Verificar:
1.Correlación de las acciones preventivas y de promoción a la salud de acuerdo al grupo de edad. 
2. Reporte de las intervenciones en los sistemas de información disponibles. 
3. Expediente clínico:
 a) Selección de expedientes de acuerdo a las 10 principales causas de morbilidad del establecimiento médico(activo en el último mes).
 b) Revisión de su integración en apego a la normatividad vigente.</t>
  </si>
  <si>
    <t xml:space="preserve">
Verificar:
1.Correlación de las  Intervenciones con la morbimortalidad del Diagnóstico de Salud .
2. Reporte de las intervenciones en los sistemas de información disponibles. 
3. Expediente clínico:
 a) Selección de expedientes de acuerdo a las 10 principales causas de morbilidad del establecimiento médico(activo en el último mes).
 b) Revisión de su integración en apego a la normatividad vigente.</t>
  </si>
  <si>
    <t xml:space="preserve">Diagnóstico y tratamiento de gonorrea, infecciones de Chlamydia, tricomoniasis, sífilis precoz y tardía, chancro blando y herpes genital.                                                                                                                                                                                                                            </t>
  </si>
  <si>
    <t>Diagnóstico y tratamiento de amebiasis, anquilostomiasis, necatoriasis, ascariasis, enterobiasis, equinococosis, esquistosomiasis, estrongiloidiasis, filariasis,giardiasis,teniasis,tricuriasis</t>
  </si>
  <si>
    <t xml:space="preserve">Diagnóstico y tratamiento de dengue no grave (y otras fiebres producidas por flavivirus y parvovirus), paludismo, rickettsiosis y oncocercosis, enfermedad de Chagas y leishmaniosis.                                                                                                                      </t>
  </si>
  <si>
    <t>Verificar:
1.Correlación de las  Intervenciones con la morbimortalidad del Diagnóstico de Salud.
2. Reporte de las intervenciones en los sistemas de información disponibles. 
3. Expediente clínico:
 a) Selección de expedientes de acuerdo a las 10 principales causas de morbilidad del establecimiento médico(activo en el último mes).</t>
  </si>
  <si>
    <t xml:space="preserve">D. Enfermedades de la piel y tejido subcutáneo </t>
  </si>
  <si>
    <t>Diagnóstico y tratamiento de crisis tiro tóxica</t>
  </si>
  <si>
    <t>Diagnóstico y tratamiento de anemia ferro priva y deficiencia de vitamina B12.</t>
  </si>
  <si>
    <t xml:space="preserve">Diagnóstico y tratamiento conservador de artrosis erosiva y poli artrosis no especificada </t>
  </si>
  <si>
    <t xml:space="preserve">Diagnóstico y tratamiento de cistitis,  vaginitis subaguda y crónica, vulvovaginitis aguda, vaginitis aguda,  uretritis y síndrome uretral                                              </t>
  </si>
  <si>
    <r>
      <t xml:space="preserve">Verificar: 1. Uso exclusivo para la conservación de biológicos. 2. Colocación del biólogo dentro del refrigerador en el lugar correspondiente de acuerdo con la norma, </t>
    </r>
    <r>
      <rPr>
        <b/>
        <sz val="12"/>
        <rFont val="Montserrat Medium"/>
      </rPr>
      <t>primer estante</t>
    </r>
    <r>
      <rPr>
        <sz val="12"/>
        <rFont val="Montserrat Medium"/>
      </rPr>
      <t xml:space="preserve">: Sabin, triple viral (SRP), doble viral (SR), además de la vacuna bacteriana BCG y la vacuna contra varicela, </t>
    </r>
    <r>
      <rPr>
        <b/>
        <sz val="12"/>
        <rFont val="Montserrat Medium"/>
      </rPr>
      <t>segundo estante,</t>
    </r>
    <r>
      <rPr>
        <sz val="12"/>
        <rFont val="Montserrat Medium"/>
      </rPr>
      <t xml:space="preserve"> DPT, Pentavalente acelular (DPaT+VIP+Hb), toxoide tetánico diftérico (Td para el adulto y DT infantil), antineumocócica conjugada heptavalente, antineumocócica 23 serotipos, anti-influenza, anti-hepatitis A, anti-hepatitis B, Anti-rotavirus y contra el VPH, así como la antirrábica humana, con membretes que contengan el tipo de vacuna, lote y caducidad. 3. Que no se encuentren objetos sobre el mismo. 4. Actualización (al día) del registro de aplicación de movimiento del biológico. 5. Notificar la presencia de eventos temporalmente asociados a la vacunación a la autoridad competente.</t>
    </r>
  </si>
  <si>
    <t xml:space="preserve">Verificar existencia de: 1. Equipos de curaciones. 2. charola.  3. Pinza de traslado. 4. Portaguja. 5. Pinza de disección sin dientes de 10 o 12 o 18 cm. 6. Pinza de kocher de 1x2 dientes de 13 cm. 7. Pinza hemostática curva de crille de 16 cm. 8. Tijera de mayo recta de 14.5 cm. 9.  Lidocaína simple.10. Sutura (catgut, seda y nylon de dos ceros a tres ceros). 11. Jeringa de 1, 3, 5 y 10 ml. con agujas. 12. Antisépticos locales, jabón, agua estéril, solución fisiológica, Iodopovidona del 0.5 al 10% y alcohol al 70%. 13. Gasas y apósitos estériles. </t>
  </si>
  <si>
    <t>Verificar que: 1. El  personal médico prescriba con letra legible, sin abreviaturas, sin enmendaduras, tachaduras, para mejorar la comunicación efectiva. 2. Comunica los resultados críticos a los pacientes de conformidad con el procedimiento establecido.</t>
  </si>
  <si>
    <t>Verificar: 1. Prescripciones médicas. 2. Notificación de eventos adversos en la administración de medicamentos.</t>
  </si>
  <si>
    <t xml:space="preserve">Expediente Clínico </t>
  </si>
  <si>
    <r>
      <t xml:space="preserve">Verificar que el expediente contenga: 1. Interrogatorio. 2. Padecimiento actual, motivo de la consulta. 3. Factores de riesgo conforme a características de la zona donde habita, nivel socioeconómico, accesibilidad a los servicios, de higiene, hábitos bucales y de alimentación. 4. Antecedentes heredo-familiares. 5. Antecedentes personales patológicos. 6. Padecimientos sistémicos y bucales previos. 7. Antecedentes personales no patológicos. 8. Aparatos y sistemas. 9. Exploración física dirigida a: cavidad bucal, cabeza, cuello y registro de signos vitales, peso y talla. 10. Elaborar un odontograma y periodontograma inicial, de acuerdo a la FDI, debe referirse a la situación en la que se presenta el paciente. 11. Elaborar un dontograma y periodontograma de seguimiento en el que se irá registrando el tratamiento efectuado en cada cita, quedando registradas las condiciones en las que se da de alta el paciente, misma que debe ser firmada por el paciente o representante legal. 12. Solicitar estudios auxiliares de diagnóstico, en caso de que se requieran y quedar registrados en el expediente clínico. 13. Diagnóstico de acuerdo a la CIE. 14. Plan de tratamiento y las acciones o procedimientos clínicos en cada fase. 15. Fecha de la primera consulta y citas subsecuentes. 16. Nombre y firma del estomatólogo, del paciente o representante legal. 17. Notas de evolución con: fecha y actividad realizada, evolución y actualización del cuadro clínico; signos vitales; diagnóstico pronóstico y plan de tratamiento; interpretación y resultados de estudios o auxiliares de diagnóstico en casos solicitados; tratamiento indicaciones terapéuticas y estomatológicas, caso de medicamentos señalar el principio activo, presentación, dosis, vía de administración, periodicidad y duración, así como posibles efectos adversos; nombre y firma del estomatólogo, del paciente o representante legal. 18. Nota de interconsulta (en caso de que se realice), debe elaborarla el estomatólogo y debe constar de: nombre a quien se dirige, criterios de diagnóstico, estudios de gabinete y laboratorio, sugerencias de diagnóstico y tratamiento. </t>
    </r>
    <r>
      <rPr>
        <sz val="12"/>
        <color indexed="10"/>
        <rFont val="Montserrat Medium"/>
      </rPr>
      <t xml:space="preserve"> </t>
    </r>
  </si>
  <si>
    <t>Verificar existencia de: 1. Esfigmomanómetro aneroide con brazalete de tamaño que requiera para su actividad principal. 2. Estetoscopio de cápsula doble. 3. Estetoscopio de Pinard o Fonodetector portátil de latidos fetales. 4. Estuche de diagnóstico básico (oftalmoscopio). 5. Lámpara de examinación con fuente de luz. 6. Negatoscopio. 7. Cinta métrica de metal flexible con 2m de longitud 8.Termómetro. 9.  Básculas de plataforma con la barra y escuadra de metal</t>
  </si>
  <si>
    <t>Verificar existencia de un programa de control interno y externo de la calidad.</t>
  </si>
  <si>
    <t xml:space="preserve">Verificar: 1. Estado de conservación  y limpieza. 2. Que existan los espacios para circular con facilidad y seguridad, así como la preparación y esterilización de materiales. 3. Podrá contar con un área para entrevistas. </t>
  </si>
  <si>
    <t xml:space="preserve">Verificar se cuente con: 1. Contenedores rígidos para punzocortantes con el símbolo universal de Riesgo Biológico. 2. Bolsas marcadas con el símbolo universal de Riesgo Biológico (roja y/o amarilla según el caso). 3. Ruta de recolección. </t>
  </si>
  <si>
    <t xml:space="preserve">Verificar: 1. Manejo integral del R.P.B.I. en la distintas áreas del establecimiento: a. Consulta externa,  b. Medicina preventiva, c. Laboratorio, d.  Rayos X, e. estomatología.                                                                                                         </t>
  </si>
  <si>
    <t>Verificar: 1.  Programa de Contingenciaas. 2. Bitácora de recolección. 3. Revisión de manifiestos. 4. Revisión de contrato de prestación de servicios. 5. En caso de que el establecimiento incinere o entierre residuos presentar autorización por SEMARNAT. 6. Sistema de abasto de insumos para R.P.B.I.</t>
  </si>
  <si>
    <t>NOMBRE Y FIRMA DEL COORDINADOR DE LA VISITA DE EVALUACIÓN                                                                                                                         FECHA DE EVALUACIÓN</t>
  </si>
  <si>
    <t>Calificación LABORATORIO</t>
  </si>
  <si>
    <t xml:space="preserve">Calificación RAYOS X </t>
  </si>
  <si>
    <t>Calificación  ESTOMATOLOGÍA</t>
  </si>
  <si>
    <t xml:space="preserve">Calificación TRABAJO SOCIAL </t>
  </si>
  <si>
    <t>Área de MEDICAMENTOS URBANO</t>
  </si>
  <si>
    <t>Calificación MEDICINA PREVENTIVA</t>
  </si>
  <si>
    <t>Calificación CONSULTA EXTERNA</t>
  </si>
  <si>
    <t xml:space="preserve">Calificación GOBIERNO </t>
  </si>
  <si>
    <t>Institución: Secretaría de Salud o IMSS Bienestar</t>
  </si>
  <si>
    <t xml:space="preserve">Personal Médico con Licenciatura o Pasante de medicina </t>
  </si>
  <si>
    <t xml:space="preserve">Personal de Enfermería con Licenciatura o Profesional Técnico o Pasante de enfermería </t>
  </si>
  <si>
    <t xml:space="preserve">Cédula de Evaluación específica con base a los servicios que se otorgan:    1= Básica 2= Ampliada </t>
  </si>
  <si>
    <t>p</t>
  </si>
  <si>
    <t xml:space="preserve">Verificar existencia de registro de inventario, resguardo del equipo y bitácora de mantenimiento del equipo médico del establecimiento. </t>
  </si>
  <si>
    <t>Verificar existencia de registro de inventario, resguardo del equipo, bitácora de mantenimiento del equipo médico del establecimiento y registro de calibración de báscula.</t>
  </si>
  <si>
    <t>UNIDAD DE ANÁLISIS ECONÓMICO</t>
  </si>
  <si>
    <t>1N-2019</t>
  </si>
  <si>
    <t>Nombre del establecimiento de conformidad con base DGIS</t>
  </si>
  <si>
    <r>
      <t>Verificar: 1. Plantilla del personal. 2. Documentación probatoria; a) Licenciatura:</t>
    </r>
    <r>
      <rPr>
        <b/>
        <sz val="12"/>
        <color indexed="8"/>
        <rFont val="Montserrat Medium"/>
      </rPr>
      <t xml:space="preserve"> título y cédula profesional, b) Pasantía: Carta de adscripción, rol de rotación ( Médico pasante) y/o carta de pasante emitida por institución académica.</t>
    </r>
    <r>
      <rPr>
        <sz val="12"/>
        <color indexed="8"/>
        <rFont val="Montserrat Medium"/>
      </rPr>
      <t xml:space="preserve"> El personal de estomatología requiere cartilla de vacunación con registros vigentes para hepatitis B, tétanos, rubeola y sarampión. </t>
    </r>
  </si>
  <si>
    <t>Acciones Esenciales para la Seguridad del Paciente 
(CRITERIO MATOR)</t>
  </si>
  <si>
    <t>Acciones Esenciales para la Seguridad del Paciente
(CRITERIO MAYOR)</t>
  </si>
  <si>
    <t xml:space="preserve">Aviso de responsable (CRITERIO MAYOR) </t>
  </si>
  <si>
    <r>
      <t>Verificar: 1</t>
    </r>
    <r>
      <rPr>
        <b/>
        <sz val="12"/>
        <rFont val="Montserrat Medium"/>
      </rPr>
      <t>. El aviso del responsable sanitario</t>
    </r>
    <r>
      <rPr>
        <sz val="12"/>
        <rFont val="Montserrat Medium"/>
      </rPr>
      <t xml:space="preserve"> y título correspondiente. 2. Verificar el registro de salidas de medicamentos en libros rojos.</t>
    </r>
  </si>
  <si>
    <t>Verificar  La funcionalidad de las áreas con la delimitación física correspondiente.</t>
  </si>
  <si>
    <t>Condiciones Generales del establecimiento para la atención médica 
(CRITERIO MAYOR)</t>
  </si>
  <si>
    <t xml:space="preserve">Acciones Esenciales para la Seguridad del Paciente
(CRITERIO MAYOR) </t>
  </si>
  <si>
    <t xml:space="preserve">CÉDULA DE EVALUACIÓN PARA CENTROS DE SALUD                                                                                                                                                                                                                                                            </t>
  </si>
  <si>
    <t xml:space="preserve">CÉDULA DE EVALUACIÓN PARA CENTROS DE SALUD - ESTRUCTURA BÁSICA                                                                                                                                                                                                                                                      </t>
  </si>
  <si>
    <t xml:space="preserve">CÉDULA DE EVALUACIÓN PARA ECENTROS DE SALUD - ESTRUCTURA AMPLIADA                                                                                                                                                                                                                                          </t>
  </si>
  <si>
    <t>Acciones Esenciales para la Seguridad del Paciente</t>
  </si>
  <si>
    <t>Requisitos generales: Limpieza e infraestructura</t>
  </si>
  <si>
    <t>Autorizaciones sanitarias</t>
  </si>
  <si>
    <r>
      <t>Verificar: 1. Que cuente con al menos con dos áreas: una para el interrogatorio con el paciente y su acompañante, la otra para la exploración física, delimitada con un elemento físico que asegure la privacidad del paciente. 2. Las áreas de interrogatorio y de exploración de un consultorio de medicina general o familiar pueden estar contiguas o separadas. 3. En aquellos consultorios en donde se realicen actividades docentes, se deberán considerar espacios suficientes para la permanencia del personal en formación, de tal forma que no interfiera la circulación ágil y segura del personal médico. 4. Deberá tener un lavabo con jabón y toallas desechables, ubicado en el área de exploración física incluyendo el cartel de la técnica del lavado de manos y conocimiento de la misma por parte del personal del área.</t>
    </r>
    <r>
      <rPr>
        <b/>
        <sz val="12"/>
        <rFont val="Montserrat Medium"/>
      </rPr>
      <t xml:space="preserve"> 5. Limpieza de la sala de espera y consultorio.</t>
    </r>
  </si>
  <si>
    <t>Consultorio médico y sala de espera 
(Criterio Mayor)</t>
  </si>
  <si>
    <r>
      <t xml:space="preserve">Verificar que el laboratorio cuente con los recursos materiales y tecnología, de acuerdo con el tipo de estudios de áreas específicas para las distintas secciones donde se realizarán los estudios de laboratorio, en el caso de realizar actividades incompatibles, es necesaria la separación con una barrera física. 
</t>
    </r>
    <r>
      <rPr>
        <b/>
        <sz val="12"/>
        <rFont val="Montserrat Medium"/>
      </rPr>
      <t>Existencia de condiciones generales de limpieza e infraestructura,</t>
    </r>
  </si>
  <si>
    <t>Área de hematología, coagulación, serología inmunología y química sanguínea
(Criterio mayor)</t>
  </si>
  <si>
    <r>
      <t xml:space="preserve">Verificar </t>
    </r>
    <r>
      <rPr>
        <b/>
        <sz val="12"/>
        <color theme="1"/>
        <rFont val="Montserrat Medium"/>
      </rPr>
      <t>existencia de condiciones generales de limpieza e infraestructura,</t>
    </r>
    <r>
      <rPr>
        <sz val="12"/>
        <color theme="1"/>
        <rFont val="Montserrat Medium"/>
      </rPr>
      <t xml:space="preserve"> con facilidades arquitectónicas, señalización y ruta de acceso/salida en las siguientes áreas: 
</t>
    </r>
    <r>
      <rPr>
        <b/>
        <sz val="12"/>
        <color theme="1"/>
        <rFont val="Montserrat Medium"/>
      </rPr>
      <t xml:space="preserve">a. Consulta externa,  b. Medicina preventiva, c. Farmacia o guarda, d. Rayos X, e. Laboratorio, f. g.Psicología, h. estomatología, i. Trabajo social.                Y extintores de acuerdo a las áreas. </t>
    </r>
  </si>
  <si>
    <t>Personal de Medicina
 (Criterio mayor)</t>
  </si>
  <si>
    <t>Capacitaciones al personal  de salud
(Criterio mayor)</t>
  </si>
  <si>
    <r>
      <t>Verificar  existencia de: 1. Historia clínica en formato físico y/o electrónico.</t>
    </r>
    <r>
      <rPr>
        <b/>
        <sz val="12"/>
        <rFont val="Montserrat Medium"/>
      </rPr>
      <t xml:space="preserve"> 2. Con los dos datos de identificación del paciente. 3. Marcado documental del sitio anatómico en que se realizó el procedimiento. 4. Tiempo fuera.</t>
    </r>
  </si>
  <si>
    <t>1. Acreditación</t>
  </si>
  <si>
    <t>Aciclovir</t>
  </si>
  <si>
    <t>Comprimido o Tableta. Cada Comprimido o Tableta contiene: Aciclovir 400 mg. Envase con 35 Comprimidos o Tabletas.</t>
  </si>
  <si>
    <t>Ungüento Oftálmico. Cada 100 gramos contienen Aciclovir 3 g. Envase con 4.5 g.</t>
  </si>
  <si>
    <t>Comprimido o Tableta Cada Comprimido o Tableta contiene: Aciclovir 200 mg. Envase con 25 Comprimidos o Tabletas.</t>
  </si>
  <si>
    <t>Ácido acetilsalicílico</t>
  </si>
  <si>
    <t>Tableta con 500 mg. Envase con 20 tabletas.</t>
  </si>
  <si>
    <t>Tableta soluble o efervescente con 300 mg. Envase con 20 tabletas solubles o efervescentes</t>
  </si>
  <si>
    <t>010.000.6222.00</t>
  </si>
  <si>
    <t>Tableta con 100 mg con o sin recubrimiento. Envase con 28 tabletas.</t>
  </si>
  <si>
    <t>Ácido fólico</t>
  </si>
  <si>
    <t>Tableta. Cada tableta contiene: Ácido fólico 4 mg. Envase con 90 Tabletas.</t>
  </si>
  <si>
    <t>Tableta. Cada tableta contiene: Ácido fólico 5 mg. Envase con 20 Tabletas.</t>
  </si>
  <si>
    <t>Tableta. Cada tableta contiene: Ácido fólico 0.4 mg. Envase con 90 Tabletas.</t>
  </si>
  <si>
    <t>Ácido ursodeoxicólico</t>
  </si>
  <si>
    <t>010.000.4185.00</t>
  </si>
  <si>
    <t>Tableta con 250 mg. Envase con 50 Cápsulas.</t>
  </si>
  <si>
    <t>Alantoina y alquitrán de hulla</t>
  </si>
  <si>
    <t xml:space="preserve"> Suspensión Dérmica. Cada ml contiene: alantoína 20.0 mg y alquitrán de hulla 9.4 mg. Envase con 120 ml.</t>
  </si>
  <si>
    <t>Albendazol</t>
  </si>
  <si>
    <t>Tableta. Cada Tableta contiene: albendazol 200 mg. Envase con 2 Tabletas.</t>
  </si>
  <si>
    <t>Suspensión Oral. Cada frasco contiene: albendazol 400 mg. Envase con 20 ml.</t>
  </si>
  <si>
    <t>010.000.1347.00</t>
  </si>
  <si>
    <t>Tableta. Cada Tableta contiene: albendazol 200 mg. Envase con 100 Tabletas.</t>
  </si>
  <si>
    <t>Alibour</t>
  </si>
  <si>
    <t>Polvo. Cada gramo contiene: Sulfato de Cobre 177.0 mg, Sulfato de Zinc 619.5 mg y alcanfor 26.5 mg. Envase con 12 sobres con 2.2 g.</t>
  </si>
  <si>
    <t>Alopurinol</t>
  </si>
  <si>
    <t>010.000.2503.00</t>
  </si>
  <si>
    <t>Tableta. Cada tableta contiene: alopurinol 100 mg. Envase con 20 tabletas.</t>
  </si>
  <si>
    <t>010.000.2503.01</t>
  </si>
  <si>
    <t>Tableta. Cada tableta contiene: alopurinol 100 mg. Envase con 50 tabletas.</t>
  </si>
  <si>
    <t>010.000.3451.00</t>
  </si>
  <si>
    <t>Tableta. Cada tableta contiene: alopurinol 300 mg. Envase con 20 tabletas.</t>
  </si>
  <si>
    <t>Aluminio y magnesio</t>
  </si>
  <si>
    <t>Tableta Masticable. Cada Tableta Masticable contiene: Hidróxido de aluminio 200 mg, Hidróxido de magnesio 200 mg o trisilicato de magnesio: 447.3 mg. Envase con 50 Tabletas Masticables.</t>
  </si>
  <si>
    <t>Suspensión Oral. Cada 100 ml contienen: Hidróxido de aluminio 3.7 g Hidróxido de magnesio 4.0 g o trisilicato de magnesio: 8.9 g. Envase con 240 ml y dosificador.</t>
  </si>
  <si>
    <t>Ambroxol</t>
  </si>
  <si>
    <t>Comprimido. Cada Comprimido contiene: Clorhidrato de ambroxol 30 mg. Envase con 20 Comprimidos.</t>
  </si>
  <si>
    <t>Solución. Cada 100 ml contienen: Clorhidrato de ambroxol 300 mg. Envase con 120 ml y dosificador.</t>
  </si>
  <si>
    <t>Amitriptilina</t>
  </si>
  <si>
    <t>040.000.3305.00</t>
  </si>
  <si>
    <t>Tableta. Cada tableta contiene: Clorhidrato de Amitriptilina 25 mg. Envase con 20 tabletas.</t>
  </si>
  <si>
    <t>Amlodipino</t>
  </si>
  <si>
    <t>Tableta o Cápsula. Cada Tableta o Cápsula contiene: Besilato o Maleato de amlodipino equivalente a 5 mg de amlodipino. Envase con 30 Tabletas o Cápsulas.</t>
  </si>
  <si>
    <t>010.000.6272.00</t>
  </si>
  <si>
    <t>TABLETA O CAPSULA. Cada tableta o cápsula contiene: Besilato o maleato de amlodipino, equivalente a 10 mg de amlodipino. Envase con 14 tabletas o cápsulas.</t>
  </si>
  <si>
    <t>Amoxicilina</t>
  </si>
  <si>
    <t>Suspensión Oral. Cada frasco con polvo contiene: Amoxicilina trihidratada equivalente a 7.5 g de amoxicilina. Envase con polvo para 75 ml (500 mg/5 ml).</t>
  </si>
  <si>
    <t>Cápsula. Cada cápsula contiene: Amoxicilina trihidratada equivalente a 500 mg de amoxicilina. Envase con 15 Cápsulas.</t>
  </si>
  <si>
    <t>Amoxicilina + ácido clavulánico</t>
  </si>
  <si>
    <t>010.000.2330.00</t>
  </si>
  <si>
    <t>Tableta con 500 mg de amoxicilina y 125 mg de ácido clavulánico. Envase con 12 tabletas.</t>
  </si>
  <si>
    <t>Tableta con 500 mg de amoxicilina y 125 mg de ácido clavulánico. Envase con 16 tabletas.</t>
  </si>
  <si>
    <t>010.000.2130.00</t>
  </si>
  <si>
    <t>Solución Inyectable Cada frasco ámpula con polvo contiene: Amoxicilina sódica equivalente a 500 mg de amoxicilina + Clavulanato de potasio equivalente a 100 mg de ácido clavulánico. Envase con un frasco ámpula con o sin 10 ml de diluyente.</t>
  </si>
  <si>
    <t>Suspensión Oral. Cada frasco con polvo contiene: Amoxicilina trihidratada equivalente a 1.5 g de amoxicilina + Clavulanato de potasio equivalente a 375 mg de ácido clavulánico. Envase con 60 ml cada 5 ml con 125 mg de amoxicilina y 31.25 mg ácido clavulánico.</t>
  </si>
  <si>
    <t>Amikacina</t>
  </si>
  <si>
    <t>010.000.1956.00</t>
  </si>
  <si>
    <t>Solución Inyectable. Cada ampolleta o frasco ámpula contiene: Sulfato de amikacina equivalente a 500 mg de amikacina. Envase con 1 ampolleta o frasco ámpula con 2 ml.</t>
  </si>
  <si>
    <t>010.000.1957.00</t>
  </si>
  <si>
    <t>Solución Inyectable. Cada ampolleta o frasco ámpula contiene: Sulfato de amikacina equivalente a 100 mg de amikacina. Envase con 1 ampolleta o frasco ámpula con 2 ml.</t>
  </si>
  <si>
    <t>Ampicilina</t>
  </si>
  <si>
    <t>Tableta o Cápsula. Cada Tableta o Cápsula contiene: Ampicilina anhidra o ampicilina trihidratada equivalente a 500 mg de ampicilina. Envase con 20 Tabletas o Cápsulas.</t>
  </si>
  <si>
    <t>Suspensión oral. Cada 5 ml contienen: Ampicilina trihidratada equivalente a 250 mg de ampicilina. Envase con polvo para 60 ml y dosificador.</t>
  </si>
  <si>
    <t>Anfotericina B o Anfotericina B.</t>
  </si>
  <si>
    <t>010.000.2012.00</t>
  </si>
  <si>
    <t>Solución Inyectable. Cada frasco ámpula con polvo contiene: Amfotericina B o Anfotericina B 50 mg. Envase con un frasco ámpula.</t>
  </si>
  <si>
    <t>010.000.6132.00</t>
  </si>
  <si>
    <t>(Complejo Fosfolípido o Lipídico). Suspensión Inyectable. Cada frasco ámpula contiene: Anfotericina B (como complejo fosfolípido o lipídico) 100 mg Envase con un frasco ámpula con 20 ml (5 mg/mL) con aguja filtro de 5 micras.</t>
  </si>
  <si>
    <t>Atorvastatina</t>
  </si>
  <si>
    <t>010.000.5106.01</t>
  </si>
  <si>
    <t>TABLETA. Cada tableta contiene: Atorvastatina cálcica trihidratada equivalente a  20 mg de atorvastatina. Envase con 30 tabletas.</t>
  </si>
  <si>
    <t>Azitromicina</t>
  </si>
  <si>
    <t>010.000.1969.00</t>
  </si>
  <si>
    <t>Tableta. Cada Tableta contiene: Azitromicina dihidratada equivalente a 500 mg de azitromicina. Envase con 3 Tabletas.</t>
  </si>
  <si>
    <t>Baño coloide</t>
  </si>
  <si>
    <t>Polvo. Cada gramo contiene: Harina de soya 965 mg (contenido proteico 45%) + Polividona 20 mg. Envase con un sobre individual de 90 g.</t>
  </si>
  <si>
    <t>Bencilo</t>
  </si>
  <si>
    <t>Emulsión Dérmica. Cada ml contiene: Benzoato de Bencilo 300 mg. Envase con 120 ml.</t>
  </si>
  <si>
    <t>Bencilpenicilina procaínica con Bencilpenicilina cristalina</t>
  </si>
  <si>
    <t>Suspensión Inyectable. Cada frasco ámpula con polvo contiene: Bencilpenicilina procaínica equivalente a 300 000 UI de bencilpenicilina y Bencilpenicilina cristalina equivalente a 100 000 UI de bencilpenicilina. Envase con un frasco ámpula y 2 ml de diluyente.</t>
  </si>
  <si>
    <t>Suspensión Inyectable. Cada frasco ámpula con polvo contiene: Bencilpenicilina procaínica equivalente a 600 000 UI de bencilpenicilina y Bencilpenicilina cristalina equivalente a 200 000 UI de bencilpenicilina. Envase con un frasco ámpula y 2 ml de diluyente.</t>
  </si>
  <si>
    <t>Bencilpenicilina sódica cristalina</t>
  </si>
  <si>
    <t>Solución Inyectable. Cada frasco ámpula con polvo contiene: Bencilpenicilina sódica cristalina equivalente a 1000 000 UI de bencilpenicilina. Envase con un frasco ámpula con o sin 2 ml de diluyente.</t>
  </si>
  <si>
    <t>Solución Inyectable. Cada frasco ámpula con polvo contiene: Bencilpenicilina sódica cristalina equivalente a 5 000 000 UI de bencilpenicilina. Envase con un frasco ámpula.</t>
  </si>
  <si>
    <t>Bencilpenicilina benzatina</t>
  </si>
  <si>
    <t>Suspensión Inyectable. Cada frasco ámpula con polvo contiene: Benzatina bencilpenicilina equivalente a 1 200 000 UI de bencilpenicilina. Envase con un frasco ámpula y 5 ml de diluyente.</t>
  </si>
  <si>
    <t>Suspensión Inyectable. Cada frasco ámpula con polvo contiene: Benzatina bencilpenicilina equivalente a 600,000 UI de bencilpenicilina Bencilpenicilina procaínica equivalente a 300 000 UI de bencilpenicilina Bencilpenicilina cristalina equivalente a 300 000 UI de bencilpenicilina. Envase con un frasco ámpula y diluyente con 3 ml.</t>
  </si>
  <si>
    <t>Benzoílo</t>
  </si>
  <si>
    <t>Loción Dérmica o Gel Dérmico. Cada 100 mililitros o gramos contienen: Peróxido de benzoilo 5 g. Envase con 30ml.</t>
  </si>
  <si>
    <t>Loción Dérmica o Gel Dérmico. Cada 100 mililitros o gramos contienen: Peróxido de benzoilo 5 g. Envase con 50ml.</t>
  </si>
  <si>
    <t>Loción Dérmica o Gel Dérmico. Cada 100 mililitros o gramos contienen: Peróxido de benzoilo 5 g. Envase con 60g.</t>
  </si>
  <si>
    <t>Benzonatato</t>
  </si>
  <si>
    <t>010.000.2433.00</t>
  </si>
  <si>
    <t>Perla o Cápsula. Cada Perla o Cápsula contiene: Benzonatato 100 mg. Envase con 20 Perlas o Cápsulas.</t>
  </si>
  <si>
    <t>Betametasona</t>
  </si>
  <si>
    <t>010.000.2141.00</t>
  </si>
  <si>
    <t>Solución Inyectable. Cada ampolleta o frasco ámpula contiene: Fosfato sódico de betametasona 5.3 mg equivalente a 4 mg de betametasona. Envase con un frasco ámpula o una ampolleta con 1ml.</t>
  </si>
  <si>
    <t>Bezafibrato</t>
  </si>
  <si>
    <t>Tableta. Cada Tableta contiene: Bezafibrato 200 mg. Envase con 30 Tabletas.</t>
  </si>
  <si>
    <t>Bismuto</t>
  </si>
  <si>
    <t>Suspensión Oral. Cada 100 ml contienen: Subsalicilato de bismuto 1.750 g. Envase con 240ml.</t>
  </si>
  <si>
    <t>Butilhioscina o hioscina</t>
  </si>
  <si>
    <t>Solución Inyectable. Cada ampolleta contiene: Bromuro de butilhioscina o butilbromuro de hioscina 20 mg. Envase con 3 ampolletas de 1 ml.</t>
  </si>
  <si>
    <t>Gragea o Tableta. Cada Gragea o Tableta contiene: Bromuro de butilhioscina o butilbromuro de hioscina 10 mg. Envase con 10 Grageas o Tabletas.</t>
  </si>
  <si>
    <t>Butilhioscina-Metamizol</t>
  </si>
  <si>
    <t>010.000.0113.00</t>
  </si>
  <si>
    <t>Gragea. Cada gragea contiene: bromuro de butilhioscina 10 mg metamizol sódico monohidrato equivalente a 250 mg de metamizol sódico. Envase con 36 grageas.</t>
  </si>
  <si>
    <t>010.000.2146.00</t>
  </si>
  <si>
    <t>Solución Inyectable. Cada ampolleta contiene: N butilbromuro de hioscina 20 mg + Metamizol 2.5 g. Envase con 5 ampolletas de 5 ml.</t>
  </si>
  <si>
    <t>Cabergolina</t>
  </si>
  <si>
    <t>010.000.1094.00</t>
  </si>
  <si>
    <t>Tableta. Cada Tableta contiene: Cabergolina 0.5 mg Envase con 2 Tabletas.</t>
  </si>
  <si>
    <t>Calcio</t>
  </si>
  <si>
    <t>Comprimido Efervescente. Cada comprimido contiene: Lactato gluconato de calcio 2.94 g + Carbonato de calcio 300 mg equivalente a 500 mg de calcio ionizable. Envase con 12 comprimidos.</t>
  </si>
  <si>
    <t>Calcitriol</t>
  </si>
  <si>
    <t>010.000.1095.00</t>
  </si>
  <si>
    <t>Cápsula de Gelatina blanda. Cada cápsula contiene: Calcitriol 0.25 µg. Envase con 50 cápsulas.</t>
  </si>
  <si>
    <t>Capsaicina</t>
  </si>
  <si>
    <t>010.000.4031.00</t>
  </si>
  <si>
    <t>Crema. Cada 100 gramo contiene: extracto de oleoresina del capsicum annuuna equivalente a 0.035 g de capsaicina. Envase con 40 g.</t>
  </si>
  <si>
    <t>Carbamazepina</t>
  </si>
  <si>
    <t>Tableta. Cada Tableta contiene: Carbamazepina 200 mg. Envase con 20 Tabletas.</t>
  </si>
  <si>
    <t>Tableta. Cada tableta contiene: Carbamazepina 400 mg. Envase con 20 Tabletas.</t>
  </si>
  <si>
    <t>Suspensión Oral. Cada 5 ml contienen: Carbamazepina 100 mg. Envase con 120 ml y dosificador de 5 ml.</t>
  </si>
  <si>
    <t>Carbonato de calcio y vitamina D3</t>
  </si>
  <si>
    <t>010.000.6000.00</t>
  </si>
  <si>
    <t>Tableta. Cada tableta contiene: Carbonato de calcio 1666.670 mg equivalente a 600 mg de calcio. Colecalciferol 6.2 mg equivalente a 400 UI de Vitamina D3. Envase con 30 tabletas.</t>
  </si>
  <si>
    <t>Carvedilol</t>
  </si>
  <si>
    <t>010.000.2545.00</t>
  </si>
  <si>
    <t>Tableta. Cada tableta contiene: Carvedilol 6.250 mg. Envase con 14 Tabletas.</t>
  </si>
  <si>
    <t>Cefalexina</t>
  </si>
  <si>
    <t>Tableta o Cápsula. Cada tableta o cápsula contiene: Cefalexina monohidratada equivalente a 500 mg de cefalexina. Envase con 20 Tabletas o Cápsulas.</t>
  </si>
  <si>
    <t>Cefixima</t>
  </si>
  <si>
    <t>010.000.6343.02</t>
  </si>
  <si>
    <t>CÁPSULA. Cada cápsula contiene: Cefixima trihidratada equivalente a cefixima 400 mg. Caja con 6 cápsulas.</t>
  </si>
  <si>
    <t>010.000.6344.01</t>
  </si>
  <si>
    <t>SUSPENSIÓN ORAL Cada 5 mL de suspensión contienen: Cefixima 100 mg. Frasco con polvo para reconstituir 100 mL, con pipeta dosificadora.</t>
  </si>
  <si>
    <t>Ceftriaxona</t>
  </si>
  <si>
    <t>010.000.1937.00</t>
  </si>
  <si>
    <t>Solución Inyectable. Cada frasco ámpula con polvo contiene: Ceftriaxona sódica equivalente a 1 g de Ceftriaxona. Envase con un frasco ámpula y 10 ml de diluyente.</t>
  </si>
  <si>
    <t>Celecoxib</t>
  </si>
  <si>
    <t>010.000.5505.00</t>
  </si>
  <si>
    <t>Cápsula. Cada cápsula contiene: Celecoxib 100 mg. Envase con 20 Cápsulas.</t>
  </si>
  <si>
    <t>Cilostazol</t>
  </si>
  <si>
    <t>010.000.4307.00</t>
  </si>
  <si>
    <t>Tableta. Cada Tableta contiene: Cilostazol 100 mg Envase con 30 Tabletas.</t>
  </si>
  <si>
    <t>Cinarizina</t>
  </si>
  <si>
    <t>010.000.5451.00</t>
  </si>
  <si>
    <t>Tableta. Cada Tableta contiene: Cinarizina 75 mg. Envase con 60 Tabletas.</t>
  </si>
  <si>
    <t>Cinitaprida</t>
  </si>
  <si>
    <t>010.000.2247.00</t>
  </si>
  <si>
    <t>Comprimido. Cada Comprimido contiene: Bitartrato de cinitaprida equivalente a 1 mg de cinitaprida. Envase con 25 Comprimidos.</t>
  </si>
  <si>
    <t>Ciprofloxacino</t>
  </si>
  <si>
    <t>Cápsula o Tableta con 250 mg. Envase con 8 Cápsulas o Tabletas.</t>
  </si>
  <si>
    <t>Suspensión Oral. Cada 5 mililitros contienen: Clorhidrato de ciprofloxacino equivalente a 250 mg de ciprofloxacino.  Envase con microesferas con 5 g y envase con diluyente con 93 ml.</t>
  </si>
  <si>
    <t>010.000.2174.00</t>
  </si>
  <si>
    <t>Solución Oftálmica. Cada 1 ml contiene: Clorhidrato de ciprofloxacino monohidratado equivalente a 3.0 mg de ciprofloxacino. Envase con gotero integral con 5 ml.</t>
  </si>
  <si>
    <t>Cisaprida</t>
  </si>
  <si>
    <t>010.000.1208.00</t>
  </si>
  <si>
    <t>Suspensión Oral. Cada 100 ml contienen: Cisaprida 100 mg. Envase con 60 ml y dosificador.</t>
  </si>
  <si>
    <t>010.000.2147.00</t>
  </si>
  <si>
    <t>Tableta. Cada Tableta contiene: Cisaprida 10 mg. Envase con 30 Tabletas.</t>
  </si>
  <si>
    <t>Claritromicina</t>
  </si>
  <si>
    <t>Tableta. Cada Tableta contiene: Claritromicina 250 mg. Envase con 10 Tabletas.</t>
  </si>
  <si>
    <t>010.000.6278.00</t>
  </si>
  <si>
    <t>Suspensión. El frasco con granulado contiene: claritromicina 2.50 g. Envase con un frasco con 60 ml.</t>
  </si>
  <si>
    <t>010.000.6280.00</t>
  </si>
  <si>
    <t>Tableta. Cada tableta contiene: Claritromicina 500 mg. Envase con 10 tabletas.</t>
  </si>
  <si>
    <t>Clindamicina</t>
  </si>
  <si>
    <t>Cápsula. Cada Cápsula contiene: Clorhidrato de clindamicina equivalente a 300 mg de clindamicina. Envase con 16 Cápsulas.</t>
  </si>
  <si>
    <t>010.000.1973.00</t>
  </si>
  <si>
    <t>Solución Inyectable. Cada ampolleta contiene: Fosfato de clindamicina equivalente a 300 mg de clindamicina. Envase ampolleta con 2 ml.</t>
  </si>
  <si>
    <t>Clioquinol</t>
  </si>
  <si>
    <t>010.000.0872.00</t>
  </si>
  <si>
    <t>Crema. Cada g contiene: Clioquinol 30mg. Envase con 20g.</t>
  </si>
  <si>
    <t>Clonixinato de lisina</t>
  </si>
  <si>
    <t>010.000.4028.00</t>
  </si>
  <si>
    <t>Solución inyectable. Cada ampolleta contiene: clonixinato de lisina 100 mg. Envase con 5 ampolletas de 2 ml.</t>
  </si>
  <si>
    <t>Clopidogrel</t>
  </si>
  <si>
    <t>010.000.4246.01</t>
  </si>
  <si>
    <t>Gragea o tableta. Cada gragea o tableta contiene: Bisulfato de clopidogrel o Bisulfato de clopidogrel (Polimorfo forma 2) equivalente a 75 mg de clopidogrel. Envase con 28 Grageas o Tabletas.</t>
  </si>
  <si>
    <t>Cloranfenicol</t>
  </si>
  <si>
    <t>Cápsula. Cada cápsula contiene: Cloranfenicol 500 mg. Envase con 20 Cápsulas.</t>
  </si>
  <si>
    <t>Solución oftálmica. Cada ml contiene: Cloranfenicol levógiro 5 mg. Envase con gotero integral con 15 ml.</t>
  </si>
  <si>
    <t>Clorfenamina</t>
  </si>
  <si>
    <t>Tableta. Cada tableta contiene: Maleato de clorfenamina 4.0 mg. Envase con 20 Tabletas.</t>
  </si>
  <si>
    <t>Jarabe. Cada mililitro contiene: Maleato de clorfenamina 0.5 mg. Envase con 60 ml.</t>
  </si>
  <si>
    <t>Solución Inyectable. Cada ampolleta contiene: Maleato de clorfenamina 10mg. Envase con 5 ampolletas con 1ml.</t>
  </si>
  <si>
    <t>010.000.2471.00</t>
  </si>
  <si>
    <t>Clorfenamina compuesta. Tableta. Cada tableta contiene Paracetamol 500 mg Cafeína 25 mg Clorhidrato de fenilefrina 5 mg Maleato de clorfenamina 4 mg Envase con 10 Tabletas.</t>
  </si>
  <si>
    <t>Cloroquina</t>
  </si>
  <si>
    <t>010.000.2030.00</t>
  </si>
  <si>
    <t>Tableta. Cada tableta contiene: Fosfato de cloroquina equivalente a 150 mg de cloroquina. Envase con 1 000 Tabletas.</t>
  </si>
  <si>
    <t>010.000.2030.01</t>
  </si>
  <si>
    <t>Tableta. Cada tableta contiene: Fosfato de cloroquina equivalente a 150 mg de cloroquina. Envase con 30 Tabletas.</t>
  </si>
  <si>
    <t>Clortalidona.</t>
  </si>
  <si>
    <t>Tableta. Cada tableta contiene: Clortalidona 50 mg Envase con 20 Tabletas.</t>
  </si>
  <si>
    <t>Colchicina</t>
  </si>
  <si>
    <t>010.000.3409.00</t>
  </si>
  <si>
    <t>Tableta. Cada tableta contiene: Colchicina 1 mg. Envase con 30 Tabletas.</t>
  </si>
  <si>
    <t>Complejo B</t>
  </si>
  <si>
    <t>Tableta Comprimido o Cápsula. Cada tableta Comprimido o Cápsula contiene: Mononitrato o clorhidrato de Tiamina 100 mg. Clorhidrato de piridoxina 5 mg. Cianocobalamina 50µg. Envase con 30 Tabletas Comprimidos o Cápsulas.</t>
  </si>
  <si>
    <t>Cromoglicato de sodio</t>
  </si>
  <si>
    <t>010.000.2806.00</t>
  </si>
  <si>
    <t>Solución Oftálmica. Cada ml contiene: Cromoglicato de sodio 40 mg. Envase con gotero integral con 5 ml.</t>
  </si>
  <si>
    <t>Suspensión Aerosol. Cada inhalador contienen: Cromoglicato disódico 560mg. Envase con espaciador para 112 dosis de 5 mg.</t>
  </si>
  <si>
    <t>Dapagliflozina</t>
  </si>
  <si>
    <t>010.000.6007.01</t>
  </si>
  <si>
    <t>Tableta. Cada tableta contiene: Dapagliflozina propanodiol equivalente a 10 mg de dapagliflozina. Envase con 28 tabletas.</t>
  </si>
  <si>
    <t>Dexametasona</t>
  </si>
  <si>
    <t>Solución Inyectable. Cada frasco ámpula o ampolleta contiene: Fosfato sódico de dexametasona equivalente a 8 mg de fosfato de dexametasona. Envase con un frasco ámpula o ampolleta con 2 ml.</t>
  </si>
  <si>
    <t>Dexlansoprazol</t>
  </si>
  <si>
    <t>010.000.5635.01</t>
  </si>
  <si>
    <t>Cápsula de liberación retardada. Cada cápsula de liberación retardada contiene: dexlansoprazol 60 mg. Envase con 28 cápsulas de liberación retardada.</t>
  </si>
  <si>
    <t>Dextrometorfano</t>
  </si>
  <si>
    <t>010.000.2161.00</t>
  </si>
  <si>
    <t>Jarabe. Cada 100 ml contiene: Bromhidrato de dextrometorfano 200 mg. Envase con 120 ml y dosificador (10 mg/5 ml).</t>
  </si>
  <si>
    <t>Diclofenaco</t>
  </si>
  <si>
    <t>Cápsula o gragea de liberación prolongada. Cada gragea contiene: Diclofenaco sódico 100 mg. Envase con 20 Cápsulas o Grageas.</t>
  </si>
  <si>
    <t>Solución inyectable. Cada ampolleta contiene: Diclofenaco sódico 75 mg. Envase con 2 ampolletas con 3 ml.</t>
  </si>
  <si>
    <t>Dicloxacilina</t>
  </si>
  <si>
    <t>Cápsula o comprimido. Cada cápsula o comprimido contiene: Dicloxacilina sódica 500 mg. Envase con 20 Cápsulas o Comprimidos.</t>
  </si>
  <si>
    <t>Suspensión Oral. Cada 5 ml contienen: Dicloxacilina sódica 250 mg. Envase con polvo para 60 ml y dosificador.</t>
  </si>
  <si>
    <t>Difenhidramina</t>
  </si>
  <si>
    <t>Jarabe. Cada 100 mililitros contienen: Clorhidrato de difenhidramina 250 mg. Envase con 60 ml.</t>
  </si>
  <si>
    <t>010.000.0406.00</t>
  </si>
  <si>
    <t>Solución inyectable. Cada frasco ámpula contiene: Clorhidrato de difenhidramina 100 mg. Envase con frasco ámpula de 10 ml.</t>
  </si>
  <si>
    <t>Difenidol</t>
  </si>
  <si>
    <t>Tableta. Cada tableta contiene: Clorhidrato de difenidol equivalente a 25 mg de difenidol. Envase con 30 Tabletas.</t>
  </si>
  <si>
    <t>Solución Inyectable. Cada ampolleta contiene: Clorhidrato de difenidol equivalente a 40 mg de difenidol. Envase con 2 ampolletas de 2 ml.</t>
  </si>
  <si>
    <t>Dimenhidrinato</t>
  </si>
  <si>
    <t>010.000.3113.00</t>
  </si>
  <si>
    <t>Tableta. Cada Tableta contiene: Dimenhidrinato 50 mg. Envase con 24 Tabletas.</t>
  </si>
  <si>
    <t>Dipropionato de Beclometasona</t>
  </si>
  <si>
    <t>Suspensión en aerosol. Cada inhalación contiene: Dipropionato de Beclometasona 50  µg. Envase con dispositivo inhalador para 200 dosis.</t>
  </si>
  <si>
    <t>Suspensión en aerosol. Cada Inhalación contiene: Dipropionato de Beclometasona 250 µg. Envase con dispositivo inhalador para 200 dosis.</t>
  </si>
  <si>
    <t>Doxiciclina</t>
  </si>
  <si>
    <t>010.000.1940.00</t>
  </si>
  <si>
    <t>Cápsula o Tableta. Cada Cápsula o Tableta contiene: Hiclato de doxiciclina equivalente a 100 mg de doxicilina. Envase con 10 Cápsulas o Tabletas.</t>
  </si>
  <si>
    <t>010.000.6368.00</t>
  </si>
  <si>
    <t>Solución con 25.370 mg de hiclato de doxiciclina, equivalente a 20 mg de doxiciclina. Caja con 1 ámpula de 5 mL.</t>
  </si>
  <si>
    <t>Duloxetina</t>
  </si>
  <si>
    <t>010.000.4485.00</t>
  </si>
  <si>
    <t>Cápsula de liberación retardada. Cada cápsula de liberación retardada contiene: Clorhidrato de duloxetina equivalente a 60 mg de duloxetina. Envase con 14 Cápsulas de Liberación Retardada.</t>
  </si>
  <si>
    <t>Dutasterida</t>
  </si>
  <si>
    <t>010.000.5319.00</t>
  </si>
  <si>
    <t>Cápsula. Cada Cápsula contiene: Dutasterida 0.5 mg. Envase con 30 Cápsulas.</t>
  </si>
  <si>
    <t>Electrolitos orales.</t>
  </si>
  <si>
    <t>Polvo (Fórmula de osmolaridad Baja). Cada sobre con polvo contiene: Glucosa anhidra o glucosa 13.5 g + Cloruro de potasio 1.5 g + Cloruro de sodio 2.6 g y Citrato trisódico dihidratado 2.9 g. Envase con 20.5 g.</t>
  </si>
  <si>
    <t>Solución. Cada sobre con polvo contiene: Glucosa 20.0 g + Cloruro de potasio 1.5 g + Cloruro de sodio 3.5 g y Citrato trisódico dihidratado 2.9 g. Envase con 27.9 g.</t>
  </si>
  <si>
    <t>Enalapril</t>
  </si>
  <si>
    <t>CÁPSULA O TABLETA. Cada cápsula o tableta contiene: Maleato de enalapril 10 mg. Envase con 30 cápsulas o tabletas.</t>
  </si>
  <si>
    <t>Eritromicina</t>
  </si>
  <si>
    <t>Cápsula o Tableta. Cada Cápsula o Tableta contiene: Estearato de eritromicina equivalente a 500 mg de eritromicina. Envase con 20 Cápsulas o Tabletas.</t>
  </si>
  <si>
    <t>Suspensión Oral. Cada 5 ml contienen: Estearato o etilsuccinato o estolato de eritromicina equivalente a 250 mg de eritromicina. Envase con polvo para 100 ml y dosificador.</t>
  </si>
  <si>
    <t>Escitalopram</t>
  </si>
  <si>
    <t>010.000.4480.00</t>
  </si>
  <si>
    <t>Tableta Cada Tableta contiene: oxalato de escitalopram equivalente a 10 mg de escitalopram Envase con 14 Tabletas.</t>
  </si>
  <si>
    <t>010.000.4480.01</t>
  </si>
  <si>
    <t>Tableta Cada Tableta contiene: oxalato de escitalopram equivalente a 10 mg de escitalopram Envase con 28 Tabletas.</t>
  </si>
  <si>
    <t>Esomeprazol</t>
  </si>
  <si>
    <t>010.000.5188.00</t>
  </si>
  <si>
    <t>Tableta. Cada Tableta contiene: Esomeprazol magnésico trihidratado equivalente a 40 mg de esomeprazol. Envase con 14 Tabletas.</t>
  </si>
  <si>
    <t>Espironolactona</t>
  </si>
  <si>
    <t>010.000.2304.00</t>
  </si>
  <si>
    <t>Tableta. Cada Tableta contiene: Espironolactona 25 mg. Envase con 20 Tabletas.</t>
  </si>
  <si>
    <t>Estrógenos conjugados</t>
  </si>
  <si>
    <t>Crema Vaginal. Cada 100 g contiene: Estrógenos conjugados de origen equino 62.5 mg. Envase con 43 g y aplicador.</t>
  </si>
  <si>
    <t>Exenatida</t>
  </si>
  <si>
    <t>010.000.6054.01</t>
  </si>
  <si>
    <t>Suspensión inyectable de liberación prolongada. Cada pluma prellenada contiene: Exenatida 2 mg. Envase con 4 estuches de dosis única. Cada estuche contiene: 1 pluma prellenada con polvo y 0.65 ml de diluyente para suspensión con aguja. Una aguja de repuesto.</t>
  </si>
  <si>
    <t>Fenazopiridina</t>
  </si>
  <si>
    <t>010.000.2331.00</t>
  </si>
  <si>
    <t>Tableta. Cada Tableta contiene: Clorhidrato de fenazopiridina 100 mg. Envase con 20 Tabletas.</t>
  </si>
  <si>
    <t>Fenitoína</t>
  </si>
  <si>
    <t>Tableta o Cápsula. Cada Tableta o Cápsula contiene: Fenitoína sódica 100 mg. Envase con 50 Tabletas o Cápsulas.</t>
  </si>
  <si>
    <t>Tableta. Cada Tableta contiene: Fenitoína sódica 30 mg. Envase con 50 Tabletas.</t>
  </si>
  <si>
    <t>Suspensión Oral. Cada 5 ml contienen: Fenitoína 37.5 mg. Envase con 120 ml y vasito dosificador de 5 ml.</t>
  </si>
  <si>
    <t>010.000.2624.00</t>
  </si>
  <si>
    <t>Solución Inyectable. Cada ampolleta contiene: Fenitoína sódica 250 mg. Envase con una ampolleta (250 mg/5ml).</t>
  </si>
  <si>
    <t>Finasterida</t>
  </si>
  <si>
    <t>010.000.4302.00</t>
  </si>
  <si>
    <t>Gragea o Tableta Recubierta. Cada gragea o tableta recubierta contiene: Finasterida 5 mg. Envase con 30 Grageas o Tabletas recubiertas.</t>
  </si>
  <si>
    <t>Fitomenadiona (Vitamina K)</t>
  </si>
  <si>
    <t>Solución o Emulsión Inyectable. Cada ampolleta contiene: Fitomenadiona 2 mg. Envase con 5 ampolletas de 0.2 ml.</t>
  </si>
  <si>
    <t>Fluconazol</t>
  </si>
  <si>
    <t>010.000.5267.00</t>
  </si>
  <si>
    <t>Cápsula o Tableta. Cada Cápsula o Tableta contiene: Fluconazol 100 mg. Envase con 10 Cápsulas o Tabletas.</t>
  </si>
  <si>
    <t>Fluoxetina</t>
  </si>
  <si>
    <t>010.000.4483.00</t>
  </si>
  <si>
    <t>Cápsula o Tableta Cada Cápsula o Tableta contiene: Clorhidrato de fluoxetina equivalente a 20 mg de fluoxetina. Envase con 14 Cápsulas o Tabletas.</t>
  </si>
  <si>
    <t>010.000.4483.01</t>
  </si>
  <si>
    <t>Cápsula o Tableta Cada Cápsula o Tableta contiene: Clorhidrato de fluoxetina equivalente a 20 mg de fluoxetina. Envase con 28 Cápsulas o Tabletas.</t>
  </si>
  <si>
    <t>Formoterol y budesonida</t>
  </si>
  <si>
    <t>010.000.0445.00</t>
  </si>
  <si>
    <t>Polvo. Cada gramo contiene: Budesonida 90 mg + Fumarato de formoterol dihidratado 5 mg. Envase con frasco inhalador dosificador con 60 dosis con 80 µg /4.5 µg cada una.</t>
  </si>
  <si>
    <t>010.000.0446.00</t>
  </si>
  <si>
    <t>Polvo. Cada gramo contiene: Budesonida 180 mg + Fumarato de formoterol dihidratado 5 mg. Envase con frasco inhalador dosificador con 60 dosis con 160 µg/4.5 µg cada una.</t>
  </si>
  <si>
    <t>Fumarato ferroso</t>
  </si>
  <si>
    <t>Tableta. Cada tableta contiene: Fumarato ferroso 200 mg equivalente a 65.74 mg de hierro elemental. Envase con 50 Tabletas.</t>
  </si>
  <si>
    <t>Suspensión Oral. Cada ml contiene: Fumarato ferroso 29 mg equivalente a 9.53 mg de hierro elemental. Envase con 120 ml.</t>
  </si>
  <si>
    <t>Furosemida</t>
  </si>
  <si>
    <t>10.000.2307.00</t>
  </si>
  <si>
    <t>Tableta. Cada tableta contiene: Furosemida 40 mg. Envase con 20 Tabletas.</t>
  </si>
  <si>
    <t>Gabapentina</t>
  </si>
  <si>
    <t>010.000.4359.00</t>
  </si>
  <si>
    <t>Cápsula. Cada cápsula contiene: Gabapentina 300 mg. Envase con 15 Cápsulas.</t>
  </si>
  <si>
    <t>Glicerol</t>
  </si>
  <si>
    <t>010.000.1278.00</t>
  </si>
  <si>
    <t>Supositorio. Cada supositorio contiene: Glicerol 2.632 g. Envase con 6 Supositorios.</t>
  </si>
  <si>
    <t>Glimepirida</t>
  </si>
  <si>
    <t>010.000.6337.01</t>
  </si>
  <si>
    <t>TABLETAS. Cada tableta contiene Glimepirida 2 mg. Envase con 30 tabletas.</t>
  </si>
  <si>
    <t>Hidroclorotiazida</t>
  </si>
  <si>
    <t>Tableta. Cada Tableta contiene: Hidroclorotiazida 25 mg. Envase con 20 Tabletas.</t>
  </si>
  <si>
    <t>Hipromelosa</t>
  </si>
  <si>
    <t>010.000.2814.00</t>
  </si>
  <si>
    <t>Solución Oftálmica al 0.5%. Cada ml contiene: Hipromelosa 5 mg. Envase con gotero integral con 15 ml.</t>
  </si>
  <si>
    <t>Ibuprofeno</t>
  </si>
  <si>
    <t>010.000.5940.02</t>
  </si>
  <si>
    <t>Tableta o cápsula 200 mg. Envase con 20 tabletas o cápsulas.</t>
  </si>
  <si>
    <t>010.000.5941.02</t>
  </si>
  <si>
    <t>Tableta o cápsula 400 mg. Envase con 20 tabletas o cápsulas.</t>
  </si>
  <si>
    <t>010.000.5941.03</t>
  </si>
  <si>
    <t>Tableta o cápsula 400 mg. Envase con 30 tabletas o cápsulas.</t>
  </si>
  <si>
    <t>010.000.5942.02</t>
  </si>
  <si>
    <t>Tableta o cápsula 600 mg. Envase con 20 tabletas o cápsulas.</t>
  </si>
  <si>
    <t>010.000.5943.00</t>
  </si>
  <si>
    <t>Suspensión Oral Cada 100ml/2g. Envase con 120 mL y medida dosificadora (20mg/ml).</t>
  </si>
  <si>
    <t>010.000.5944.00</t>
  </si>
  <si>
    <t>Suspensión Oral 40 mg/mL. Envase con 15 mL con gotero calibrado integrado o adjunto al envase que le sirve de tapa.</t>
  </si>
  <si>
    <t>Imiquimod</t>
  </si>
  <si>
    <t>010.000.4140.00</t>
  </si>
  <si>
    <t>Crema al 5%. Cada sobre contiene: Imiquimod 12.5 mg. Envase con 12 sobres que contienen 250 mg de Crema.</t>
  </si>
  <si>
    <t>Indometacina</t>
  </si>
  <si>
    <t>010.000.3413.00</t>
  </si>
  <si>
    <t>Cápsula. Cada Cápsula contiene: Indometacina 25 mg. Envase con 30 Cápsulas.</t>
  </si>
  <si>
    <t>Insulina lispro: acción ultra-rápida</t>
  </si>
  <si>
    <t>Suspensión Inyectable. Cada ml contiene: Insulina lispro (origen ADN recombinante) 25 UI Insulina lispro protamina (origen ADN recombinante) 75 UI. Envase con dos cartuchos con 3ml.</t>
  </si>
  <si>
    <t>Solución Inyectable. Cada ml contiene: Insulina lispro (origen ADN recombinante) 100 UI. Envase con un frasco ámpula con 10 ml.</t>
  </si>
  <si>
    <t>Insulina humana: acción rápida regular</t>
  </si>
  <si>
    <t>Solución Inyectable. Cada ml contiene: Insulina humana (origen ADN recombinante) 100 UI o Insulina zinc isófona humana (origen ADN recombinante) 100 UI. Envase con un frasco ámpula con 5 ml.</t>
  </si>
  <si>
    <t>Solución Inyectable. Cada ml contiene: Insulina humana (origen ADN recombinante) 100 UI o Insulina zinc isófana humana (origen ADN recombinante) 100 UI. Envase con un frasco ámpula con 10 ml.</t>
  </si>
  <si>
    <t>Insulina NPH: acción intermedia</t>
  </si>
  <si>
    <t>Suspensión Inyectable. Cada ml contiene: Insulina humana isófana (origen ADN recombinante) 100 UI o Insulina zinc isófana humana (origen ADN recombinante) 100 UI. Envase con un frasco ámpula con 5 ml.</t>
  </si>
  <si>
    <t>Suspensión Inyectable. Cada ml contiene: Insulina humana isófana (origen ADN recombinante) 100 UI o Insulina zinc isófana humana (origen ADN recombinante) 100 UI. Envase con un frasco ámpula con 10 ml.</t>
  </si>
  <si>
    <t>Insulina detemir: acción prolongada</t>
  </si>
  <si>
    <t>SOLUCIÓN INYECTABLE. Cada mL contiene: Insulina detemir (análogo de insulina de origen ADN recombinante) 100 UI. Envase o caja de cartón con 5 plumas prellenadas o precargada con 3 mL (100 U/mL).</t>
  </si>
  <si>
    <t>Insulina glargina: acción prolongada</t>
  </si>
  <si>
    <t>Solución Inyectable. Cada ml de Solución contiene: Insulina glargina 3.64 mg equivalente a 100.0 UI de insulina humana. Envase con un frasco ámpula con 10 ml.</t>
  </si>
  <si>
    <t>Solución Inyectable. Cada ml de Solución contiene: Insulina glargina 3.64 mg equivalente a 100.0 UI de insulina humana. Envase con 5 cartuchos de vidrio con 3 ml en dispositivo desechable.</t>
  </si>
  <si>
    <t>Ipratropio-salbutamol</t>
  </si>
  <si>
    <t>010.000.2188.00</t>
  </si>
  <si>
    <t>Solución. Cada ampolleta contiene: Bromuro de ipratropio monohidratado equivalente a 0.500 mg de bromuro de ipratropio. Sulfato de salbutamol equivalente a 2.500 mg de salbutamol. Envase con 10 ampolletas de 2.5 ml.</t>
  </si>
  <si>
    <t>Solución Para Inhalación. Cada disparo proporciona: Bromuro de ipratropio monohidratado equivalente a 20 µg de bromuro de ipratropio + Sulfato de salbutamol equivalente a 100 µg de salbutamol. Envase con 120 disparos (120 dosis).</t>
  </si>
  <si>
    <t>Irbesartán-amlodipino</t>
  </si>
  <si>
    <t>010.000.5801.00</t>
  </si>
  <si>
    <t>Tableta. Cada Tableta contiene: Irbesartán 150 mg + Besilato de amlodipino equivalente a 5 mg de amlodipino. Envase con 28 Tabletas.</t>
  </si>
  <si>
    <t>010.000.5802.00</t>
  </si>
  <si>
    <t>Tableta. Cada Tableta contiene: Irbesartán 300 mg + Besilato de amlodipino equivalente a 5 mg de amlodipino. Envase con 28 Tabletas.</t>
  </si>
  <si>
    <t>Isoconazol</t>
  </si>
  <si>
    <t>Crema. Cada 100 gramos contiene: Nitrato de Isoconazol 1 g Envase con 20g.</t>
  </si>
  <si>
    <t xml:space="preserve">Ipatropio, Bromuro de </t>
  </si>
  <si>
    <t>010.000.2162.00</t>
  </si>
  <si>
    <t>Suspensión en aerosol. Cada g contiene: Bromuro de ipratropio 0.286 mg (20µg por nebulización). Envase con 15 ml (21.0 g) como Aerosol.</t>
  </si>
  <si>
    <t>010.000.2187.00</t>
  </si>
  <si>
    <t>Solución. Cada 100 ml contienen: Bromuro de ipratropio monohidratado equivalente a 25 mg de bromuro de ipratropio. Envase con frasco ámpula con 20 ml.</t>
  </si>
  <si>
    <t>Isosorbida</t>
  </si>
  <si>
    <t>Tableta sublingual. Cada Tableta contiene: Dinitrato de isosorbida 5 mg. Envase con 20 Tabletas sublinguales.</t>
  </si>
  <si>
    <t>Tableta. Cada Tableta contiene: Dinitrato de isosorbida 10 mg. Envase con 20 Tabletas.</t>
  </si>
  <si>
    <t>Itraconazol</t>
  </si>
  <si>
    <t>Cápsula. Cada Cápsula contiene: Itraconazol 100 mg. Envase con 15 Cápsulas.</t>
  </si>
  <si>
    <t>Ketoconazol</t>
  </si>
  <si>
    <t>Tableta. Cada Tableta contiene: Ketoconazol 200 mg. Envase con 10 Tabletas.</t>
  </si>
  <si>
    <t>Ketorolaco</t>
  </si>
  <si>
    <t>010.000.3422.00</t>
  </si>
  <si>
    <t>Solución inyectable. Cada frasco ámpula o ampolleta contiene: ketorolaco-trometamina 30 mg. Envase con 3 frascos ámpula o 3 ampolletas de 1 ml.</t>
  </si>
  <si>
    <t>Lactulosa</t>
  </si>
  <si>
    <t>010.000.6099.01</t>
  </si>
  <si>
    <t>Jarabe. Cada 100 ml contienen: Lactulosa 66.70 g Envase con 240 ml y medida dosificadora (0.667 g/ml).</t>
  </si>
  <si>
    <t>Lamotrigina.</t>
  </si>
  <si>
    <t>010.000.5356.00</t>
  </si>
  <si>
    <t>Tableta Cada Tableta contiene: Lamotrigina 100 mg Envase con 28 Tabletas.</t>
  </si>
  <si>
    <t>010.000.5358.00</t>
  </si>
  <si>
    <t>Tableta Cada Tableta contiene: Lamotrigina 25 mg Envase con 28 Tabletas.</t>
  </si>
  <si>
    <t>Levetiracetam</t>
  </si>
  <si>
    <t>010.000.2617.00</t>
  </si>
  <si>
    <t>Tableta. Cada Tableta contiene: Levetiracetam 500 mg. Envase con 60 Tabletas.</t>
  </si>
  <si>
    <t>010.000.2616.00</t>
  </si>
  <si>
    <t>Solución Oral. Cada 100 ml contienen: Levetiracetam 10 g. Envase con 300 ml (100 mg/ml).</t>
  </si>
  <si>
    <t>Levofloxacino</t>
  </si>
  <si>
    <t>010.000.4299.00</t>
  </si>
  <si>
    <t>Tableta. Cada Tableta contiene: Levofloxacino hemihidratado equivalente a 500 mg de levofloxacino. Envase con 7 Tabletas.</t>
  </si>
  <si>
    <t>010.000.4300.00</t>
  </si>
  <si>
    <t>Levofloxacino. Tableta Cada Tableta contiene: Levofloxacino hemihidratado equivalente a 750 mg de levofloxacino. Envase con 7 Tabletas.</t>
  </si>
  <si>
    <t>Levotiroxina</t>
  </si>
  <si>
    <t>Tableta. Cada tableta contiene: Levotiroxina sódica equivalente a 100 µg de levotiroxina sódica anhidra. Envase con 100 tabletas.</t>
  </si>
  <si>
    <t>Lidocaína</t>
  </si>
  <si>
    <t>Gel. Cada ml contiene: Clorhidrato de lidocaína 20 mg. Envase con 30 ml.</t>
  </si>
  <si>
    <t>Solución Inyectable al 1%. Cada frasco ámpula contiene: Clorhidrato de lidocaína 500 mg. Envase con 5 frascos ámpula de 50 ml.</t>
  </si>
  <si>
    <t xml:space="preserve"> Solución Inyectable al 2%. Cada frasco ámpula contiene: Clorhidrato de lidocaína 1 g. Envase con 5 frascos ámpula con 50 ml.</t>
  </si>
  <si>
    <t>Solución Inyectable al 5%. Cada ampolleta contiene: Clorhidrato de lidocaína 100 mg Glucosa monohidratada 150 mg. Envase con 50 ampolletas con 2 ml.</t>
  </si>
  <si>
    <t>Solución al 10%. Cada 100 ml contiene: Lidocaína 10.0 g. Envase con 115 ml con atomizador manual.</t>
  </si>
  <si>
    <t>Solución Inyectable. Cada ampolleta contiene: Clorhidrato de lidocaína 100 mg. Envase con 1 ampolleta de 5 ml.</t>
  </si>
  <si>
    <t>Lidocaína con epinefrina</t>
  </si>
  <si>
    <t>Solución Inyectable al 2%. Cada frasco ámpula contiene: Clorhidrato de lidocaína 1 g Epinefrina (1:200000) 0.25mg. Envase con 5 frascos ámpula con 50 ml.</t>
  </si>
  <si>
    <t>Solución Inyectable al 2%. Cada cartucho dental contiene: Clorhidrato de lidocaína 36 mg Epinefrina (1:100000) 0.018 mg. Envase con 50 cartuchos dentales con 1.8 ml.</t>
  </si>
  <si>
    <t>Lidocaína con hidrocortisona</t>
  </si>
  <si>
    <t>Ungüento. Cada 100 g. contienen: Lidocaína 5 g, Hidrocortisona 0.25 g., Subacetato de aluminio 3.50 g Óxido de Zinc 18 g Envase con 20 g y aplicador.</t>
  </si>
  <si>
    <t>Supositorio. Cada Supositorio contiene: Lidocaína 60 mg, Acetato de Hidrocortisona 5 mg, Óxido de Zinc 400 mg, Subacetato de aluminio 50 mg. Envase con 6 Supositorios.</t>
  </si>
  <si>
    <t>Linagliptina</t>
  </si>
  <si>
    <t>Tableta. Cada tableta contiene: Linagliptina 5 mg. Envase con 30 tabletas.</t>
  </si>
  <si>
    <t>Lisinopril</t>
  </si>
  <si>
    <t>010.000.6333.00</t>
  </si>
  <si>
    <t>CÁPSULA O TABLETA Cada cápsula o tableta contiene: Lisinopril 10 mg. Envase con 30 cápsulas o tabletas.</t>
  </si>
  <si>
    <t>Loperamida</t>
  </si>
  <si>
    <t>Comprimido, tableta o gragea. Cada comprimido tableta o gragea contiene: Clorhidrato de loperamida 2 mg. Envase con 12 comprimidos tabletas o grageas.</t>
  </si>
  <si>
    <t>Loratadina</t>
  </si>
  <si>
    <t>Tableta o gragea. Cada tableta o gragea contienen: Loratadina 10 mg. Envase con 20 tabletas o grageas.</t>
  </si>
  <si>
    <t>Jarabe. Cada 100 ml contienen: Loratadina 100 mg. Envase con 60 ml y dosificador.</t>
  </si>
  <si>
    <t>L-ornitina L-aspartato</t>
  </si>
  <si>
    <t>010.000.3830.01</t>
  </si>
  <si>
    <t>Granulado. Cada sobre contiene: L-ornitina-L-aspartato 3 g. Envase con 30 sobres.</t>
  </si>
  <si>
    <t>Losartán</t>
  </si>
  <si>
    <t>Gragea o comprimido recubierto. Cada gragea o comprimido recubierto contiene: Losartán potásico 50 mg. Envase con 30 grageas o comprimidos recubiertos.</t>
  </si>
  <si>
    <t>Mebendazol</t>
  </si>
  <si>
    <t>Tableta. Cada Tableta contiene: Mebendazol 100 mg. Envase con 6 Tabletas.</t>
  </si>
  <si>
    <t>Meloxicam</t>
  </si>
  <si>
    <t>010.000.3423.00</t>
  </si>
  <si>
    <t>Tableta. Cada Tableta contiene: Meloxicam 15 mg. Envase con 10 Tabletas.</t>
  </si>
  <si>
    <t>Mesalazina</t>
  </si>
  <si>
    <t>010.000.4186.00</t>
  </si>
  <si>
    <t>Gragea con capa entérica o tableta de liberación prolongada. Cada gragea con capa entérica o tableta de liberación prolongada contiene: Mesalazina 500 mg. Envase con 30 grageas con capa entérica o tabletas de liberación prolongada.</t>
  </si>
  <si>
    <t>010.000.4175.00</t>
  </si>
  <si>
    <t>Supositorio. Cada supositorio contiene: Mesalazina 1 g. Envase con 14 supositorios.</t>
  </si>
  <si>
    <t>Metamizol sódico</t>
  </si>
  <si>
    <t>Comprimido. Cada comprimido contiene: metamizol sódico 500 mg. Envase con 10 comprimidos.</t>
  </si>
  <si>
    <t>Solución inyectable. Cada ampolleta contiene: metamizol sódico 1 g. Envase con 3 ampolletas con 2 ml.</t>
  </si>
  <si>
    <t>Metformina</t>
  </si>
  <si>
    <t>010.000.6275.00</t>
  </si>
  <si>
    <t>TABLETA. Cada tableta contiene: Clorhidrato de Metformina de liberación prolongada 500 mg. Envase con 30 tabletas.</t>
  </si>
  <si>
    <t>TABLETA. Cada tableta contiene: Clorhidrato de metformina  850 mg. Envase con 30 tabletas.</t>
  </si>
  <si>
    <t>Metocarbamol</t>
  </si>
  <si>
    <t>010.000.3444.00</t>
  </si>
  <si>
    <t>Tableta. Cada Tableta contiene: Metocarbamol 400 mg. Envase con 30 Tabletas.</t>
  </si>
  <si>
    <t>Metoclopramida</t>
  </si>
  <si>
    <t>010.000.1241.00</t>
  </si>
  <si>
    <t xml:space="preserve"> Solución Inyectable. Cada ampolleta contiene: Clorhidrato de metoclopramida 10 mg. Envase con 6 ampolletas de 2 ml.</t>
  </si>
  <si>
    <t>Tableta. Cada Tableta contiene: Clorhidrato de metoclopramida 10 mg. Envase con 20 Tabletas.</t>
  </si>
  <si>
    <t>Solución. Cada ml contiene: Clorhidrato de metoclopramida 4 mg. Envase frasco gotero con 20 ml.</t>
  </si>
  <si>
    <t>Metoprolol</t>
  </si>
  <si>
    <t>Tableta. Cada Tableta contiene: Tartrato de metoprolol 100 mg. Envase con 20 Tabletas.</t>
  </si>
  <si>
    <t>Metronidazol</t>
  </si>
  <si>
    <t>Tableta. Cada Tableta contiene: Metronidazol 500 mg. Envase con 30 Tabletas.</t>
  </si>
  <si>
    <t>Tableta. Cada Tableta contiene: Metronidazol 500 mg. Envase con 20 Tabletas.</t>
  </si>
  <si>
    <t>Óvulo o Tableta Vaginal. Cada Óvulo o Tableta contiene: Metronidazol 500 mg. Envase con 10 Óvulos o Tabletas.</t>
  </si>
  <si>
    <t>Suspensión Oral. Cada 5 ml contienen: Benzoilo de metronidazol equivalente a 250 mg de metronidazol. Envase con 120 ml y dosificador.</t>
  </si>
  <si>
    <t>Miconazol</t>
  </si>
  <si>
    <t>Crema. Cada gramo contiene: Nitrato de miconazol 20 mg. Envase con 20 g.</t>
  </si>
  <si>
    <t>Montelukast</t>
  </si>
  <si>
    <t>010.000.4330.00</t>
  </si>
  <si>
    <t>Comprimido Recubierto. Cada comprimido contiene: Montelukast sódico equivalente a 10 mg de montelukast. Envase con 30 comprimidos.</t>
  </si>
  <si>
    <t>Moxifloxacino</t>
  </si>
  <si>
    <t>010.000.4252.00</t>
  </si>
  <si>
    <t>Tableta. Cada Tableta contiene: Clorhidrato de moxifloxacino equivalente a 400 mg de moxifloxacino. Envase con 7 Tabletas.</t>
  </si>
  <si>
    <t>Nafazolina</t>
  </si>
  <si>
    <t>Solución Oftálmica. Cada ml contiene: Clorhidrato de Nafazolina 1 mg. Envase con gotero integral con 15 ml.</t>
  </si>
  <si>
    <t>Naproxeno</t>
  </si>
  <si>
    <t>Tableta. Cada Tableta contiene: Naproxeno 250 mg. Envase con 30 Tabletas.</t>
  </si>
  <si>
    <t>Neomicina</t>
  </si>
  <si>
    <t>010.000.4176.00</t>
  </si>
  <si>
    <t>Cápsula o Tableta. Cada Tableta o Cápsula contiene: Sulfato de neomicina equivalente a 250 mg de neomicina. Envase con 10 Cápsulas o Tabletas.</t>
  </si>
  <si>
    <t>Neomicina-polimixina b-gramicidina</t>
  </si>
  <si>
    <t xml:space="preserve"> Solución Oftálmica. Cada ml contiene: Sulfato de Neomicina equivalente a 1.75 mg de Neomicina + Sulfato de Polimixina B equivalente a 5 000 U de Polimixina B + Gramicidina 25 µg. Envase con gotero integral con 15 ml.</t>
  </si>
  <si>
    <t>Neomicina-polimixina b-fluocinolona-lidocaína</t>
  </si>
  <si>
    <t>010.000.3132.00</t>
  </si>
  <si>
    <t>Solución Ótica. Cada 100 ml contienen: Acetónido de fluocinolona 0.025 g + Sulfato de Polimixina B equivalente a 1 000 000 U de polimixina B + Sulfato de neomicina equivalente a 0.350 g de neomicina + Clorhidrato de lidocaína 2.0 g. Envase con gotero integral con 5 ml.</t>
  </si>
  <si>
    <t>Nistatina</t>
  </si>
  <si>
    <t>Óvulo o Tableta Vaginal. Cada Óvulo o Tableta contiene: Nistatina 100 000 UI. Envase con 12 Óvulos o Tabletas.</t>
  </si>
  <si>
    <t>Suspensión Oral. Cada frasco con polvo contiene: Nistatina 2 400 000 UI. Envase para 24 ml.</t>
  </si>
  <si>
    <t>Nitazoxanida</t>
  </si>
  <si>
    <t>Tableta con 200 mg Envase con 6 Tabletas.</t>
  </si>
  <si>
    <t>Suspensión Oral. Cada 5 ml contienen Nitazoxanida 100 mg. Envase con 30 ml.</t>
  </si>
  <si>
    <t>010.000.2523.00</t>
  </si>
  <si>
    <t>Gragea o Tableta Recubierta. Cada Gragea o Tableta Recubierta contiene: Nitazoxanida 500 mg. Envase con 6 Grageas o Tabletas Recubiertas.</t>
  </si>
  <si>
    <t>Nitrofural</t>
  </si>
  <si>
    <t>Óvulo. Cada Óvulo contiene: Nitrofural 6 mg. Envase con 6 Óvulos.</t>
  </si>
  <si>
    <t>Nitrofurantoina</t>
  </si>
  <si>
    <t>Cápsula de 100 mg. Envase con 40 Cápsulas.</t>
  </si>
  <si>
    <t>Suspensión Oral. Cada 100 ml contienen: Nitrofurantoina 500 mg Envase con 120 ml (25mg/5ml).</t>
  </si>
  <si>
    <t>Olanzapina</t>
  </si>
  <si>
    <t>010.000.4489.00</t>
  </si>
  <si>
    <t>Solución Inyectable Cada frasco ámpula con liofilizado contiene: olanzapina 10 mg Envase con un frasco ámpula.</t>
  </si>
  <si>
    <t>010.000.5485.00</t>
  </si>
  <si>
    <t>Tableta Cada Tableta contiene: olanzapina 5 mg Envase con 14 Tabletas.</t>
  </si>
  <si>
    <t>010.000.5485.01</t>
  </si>
  <si>
    <t>Tableta Cada Tableta contiene: olanzapina 5 mg Envase con 28 Tabletas.</t>
  </si>
  <si>
    <t>010.000.5486.00</t>
  </si>
  <si>
    <t>Tableta Cada Tableta contiene: olanzapina 10 mg Envase con 14 Tabletas.</t>
  </si>
  <si>
    <t>010.000.5486.01</t>
  </si>
  <si>
    <t>Tableta Cada Tableta contiene: olanzapina 10 mg Envase con 28 Tabletas.</t>
  </si>
  <si>
    <t>Ondansetrón</t>
  </si>
  <si>
    <t>010.000.2195.00</t>
  </si>
  <si>
    <t>Tableta. Cada Tableta contiene: Clorhidrato dihidratado de ondansetrón equivalente a 8 mg de ondansetrón. Envase con 10 Tabletas.</t>
  </si>
  <si>
    <t>010.000.5428.00</t>
  </si>
  <si>
    <t>Solución Inyectable. Cada ampolleta o frasco ámpula contiene: Clorhidrato dihidratado de ondansetrón equivalente a 8 mg de ondansetrón. Envase con 3 ampolletas o frascos ámpula con 4 ml.</t>
  </si>
  <si>
    <t>Omeprazol o Pantoprazol</t>
  </si>
  <si>
    <t>010.000.5187.00</t>
  </si>
  <si>
    <t>Solución Inyectable. Cada frasco ámpula con liofilizado contiene: omeprazol sódico equivalente a 40 mg de omeprazol o pantoprazol sódico equivalente a 40 mg de pantoprazol. Envase con un frasco ámpula con liofilizado y ampolleta con 10 ml de diluyente.</t>
  </si>
  <si>
    <t>Óxido de zinc</t>
  </si>
  <si>
    <t>Pasta. Cada 100 g contienen: Óxido de zinc 25. 0 g. Envase con 30 g.</t>
  </si>
  <si>
    <t>Paliperidona</t>
  </si>
  <si>
    <t>040.000.5710.00</t>
  </si>
  <si>
    <t>Suspensión Inyectable de Liberación Prolongada Cada jeringa prellenada contiene: Palmitato de paliperidona equivalente a 150 mg de paliperidona Envase con una microjeringa con 1.5 ml (150 mg).</t>
  </si>
  <si>
    <t>040.000.5711.00</t>
  </si>
  <si>
    <t>Suspensión Inyectable de Liberación Prolongada Cada jeringa prellenada contiene: Palmitato de paliperidona equivalente a 100 mg de paliperidona Envase con una microjeringa con 1.0 ml (100 mg).</t>
  </si>
  <si>
    <t>040.000.5712.00</t>
  </si>
  <si>
    <t>Suspensión Inyectable de Liberación Prolongada Cada jeringa prellenada contiene: Palmitato de paliperidona equivalente a 75 mg de paliperidona Envase con una microjeringa con 0.75 ml (75 mg).</t>
  </si>
  <si>
    <t>040.000.5713.00</t>
  </si>
  <si>
    <t>Suspensión Inyectable de Liberación Prolongada Cada jeringa prellenada contiene: Palmitato de paliperidona equivalente a 50 mg de paliperidona Envase con una microjeringa con 0.5 ml (50 mg).</t>
  </si>
  <si>
    <t>040.000.6194.00</t>
  </si>
  <si>
    <t>Suspensión Inyectable de Liberación Prolongada. Cada jeringa prellenada contiene: Palmitato de paliperidona equivalente a 525 mg de paliperidona Envase con una jeringa prellenada con 2.625 mL.</t>
  </si>
  <si>
    <t>040.000.6195.00</t>
  </si>
  <si>
    <t>Suspensión Inyectable de Liberación Prolongada. Cada jeringa prellenada contiene: Palmitato de paliperidona equivalente a 350 mg de paliperidona Envase con una jeringa prellenada con 1.750 mL</t>
  </si>
  <si>
    <t>040.000.6196.00</t>
  </si>
  <si>
    <t>Suspensión Inyectable de Liberación Prolongada. Cada jeringa prellenada contiene: Palmitato de paliperidona equivalente a 263 mg de paliperidona Envase con una jeringa prellenada con 1.315 mL</t>
  </si>
  <si>
    <t>040.000.6197.00</t>
  </si>
  <si>
    <t>Suspensión Inyectable de Liberación Prolongada. Cada jeringa prellenada contiene: Palmitato de paliperidona equivalente a 175 mg de paliperidona Envase con una jeringa prellenada con 0.875 mL.</t>
  </si>
  <si>
    <t>Pancreatina</t>
  </si>
  <si>
    <t>010.000.4188.00</t>
  </si>
  <si>
    <t>Cápsula o gragea con capa entérica. Cada cápsula o gragea contiene pancreatina 300 mg. Lipasa. Proteasa. Amilasa. Envase con 30 cápsulas o grageas con capa entérica.</t>
  </si>
  <si>
    <t>Paracetamol</t>
  </si>
  <si>
    <t>Tableta con 500 mg. Envase con 10 tabletas.</t>
  </si>
  <si>
    <t>Supositorio. Cada supositorio contiene: paracetamol 300 mg. Envase con 3 supositorios.</t>
  </si>
  <si>
    <t>Solución oral. Cada ml contiene: paracetamol 100 mg. Envase con 15 ml. Gotero calibrado a 0.5  y 1 ml integrado o adjunto al envase que sirve de tapa.</t>
  </si>
  <si>
    <t>Paroxetina</t>
  </si>
  <si>
    <t>010.000.5481.00</t>
  </si>
  <si>
    <t>Tableta. Cada Tableta contiene: Clorhidrato de paroxetina equivalente a 20 mg de paroxetina. Envase con 10 Tabletas.</t>
  </si>
  <si>
    <t>Permetrina</t>
  </si>
  <si>
    <t>Solución. Cada 100 ml contienen: Permetrina 1 g. Envase con 110 ml.</t>
  </si>
  <si>
    <t>Pinaverio</t>
  </si>
  <si>
    <t>010.000.1210.01</t>
  </si>
  <si>
    <t>Tableta con 100 mg Envase con 28 Tabletas.</t>
  </si>
  <si>
    <t>Pioglitazona</t>
  </si>
  <si>
    <t>010.000.4149.00</t>
  </si>
  <si>
    <t>Tableta. Cada Tableta contiene: Clorhidrato de pioglitazona equivalente a 15 mg de pioglitazona. Envase con 7 Tabletas.</t>
  </si>
  <si>
    <t>Piroxicam</t>
  </si>
  <si>
    <t>010.000.3415.00</t>
  </si>
  <si>
    <t>Cápsula o Tableta. Cada Cápsula o Tableta contiene: Piroxicam 20 mg. Envase con 20 Cápsulas o Tabletas.</t>
  </si>
  <si>
    <t>Pramipexol</t>
  </si>
  <si>
    <t>010.000.2649.00</t>
  </si>
  <si>
    <t>Tableta. Cada Tableta contiene: Diclorhidrato de pramipexol Monohidratado 0.5 mg. Envase con 30 Tabletas.</t>
  </si>
  <si>
    <t>Prednisona</t>
  </si>
  <si>
    <t>Tableta. Cada Tableta contiene: Prednisona 5 mg. Envase con 20 Tabletas.</t>
  </si>
  <si>
    <t>Pregabalina</t>
  </si>
  <si>
    <t>010.000.4356.01</t>
  </si>
  <si>
    <t>Cápsula. Cada Cápsula contiene: Pregabalina 75 mg. Envase con 28 Cápsulas.</t>
  </si>
  <si>
    <t>Primaquina</t>
  </si>
  <si>
    <t>010.000.2031.00</t>
  </si>
  <si>
    <t>Tableta Cada Tableta contiene: Fosfato de primaquina equivalente a 5 mg de primaquina. Envase con 20 Tablet</t>
  </si>
  <si>
    <t>010.000.2032.00</t>
  </si>
  <si>
    <t>Tableta Cada Tableta contiene: Fosfato de primaquina equivalente a 15 mg de primaquina. Envase con 20 Tabletas.</t>
  </si>
  <si>
    <t>Propranolol</t>
  </si>
  <si>
    <t>Tableta. Cada Tableta contiene: Clorhidrato de propranolol 40 mg. Envase con 30 Tabletas</t>
  </si>
  <si>
    <t>Tableta. Cada Tableta contiene: Clorhidrato de Propranolol 10 mg. Envase con 30 Tabletas.</t>
  </si>
  <si>
    <t>Psyllium plantago</t>
  </si>
  <si>
    <t>Polvo. Cada 100 g contienen: Polvo de cáscara de semilla de plántago psyllium 49.7 g. Envase con 400 g.</t>
  </si>
  <si>
    <t>Quetiapina</t>
  </si>
  <si>
    <t>010.000.5489.00</t>
  </si>
  <si>
    <t>Cada Tableta contiene: Fumarato de quetiapina equivalente a 100 mg de quetiapina Envase con 60 Tabletas.</t>
  </si>
  <si>
    <t>010.000.5494.00</t>
  </si>
  <si>
    <t>Cada Tableta de Liberación Prolongada contiene: Fumarato de quetiapina equivalente a 300 mg de quetiapina Envase con 30 Tabletas de Liberación Prolongada</t>
  </si>
  <si>
    <t>040.000.6299.00</t>
  </si>
  <si>
    <t>Cada tableta contiene: Fumarato de quetiapina Equivalente a 25 mg de quetiapina. Envase con 30 tabletas</t>
  </si>
  <si>
    <t>Rifaximina</t>
  </si>
  <si>
    <t>010.000.5671.00</t>
  </si>
  <si>
    <t>Tableta. Cada Tableta contiene: Rifaximina 200 mg. Envase con 28 Tabletas.</t>
  </si>
  <si>
    <t>Risperidona</t>
  </si>
  <si>
    <t>040.000.3258.00</t>
  </si>
  <si>
    <t>Tableta Cada Tableta contiene: Risperidona 2mg Envase con 40 Tabletas.</t>
  </si>
  <si>
    <t>040.000.3262.00</t>
  </si>
  <si>
    <t>Solución Oral Cada mililitro contiene: Risperidona 1 mg Envase con 60 ml y gotero dosificador.</t>
  </si>
  <si>
    <t>040.000.3268.00</t>
  </si>
  <si>
    <t>Suspensión Inyectable de Liberación Prolongada Cada frasco ámpula contiene: Risperidona 25 mg Envase con frasco ámpula y jeringa prellenada con 2 ml de diluyente.</t>
  </si>
  <si>
    <t>Salbutamol</t>
  </si>
  <si>
    <t>Suspensión en aerosol. Cada inhalador contiene: Salbutamol 20 mg o Sulfato de salbutamol equivalente a 20 mg de salbutamol. Envase con inhalador con 200 dosis de 100  µg.</t>
  </si>
  <si>
    <t>Jarabe. Cada 5 ml contienen: Sulfato de salbutamol equivalente a 2 mg de salbutamol. Envase con 60 ml.</t>
  </si>
  <si>
    <t>010.000.0439.00</t>
  </si>
  <si>
    <t>Solución para nebulizador. Cada 100 ml contienen: Sulfato de salbutamol 0.5 g. Envase con 10ml.</t>
  </si>
  <si>
    <t>Salmeterol con fluticasona</t>
  </si>
  <si>
    <t>Suspensión en aerosol. Cada dosis contiene: Xinafoato de salmeterol equivalente a 25 µg de salmeterol. + Propionato de fluticasona 50 µg. Envase con dispositivo inhalador para 120 dosis.</t>
  </si>
  <si>
    <t>010.000.0442.00</t>
  </si>
  <si>
    <t>Polvo. Cada dosis contiene Xinafoato de salmeterol equivalente a 50  µg de salmeterol + Propionato de Fluticasona 100  µg. Envase con dispositivo inhalador para 60 dosis.</t>
  </si>
  <si>
    <t>Senósidos A-B</t>
  </si>
  <si>
    <t>Solución Oral. Cada 100 ml contienen: Concentrado de Sen equivalente a 200 mg de senósidos A y B. Envase con 75ml.</t>
  </si>
  <si>
    <t>Tableta. Cada Tableta contiene: Concentrados de Sen desecados 187 mg (normalizado a 8.6 mg de senósidos A-B). Envase con 20 Tabletas.</t>
  </si>
  <si>
    <t>Sertralina</t>
  </si>
  <si>
    <t>Cápsula o Tableta. Cada Cápsula o Tableta contiene: Clorhidrato de sertralina equivalente a 50 mg de sertralina. Envase con 14 Cápsulas o Tabletas.</t>
  </si>
  <si>
    <t>Sildenafil</t>
  </si>
  <si>
    <t>010.000.4308.01</t>
  </si>
  <si>
    <t>Tableta. Cada Tableta contiene: Citrato de sildenafil equivalente a Sildenafil 50mg. Envase con 4 Tabletas.</t>
  </si>
  <si>
    <t>Simvastatina</t>
  </si>
  <si>
    <t>010.000.4124.01</t>
  </si>
  <si>
    <t>Tableta. Cada Tableta contiene: Simvastatina 20 mg. Envase con 30 Tabletas.</t>
  </si>
  <si>
    <t>Simeticona con alverina</t>
  </si>
  <si>
    <t>010.000.6367.01</t>
  </si>
  <si>
    <t>CÁPSULAS. Cada cápsula contiene: Citrato de alverina 60 mg + Simeticona 300 mg. Caja con 40 cápsulas.</t>
  </si>
  <si>
    <t>Sucedáneo de leche</t>
  </si>
  <si>
    <t>Sucedaneo de leche humana de PRETÉRMINO. Polvo Contenido en: Kilocalorías Unidad kcal 100g Mín. 400 Máx 525 100kcal Mín 100.0 Máx 100.0 100ml Mín 64 Máx 85 Lípidos Unidad g 100g Mín. 19.2 Máx 31.5 100kcal Mín4.80 Máx 6.00 100ml Mín 3.072 Máx 5.1 Acido linoleico Unidad mg 100g Mín. 1200 Máx 7350 100kcal Mín300.00 Máx 1400.00 100ml Mín 192 Máx 1190 Ac alfa Linolénico Unidad mg 100g Mín. 200 Máx SE* 100kcal Mín50.00 Máx SE* 100ml Mín 32 Máx SE* Relac A. Linoleico/ A. á Linolenico 100g Mín. 5:1 Máx 15:1 100kcal Mín5:1 Máx 15:1 100ml Mín 5:1 Máx 15:1 Acido araquidónico Unidad % 100g Mín. 1.60 Máx 3.675 100kcal Mín0.40 Máx 0.70 100ml Mín 0.256 Máx 0.595 Acido DHA** Unidad % 100g Mín. 1.40 Máx 2.625 100kcal Mín 0.35 Máx 0.50 100ml Mín 0.224 Máx 0.425 Relac Aa/DHA 100g Mín. 1.5:1 Máx 2:1 100kcal Mín1.5:1 Máx 2:1 100ml Mín 1.5:1 Máx 2:1 Proteínas Unidad g 100g Mín. 9.60 Máx 15.75 100kcal Mín 2.40 Máx 3.00 100ml Mín 1.536 Máx 2.55 Taurina Unidad mg 100g Mín. 20.00 Máx 63 100kcal Mín 5.00 Máx 12.00 100ml Mín 3.2 Máx 10.2 Hidratos de carbono*** Unidad g 100g Mín. 38.80 Máx 73.5 100kcal Mín 9.70 Máx 14.00 100ml Mín 6.208 Máx 11.9 Sodio Unidad mg 100g Mín. 144.00 Máx 315 100kcal Mín36.00 Máx 60.00 100ml Mín 23.04 Máx 51 Potasio Unidad mg 100g Mín. 376.00 Máx 840 100kcal Mín 94.00 Máx 160.00 100ml Mín 60.16 Máx 136 Cloruros Unidad mg 100g Mín. 240.00 Máx 840 100kcal Mín 60.00 Máx 160.00 100ml Mín 38.4 Máx 136 Calcio Unidad mg 100g Mín. 380.00 Máx 735 100kcal Mín 95.00 Máx 140.00 100ml Mín 60.8 Máx 119 Fósforo Unidad mg 100g Mín. 208.00 Máx 525 100kcal Mín 52.00 Máx 100.00 100ml Mín 33.28 Máx 85 Relación Ca/P 100g Mín. 1.7:1 Máx 2:1 100kcal Mín 1.7:1 Máx 2:1 100ml Mín 1.7:1 Máx 2:1 Vitamina A Unidad U.I. 100g Mín. 2800.00 Máx 6583.5 100kcal Min 700.00 Máx 1254.00 100ml Mín 448 Máx 1065.9 Vitamina A ER (Retinol) Unidad µg 100g Mín. 816.00 Máx 1995 100kcal Mín 204.00 Máx 380.00 100ml Mín 130.56 Máx 323 Vitamina D Unidad U.I. 100g Mín. 292.00 Máx 525 100kcal Mín 73.00 Máx 100.00 100ml Mín 46.72 Máx 85 Vitamina E ( Alfa Tocoferol) Unidad U.I. 100g Mín. 12.00 Máx 63 100kcal Mín 3.00 Máx 12.00 100ml Mín 1.92 Máx 10.2 Vitamina K Unidad µg 100g Mín. 32.80 Máx 131.25 100kcal Mín 8.20 Máx 25.00 100ml Mín 5.248 Máx 21.25 Vitamina C Unidad mg 100g Mín. 53.60 Máx 194.25 100kcal Mín 13.40 Máx 37.00 100ml Mín 8.576 Máx 31.45 Vitamina B1 (tiamina) Unidad µg 100g Mín. 240.00 Máx 1312.5 100kcal Mín 60.00 Máx 250.00 100ml Mín 38.4 Máx 212.5 Vitamina B2 (riboflavina) Unidad µg 100g Mín. 560.00 Máx 2625 100kcal Mín 140.00 Máx 500.00 100ml Mín 89.6 Máx 425 Niacina Unidad µg 100g Mín. 4000.00 Máx 7875 100kcal Mín 1000.00 Máx 1500.00 100ml Mín 640 Máx 1275 Vitamina B6 (piridoxina) Unidad µg 100g Mín. 300.00 Máx 918.75 100kcal Mín 75.00 Máx 175.00 100ml Mín 48 Máx 148.75 Acido fólico Unidad µg 100g Mín. 148.00 Máx 262.5 100kcal Mín 37.00 Máx 50.00 100ml Mín 23.68 Máx 42.5 Acido pantoténico Unidad µg 100g Mín. 1800.00 Máx 9975 100kcal Mín 450.00 Máx 1900.00 100ml Mín 288 Máx 1615 Vitamina B12 (cianocobalamina) Unidad µg 100g Mín. 0.80 Máx 7.875 100kcal Mín 0.20 Máx 1.50 100ml Mín 0.128 Máx 1.275 Biotina Unidad µg 100g Mín. 8.80 Máx 52.5 100kcal Mín 2.20 Máx 10.00 100ml Mín 1.408 Máx 8.5 Colina Unidad mg 100g Mín. 30.00 Máx 262.5 100kcal Mín 7.50 Máx 50.00 100ml Mín 4.8 Máx 42.5 Mioinositol Unidad mg 100g Mín. 16.00 Máx 210 100kcal Mín 4.00 Máx 40.00 100ml Mín 2.56 Máx 34 Magnesio Unidad mg 100g Mín. 28.00 Máx 78.75 100kcal Mín 7.00 Máx 15.00 100ml Mín 4.48 Máx 12.75 Hierro Unidad mg 100g Mín. 6.80 Máx 15.75 100kcal Mín 1.70 Máx 3.00 100ml Mín 1.088 Máx 2.55 Yodo Unidad µg 100g Mín. 24.00 Máx 236.25 100kcal Mín 6.00 Máx 45.00 100ml Mín 3.84 Máx 38.25 Cobre Unidad µg 100g Mín. 360.00 Máx 630 100kcal Mín 90.00 Máx 120.00 100ml Mín 57.6 Máx 102 Zinc Unidad mg 100g Mín. 4.40 Máx 7.875 100kcal Mín 1.10 Máx 1.50 100ml Mín 0.704 Máx 1.275 Manganeso Unidad µg 100g Mín. 28.00 Máx 131.25 100kcal Mín 7.00 Máx 25.00 100ml Mín 4.48 Máx 21.25 Selenio Unidad µg 100g Mín. 7.20 Máx 26.25 100kcal Mín 1.80 Máx 5.00 100ml Mín 1.152 Máx 4.25 Nucleótidos Unidad mg 100g Mín. 7.60 Máx 84 100kcal Mín 1.90 Máx 16.00 100ml Mín 1.216 Máx 13.6 Cromo Unidad µg 100g Mín. 6.00 Máx 52.5 100kcal Mín 1.50 Máx 10.00 100ml Mín 0.96 Máx 8.5 Molibdeno Unidad µg 100g Mín. 6.00 Máx 52.5 100kcal Mín 1.50 Máx 10.00 100ml Mín 0.96 Máx 8.5 Dilución 16% Envase con 450 a 454 g y medida de 4.40 a 5.37 g. * Aunque no existe un nivel superior de recomendación siempre deberá conservar la relación de ácido linoleico/ácido linolenico. **DHA: Acido Docosahexanoico. *** La lactosa y polímeros de glucosa deben ser los hidratos de carbono preferidos sólo podrán añadirse almidones naturalmente exentos de gluten precocidos y/o gelatinizados hasta un máximo de 30% del contenido total de hidratos de carbono y hasta un máximo de 2 g/100ml.</t>
  </si>
  <si>
    <t>Sucedaneo de leche humana de TÉRMINO sin lactosa. Polvo. Contenido En Nutrimentos: Kilocalorías 100G Mín. 502.0 Máx. 522.00 100Kcal Mín. 100.00 Máx. 100.00 100Ml Mín. 66.66 Máx. 68.00 Lípidos Unidad g 100G Mín. 25.0 Máx. 28.0 100Kcal Mín. 4.40 Máx. 5.40 3.33 Máx. 3.65 Acido docosa-hexaenoico (DHA) Unidad mg 100Kcal Mín. 9.0 Máx. 22.0,Acido docosa-hexaenoico (DHA) Unidad % 100Kcal Mín. 0.220 Máx. 0.270 Acido araquidónico (ARA) Unidad mg 100Kcal Mín. 9.0 Máx. 22.0 Acido araquidónico (ARA) Unidad % 100Kcal Mín. 0.220 Máx. 0.270 Relación DHA/ARA 100Kcal Mín. 1:1 Máx. 1:1Acido linoléico Unidad g 100Kcal Mín. 0.3 Máx. 1.4 Acido linoléico Unidad % 100Kcal Mín. 0 Máx. 3 Acido alfa linolénico Unidad g 100Kcal Mín. 50 Máx. SE Acido alfa linolénico Unidad % 100Kcal Mín. 0 Máx. 3 Relación Acido linoléico/ Acido alfa linolénico 100Kcal Mín. 5:1 Máx. 15:1 Proteínas Unidad g 100G Mín. 11.0 Máx. 14.0 100Kcal Mín. 2.25 Máx. 3.00 100Ml Mín. 1.45 Máx. 1.86 Taurina Unidad mg 100Kcal Mín. 0 Máx. 12 Hidratos de carbono Unidad g 100G Mín. 54.9 Máx. 55.6 100Kcal Mín. 10.70 Máx. 14.00 100Ml Mín. 7.20 Máx. 7.35 Sodio Unidad mg 100G Mín. 123.0 Máx. 170.0 100Kcal Mín. 24.00 Máx. 34.00 100Ml Mín. 16.00 Máx. 23.00 Potasio Unidad mg 100G Mín. 538.0 Máx. 600.0 100Kcal Mín. 105.00 Máx. 119.00 100Ml Mín. 70.00 Máx. 80.00 Cloruros Unidad mg 100G Mín. 333.0 Máx. 370.0 100Kcal Mín. 65.00 Máx. 160.00 100Ml Mín. 43.33 Máx. 49.00 Calcio Unidad mg 100G Mín. 423.0 Máx. 450.0 100Kcal Mín. 50.00 Máx. 140.00 100Ml Mín. 56.67 Máx. 60.00 Fósforo Unidad mg 100G Mín. 273.0 Máx. 300.0 100Kcal Mín. 25.00 Máx. 100.00 100Ml Mín. 36.00 Máx. 40.00 Relación Calcio/Fósforo 100Kcal Mín. 1:1 Máx. 2:1 L-carnitina Unidad mg 100Kcal Mín. 1.2 Máx. 2.3 Vitamina A 100G Mín. 1500.0 UI Máx. 1923.0 UI 100Kcal Mín. 88.5 µg Máx. 112.5 µg 100Ml Mín. 200.00 UI Máx. 250.00 UI Vitamina D 100G Mín. 300.0 UI Máx. 327.0 UI 100Kcal Mín. 1.48 µg Máx. 2.5 µg 100Ml Mín. 40.00 UI Máx. 43.33 UI Vitamina E 100G Mín. 6.0 UI Máx. 13.7 UI 100Kcal Mín. 1.34 µg Máx. 2.98 µg 100Ml Mín. 0.80 UI Máx. 1.80 UI Vitamina K Unidad µg 100G Mín. 41.0 Máx. 52.0 100Kcal Mín. 8.14 Máx. 25.00 100Ml Mín. 5.50 Máx. 6.67 Vitamina C Unidad mg 100G Mín. 40.0 Máx. 69.0 100Kcal Mín. 10.00 Máx. 30.00 100Ml Mín. 5.30 Máx. 9.00 Vitamina B1 (tiamina) Unidad µg 100G Mín. 300.0 Máx. 769.0 100Kcal Mín. 60.00 Máx. 150.00 100Ml Mín. 40.00 Máx. 100.00 Vitamina B2 (riboflavina) Unidad µg 100G Mín. 345.0 Máx. 1154.0 100Kcal Mín. 67.30 Máx. 140.00 100Ml Mín. 45.00 Máx. 150.00 Niacina Unidad µg 100G Mín. 3800.0 Máx. 5320.0 100Kcal Mín. 750.00 Máx. 1500.00 100Ml Mín. 500.00 Máx. 700.00 Vitamina B6 (piridoxina) Unidad µg 100G Mín. 310.0 Máx. 462.0 100Kcal Mín. 60.40 Máx. 90.00 100Ml Mín. 40.50 Máx. 50.00 Acido fólico Unidad µg 100G Mín. 45.0 Máx. 76.0 100Kcal Mín. 10.00 Máx. 50.00 100Ml Mín. 6.00 Máx. 10.00 Acido pantoténico Unidad µg 100G Mín. 2280.0 Máx. 2308.0 100Kcal Mín. 400.00 Máx. 2000.00 100Ml Mín. 300.00 Máx. 300.00 Vitamina B12 (cianocobalamina) Unidad µg 100G Mín. 1.1 Máx. 1.5 100Kcal Mín. 0.20 Máx. 0.30 100Ml Mín. 0.15 Máx. 0.20 Biotina Unidad µg 100G Mín. 11.0 Máx. 22.8 100Kcal Mín. 2.20 Máx. 7.50 100Ml Mín. 1.50 Máx. 3.00 Colina Unidad mg 100G Mín. 38.0 Máx. 77.0 100Kcal Mín. 7.50 Máx. 50.00 100Ml Mín. 5.00 Máx. 10.00 Inositol Unidad mg 100G Mín. 23.0 Máx. 100.0 100Kcal Mín. 4.50 Máx. 40.00 100Ml Mín. 3.00 Máx. 13.00 Magnesio Unidad mg 100G Mín. 31.1 Máx. 50.0 100Kcal Mín. 6.06 Máx. 10.00 100Ml Mín. 4.10 Máx. 7.00 Hierro Unidad mg 100G Mín. 6.0 Máx. 9.2 100Kcal Mín. 1.20 Máx. 2.00 100Ml Mín. 0.80 Máx. 1.20 Yodo Unidad µg 100G Mín. 25.0 Máx. 77.0 100Kcal Mín. 10.00 Máx. 50.00 100Ml Mín. 3.30 Máx. 10.00 Cobre Unidad µg 100G Mín. 300.0 Máx. 460.0 100Kcal Mín. 60.00 Máx. 89.66 100Ml Mín. 40.00 Máx. 60.00 Zinc Unidad mg 100G Mín. 3.8 Máx. 4.6 100Kcal Mín. 0.70 Máx. 1.50 100Ml Mín. 0.50 Máx. 0.60 Manganeso Unidad µg 100G Mín. 26.0 Máx. 77.0 100Kcal Mín. 5.00 Máx. 15.00 100Ml Mín. 3.40 Máx. 10.00 Selenio Unidad µg 100Kcal Mín. 1.00 Máx. 9.00 Dilución 13.00 - 13.7 % Envase con 400 a 454 g y medida de 4.3 a 4.5 g.</t>
  </si>
  <si>
    <t>Sucralfato</t>
  </si>
  <si>
    <t>Tableta. Cada Tableta contiene: Sucralfato 1 g. Envase con 40 Tabletas.</t>
  </si>
  <si>
    <t>Sulfadiazina de plata</t>
  </si>
  <si>
    <t>010.000.4126.00</t>
  </si>
  <si>
    <t>Crema. Cada 100 gramos contiene: Sulfadiazina de plata micronizada 1 g. Envase con 375 g.</t>
  </si>
  <si>
    <t>Sulfato ferroso</t>
  </si>
  <si>
    <t>Tableta. Cada Tableta contiene: Sulfato ferroso desecado aproximadamente 200 mg equivalente a 60.27 mg de hierro elemental. Envase con 30 Tabletas.</t>
  </si>
  <si>
    <t>Solución. Cada ml contiene: Sulfato ferroso heptahidratado 125 mg equivalente a 25 mg de hierro elemental. Envase gotero con 15 ml.</t>
  </si>
  <si>
    <t>Tamsulosina</t>
  </si>
  <si>
    <t>010.000.5309.02</t>
  </si>
  <si>
    <t>Cápsula o Tableta de liberación prolongada. Cada cápsula o tableta de liberación prolongada contiene: Clorhidrato de tamsulosina 0.4 mg. Envase con 30 cápsulas o tabletas de liberación prolongada.</t>
  </si>
  <si>
    <t>Telmisartán</t>
  </si>
  <si>
    <t>Tableta Cada Tableta contiene: Telmisartán 40 mg Envase con 30 Tabletas.</t>
  </si>
  <si>
    <t>Telmisartán con hidroclorotiazida</t>
  </si>
  <si>
    <t>Tableta o cápsula. Cada Tableta o cápsula contiene: Telmisartán 80.0 mg Hidroclorotiazida 12.5 mg. Envase con 14 Tabletas o cápsulas.</t>
  </si>
  <si>
    <t>Teofilina</t>
  </si>
  <si>
    <t>Comprimido o Tableta o Cápsula de Liberación Prolongada. Cada Comprimido Tableta o Cápsula contiene: Teofilina anhidra 100 mg. Envase con 20 Comprimidos o Tabletas o Cápsulas de Liberación Prolongada.</t>
  </si>
  <si>
    <t>Elíxir. Cada 100 ml contienen: Teofilina anhidra 533 mg. Envase con 450 ml y dosificador.</t>
  </si>
  <si>
    <t>Tiamazol</t>
  </si>
  <si>
    <t>Tableta. Cada tableta contiene: Tiamazol 5 mg. Envase con 20 tabletas.</t>
  </si>
  <si>
    <t>Timolol</t>
  </si>
  <si>
    <t>010.000.2858.00</t>
  </si>
  <si>
    <t>Solución Oftálmica. Cada ml contiene: Maleato de timolol equivalente a 5 mg de timolol. Envase con gotero integral con 5 ml.</t>
  </si>
  <si>
    <t>Tobramicina</t>
  </si>
  <si>
    <t>Solución Oftálmica. Cada ml contiene: Sulfato de tobramicina equivalente a 3.0 mg de tobramicina o tobramicina 3.0 mg. Envase con gotero integral con 5ml</t>
  </si>
  <si>
    <t>010.000.2189.01</t>
  </si>
  <si>
    <t>Solución Oftálmica. Cada ml contiene: Sulfato de tobramicina equivalente a 3.0 mg de tobramicina o tobramicina 3.0 mg. Envase con gotero integral con 15ml.</t>
  </si>
  <si>
    <t>Topiramato</t>
  </si>
  <si>
    <t>Topiramato. Tableta Cada Tableta contiene: Topiramato 25 mg. Envase con 60 Tabletas.</t>
  </si>
  <si>
    <t>Tramadol con paracetamol</t>
  </si>
  <si>
    <t>040.000.2096.00</t>
  </si>
  <si>
    <t>Tableta. Cada Tableta contiene: Clorhidrato de Tramadol 37.5 mg + Paracetamol 325.0 mg. Envase con 20 Tabletas.</t>
  </si>
  <si>
    <t>Trimetoprima con sulfametoxazol</t>
  </si>
  <si>
    <t>Comprimido o Tableta. Cada Comprimido o Tableta contiene: Trimetoprima 80 mg Sulfametoxazol 400 mg. Envase con 20 Comprimidos o Tabletas.</t>
  </si>
  <si>
    <t>010.000.1904.00</t>
  </si>
  <si>
    <t>Suspensión Oral. Cada 5 ml contienen: Trimetoprima 40 mg + Sulfametoxazol 200 mg. Envase con 120 ml y dosificador.</t>
  </si>
  <si>
    <t>Valproato de magnesio</t>
  </si>
  <si>
    <t>Tableta con cubierta o capa entérica o tableta de liberación retardada. Cada tableta contiene: Valproato de magnesio 200 mg equivalente a 185.6 mg de ácido valproico o Valproato de magnesio 200 mg. Envase con 40 tabletas.</t>
  </si>
  <si>
    <t>Solución. Cada ml contiene: Valproato de magnesio equivalente a 186 mg de ácido valproico. Envase con 40 ml.</t>
  </si>
  <si>
    <t>Tableta de Liberación Prolongada. Cada tableta contiene: Valproato de magnesio 600 mg. Envase con 30 tabletas.</t>
  </si>
  <si>
    <t>Vitaminas (multivitaminas) y minerales.</t>
  </si>
  <si>
    <t>010.000.1098.00</t>
  </si>
  <si>
    <t>Vitaminas A C y D. Solución. Cada ml contiene: Palmitato de Retinol 7000 a 9000 UI. Ácido ascórbico 80 a 125 mg. Colecalciferol 1400 a 1800 UI. Envase con 15 ml.</t>
  </si>
  <si>
    <t>Multivitaminas (polivitaminas) y minerales. Tableta Cápsula o Gragea. Cada tableta cápsula o gragea contiene: Clorhidrato de tiamina (vitamina B1) 5.0 a 10.0 mg. Riboflavina (vitamina B2) 2.5 a 10.0 mg. Clorhidrato de piridoxina (vitamina B6) 2.0 a 5.0 mg. Nicotinamida (niacinamida) 10.0 a 100.0 mg. Cianocobalamina (vitamina B12) 3.0 a 5.0 µg. Acetato de alfatocoferol (vitamina E) 3.0 a 20.0 mg. Retinol (vitamina A) 2000.0 a 10000.0 UI. Colecalciferol (vitamina D3) 200.0 a 1000.0 UI. Acido pantoténico 2.0 a 7.0 mg. Sulfato ferroso 15.0 a 60.0 mg. Sulfato de cobre 1.0 a 4.0 mg. Yoduro o fosfato de potasio 0.15 a 4.0 mg. Glicerofosfato sulfato o hiposulfito de magnesio 1.0 a 8.00 mg. Fosfato de magnesio 5.0 a 133.0 mg. Cloruro fosfato o sulfato de zinc 3.0 a 25.0 mg. Envase con 30 tabletas cápsulas o grageas.</t>
  </si>
  <si>
    <t>Multivitaminas (polivitaminas) y minerales. Jarabe. Cada 5 ml contienen: Vitamina A 2 500 UI. Vitamina D2 200 UI. Vitamina E 15.0 mg. Vitamina C 60.0 mg. Tiamina 1.05 mg. Riboflavina 1.2 mg. Piridoxina 1.05 mg. Cianocobalamina 4.5 µg. Nicotinamida 13.5 mg. Hierro elemental 10.0 mg. Envase con 240 ml y dosificador.</t>
  </si>
  <si>
    <t>Venlafaxina.</t>
  </si>
  <si>
    <t>010.000.4488.00</t>
  </si>
  <si>
    <t>Cápsula o Gragea de Liberación Prolongada Cada Cápsula o Gragea de Liberación Prolongada contiene: Clorhidrato de venlafaxina equivalente a 75 mg de venlafaxina. Envase con 10 Cápsulas o Grageas de Liberación Prolongada.</t>
  </si>
  <si>
    <t>ÁREA DE MEDICAMENTOS  (FARMACIA)</t>
  </si>
  <si>
    <t xml:space="preserve">RESULTADO  GLOBAL ESTRUCTURA BÁSICA </t>
  </si>
  <si>
    <t xml:space="preserve">RESULTADO  GLOBAL ESTRUCTURA AMPLIADA </t>
  </si>
  <si>
    <t>Cumplimiento normativo de al menos 70% los expedientes clínicos revisados</t>
  </si>
  <si>
    <r>
      <t xml:space="preserve">Verificar: 1. Constancia de capacitación en interculturalidad en salud. 2. Constancia de capacitación en materia de prevención de incendios y atención de emergencias. </t>
    </r>
    <r>
      <rPr>
        <b/>
        <sz val="12"/>
        <rFont val="Montserrat Medium"/>
      </rPr>
      <t>3. Capacitación en Acciones Esenciales para la Seguridad del Paciente (Conocimiento y aplicación).</t>
    </r>
    <r>
      <rPr>
        <sz val="12"/>
        <rFont val="Montserrat Medium"/>
      </rPr>
      <t xml:space="preserve"> 4. Capacitación en programas establecidos y en programas emergentes. 5. Capacitación en Cuidados Paliativos.  5. Capacitación de estomatólogo y personal auxiliar en el manejo de las maniobras básicas de reanimación cardiopulmonar. </t>
    </r>
  </si>
  <si>
    <t>Catálogo de medicamentos 2023</t>
  </si>
  <si>
    <t>ÁREA DE MEDICAMENTOS (FARMACIA)
Se evaluará con base en su cuadro estatal de medicamentos y de acuerdo a su perfil epidemiológico.</t>
  </si>
  <si>
    <t>NOM-031-SSA2-1999, NOM-004-SSA3-2012,  Paquete Garantizado de Servicios de Promoción y Prevención para una Mejor Salud. CIE-10 Z00.1, 00.I, 89.7X.  . 2019, Intervención No. 15. Sistema Nacional de información Básica en Materia de Salud DOF 5/SEP/2012. NOM-035-SSA3-2012 en Materia de Información de Salud.</t>
  </si>
  <si>
    <t xml:space="preserve">NOM-031-SSA2-1999, NOM-004-SSA3-2012, Paquete Garantizado de Servicios de Promoción y Prevención para una Mejor Salud. CIE-10 Z00.1, 89.7X.  . 2019  Intervención No. 15 y 16. </t>
  </si>
  <si>
    <t>NOM-004-SSA3-2012, Paquete Garantizado de Servicios de Promoción y Prevención para una Mejor Salud. CIE-10 Z00.1, Z01.0, Z01.1, Z01.2, 89.7X, 89.31, 95.42, 95.47.  . 2019, Intervención No. 17.</t>
  </si>
  <si>
    <t>NOM-004-SSA3-2012, NOM-043-SSA2-2005,CIE-10 F50.0, F50.2, Z00.3  . 2019, Intervención No. 22.</t>
  </si>
  <si>
    <t>NOM-004-SSA3-2012, NOM-047-SSA2-2015, CIE-10 Z00.0, Z01.2, Z00.3, Z70, Z71.7, Z30.0, Z01.1, Z01.04, 95.47, 95.09, 89.31, 89.26,89.7  . 2019, Intervención No. 18. B13</t>
  </si>
  <si>
    <t>NOM-004-SSA3-2012, Paquete Garantizado de Servicios de Promoción y Prevención para una Mejor Salud, CIE-10 Z00.0, Z01.0, Z01.1, Z01.2, Z01.3, Z01.4, Z12.3, Z12.4, Z13.1, Z30.0, Z71.7, 89.26, 89.31, 89.36, 89.7X, 95.09,95.47.  . 2019, Intervención No. 19 y 20. Sistema Nacional de información Básica en Materia de Salud DOF 5/SEP/2012. NOM-035-SSA3-2012 en Materia de Información de Salud.</t>
  </si>
  <si>
    <t>NOM-004-SSA3-2012, Paquete Garantizado de Servicios de Promoción y Prevención para una Mejor Salud, CIE-10 Z01.0, Z01.2, Z01.3, Z11.1, Z13.1, Z01.8, Z12.3, Z12.4, R41.8, Z01.1, Z12.5, Z13.6, 89.36, 89.31, 89.26, 89.7X, 95.47, 95.09  . 2019, Intervención No. 21. Sistema Nacional de información Básica en Materia de Salud DOF 5/SEP/2012. NOM-035-SSA3-2012 en Materia de Información de Salud.</t>
  </si>
  <si>
    <t>NOM-004-SSA3-2012, NOM-046-SSA2-2005, Criterios para la prevención y atención, Guía de Práctica Clínica, CIE-10 T74. Z04.4, 94.38, 94.35  . 2019, Intervención No. 23. NOM-047-SSA2-2015, Para la atención a la salud del Grupo Etario de 10 a 19 años de edad.</t>
  </si>
  <si>
    <t xml:space="preserve">NOM-004-SSA3-2012, Paquete Garantizado de Servicios de Promoción y Prevención para una Mejor Salud, CIE-10 Z04.8, Z04.9, 89.02, 89.03.  . 2019, Intervención No. 24. </t>
  </si>
  <si>
    <t>NOM-004-SSA3-2012, NOM-047-SSA2-2015, CIE-10 Z71.4, Z71.5, Z71.6, Z72.0, Z72.1, Z72.2.  . 2019, Intervención No. 27. Sistema Nacional de información Básica en Materia de Salud DOF 5/SEP/2012. NOM-035-SSA3-2012 en Materia de Información de Salud.</t>
  </si>
  <si>
    <t>NOM-004-SSA3-2012, NOM-016-SSA2-2012, NOM-017-SSA2-2012, NOM-031-SSA2-1999, Guía de Práctica Clínica. CIE-10 A01.1, A01.2, A01.3, A01.4, A02, A07.8, A07.9, A08.4, A09X.  . 2019. Intervención No. 55, 56 y 57 Sistema Nacional de información Básica en Materia de Salud DOF 5/SEP/2012. NOM-035-SSA3-2012 en Materia de Información de Salud.</t>
  </si>
  <si>
    <t>NOM-004-SSA3-2012, Guía de Práctica Clínica. CIE-10 B 37.0.  . 2019, Intervención No. 65. Sistema Nacional de información Básica en Materia de Salud DOF 5/SEP/2012. NOM-035-SSA3-2012 en Materia de Información de Salud.</t>
  </si>
  <si>
    <t>NOM-004-SSA3-2012, NOM-039-SSA2-2002, Guía de Práctica Clínica. CIE-10 A51, A52, A53, A 54, A55X, A56, A57X, A59, A60, A71.  . 2019, Intervención No. 84, 85, 86, 87, 88, 90. Sistema Nacional de información Básica en Materia de Salud DOF 5/SEP/2012. NOM-035-SSA3-2012 en Materia de Información de Salud.</t>
  </si>
  <si>
    <t>NOM-004-SSA3-2012, Guía de Práctica Clínica. CIE-10 A06.0, A06.1, A06.2, .B 76, B 77, B 80X, B 67, B 65, B78, B 74, A 07.1, B 68, B 79X  . 2019, Intervención No. 68, 69, 70, 71, 72, 73, 74, 75, 76, 77, 78.  NOM-017-SSA2-2012, NOM-031-SSA2-1999</t>
  </si>
  <si>
    <t>NOM-004-SSA3-2012, Guía de Práctica Clínica. CIE-10 A23.  . 2019, Intervención No.80 .Sistema Nacional de información Básica en Materia de Salud DOF 5/SEP/2012. NOM-035-SSA3-2012 en Materia de Información de Salud.</t>
  </si>
  <si>
    <t>NOM-004-SSA3-2012, Guía de Práctica Clínica. CIE-10 B75X. .  2019 , Intervención No. 79. Sistema Nacional de información Básica en Materia de Salud DOF 5/SEP/2012. NOM-035-SSA3-2012 en Materia de Información de Salud.</t>
  </si>
  <si>
    <t>NOM-004-SSA3-2012, Guía de Práctica Clínica. NOM-039-SSA2-2002, CIE-10 B 85 y 86X. .  2019 , Intervención No. 81 y 82 .Sistema Nacional de información Básica en Materia de Salud DOF 5/SEP/2012. NOM-035-SSA3-2012 en Materia de Información de Salud.</t>
  </si>
  <si>
    <t>NOM-004-SSA3-2012, Guía de Práctica Clínica. NOM-039-SSA2-2002, CIE-10 B 36.0 . .  2019  Intervención No. 82. Sistema Nacional de información Básica en Materia de Salud DOF 5/SEP/2012. NOM-035-SSA3-2012 en Materia de Información de Salud.</t>
  </si>
  <si>
    <t>NOM-004-SSA3-2012, Guía de Práctica Clínica. CIE-10 B35.0, B35.2, B35.3, B35.4, B35.5, B35.6, B35.8, B35.9, B36. .  2019,  Intervención No. 66. Sistema Nacional de información Básica en Materia de Salud DOF 5/SEP/2012. NOM-035-SSA3-2012 en Materia de Información de Salud.</t>
  </si>
  <si>
    <t>NOM-004-SSA3-2012, Guía de Práctica Clínica. CIE-10 B35.0. .  2019, Intervención No.67.Sistema Nacional de información Básica en Materia de Salud DOF 5/SEP/2012. NOM-035-SSA3-2012 en Materia de Información de Salud.</t>
  </si>
  <si>
    <t>NOM-004-SSA3-2012, Guía de Práctica Clínica. CIE-10 B02.9. .  2019 , Intervención No.63 .Sistema Nacional de información Básica en Materia de Salud DOF 5/SEP/2012. NOM-035-SSA3-2012 en Materia de Información de Salud.</t>
  </si>
  <si>
    <t>NOM-004-SSA3-2012, Guía de Práctica Clínica. CIE-10 B15, B16. .  2019 , Intervención No. 64.Sistema Nacional de información Básica en Materia de Salud DOF 5/SEP/2012. NOM-035-SSA3-2012 en Materia de Información de Salud.</t>
  </si>
  <si>
    <t>NOM-004-SSA3-2012, NOM-017-SSA2-2012, NOM-032-SSA2-2010 Guía de Práctica Clínica. CIE-10 A75, A77, A78X, A79, A90X, B50, B51, B52, B53, B54X, B55, B57, B73X . .  2019 , Intervención No. 36, 37, 38, 39, 40. Sistema Nacional de información Básica en Materia de Salud DOF 5/SEP/2012. NOM-035-SSA3-2012 en Materia de Información de Salud.</t>
  </si>
  <si>
    <t>NOM-004-SSA3-2012, Guía de Práctica Clínica, NOM-017-SSA2-2012, CIE-10 A 38X, A46, B01.9, B05.9, B06.9, B26.9, B01.9, A 46.  .  2019 , Intervenciones No. 33, 34, 35 y 83 Sistema Nacional de información Básica en Materia de Salud DOF 5/SEP/2012, No. 31 Sistema Nacional de información Básica en Materia de Salud  No. 32 Sistema Nacional de información Básica en Materia de Salud DOF 5/SEP/2012,  NOM-035-SSA3-2012 en Materia de Información de Salud.</t>
  </si>
  <si>
    <t>NOM-004-SSA3-2012, Guía de Práctica Clínica. CIE-10 B07X. .  2019 , Intervención No. 97. Sistema Nacional de información Básica en Materia de Salud DOF 5/SEP/2012. NOM-035-SSA3-2012 en Materia de Información de Salud.</t>
  </si>
  <si>
    <t>NOM-004-SSA3-2012, Guía de Práctica Clínica. CIE-10  A30 .  2019 Intervención No.62 .Sistema Nacional de información Básica en Materia de Salud DOF 5/SEP/2012. NOM-035-SSA3-2012 en Materia de Información de Salud.</t>
  </si>
  <si>
    <t>NOM-004-SSA3-2012, NOM-006-SSA2-2013, NOM-010-SSA2-2010, NOM-017-SSA2-2012, NOM-036-SSA2-2012, Guía de Práctica Clínica. CIE-10 A15, A16, A17, A 18, A 19. .  2019 Intervención No. 51 y 52. Sistema Nacional de información Básica en Materia de Salud DOF 5/SEP/2012. NOM-035-SSA3-2012 en Materia de Información de Salud.</t>
  </si>
  <si>
    <t>NOM-004-SSA3-2012, NOM-017-SSA2-2012, NOM-031-SSA2-1999, Guía de Práctica Clínica. CIE-10  J45, J46 X. .  2019 Intervenciones No. 49 y 50. Sistema Nacional de información Básica en Materia de Salud DOF 5/SEP/2012. NOM-035-SSA3-2012 en Materia de Información de Salud.</t>
  </si>
  <si>
    <t>NOM-004-SSA3-2012, NOM-017-SSA2-2012, NOM-031-SSA2-1999, Guía de Práctica Clínica. CIE-10  J30 .  2019 Intervenciones No. 54. Sistema Nacional de información Básica en Materia de Salud DOF 5/SEP/2012. NOM-035-SSA3-2012 en Materia de Información de Salud.</t>
  </si>
  <si>
    <t>NOM-004-SSA3-2012, NOM-017-SSA2-2012, NOM-031-SSA2-1999, Guía de Práctica Clínica,  CIE-10  A37, J00X,  J01, J02, J03, J04, J06,  H65, H66.  . 2019  Intervenciones No. 41, 42, 43, 45, 46 y 48 . Sistema Nacional de información Básica en Materia de Salud DOF 5/SEP/2012. NOM-035-SSA3-2012 en Materia de Información de Salud.</t>
  </si>
  <si>
    <t>NOM-004-SSA3-2012, NOM-017-SSA2-2012, NOM-031-SSA2-1999, Guía de Práctica Clínica,  CIE-10 H65, H66.  . 2019  Intervenciones No. 44 y 47. Sistema Nacional de información Básica en Materia de Salud DOF 5/SEP/2012. NOM-035-SSA3-2012 en Materia de Información de Salud.</t>
  </si>
  <si>
    <t>NOM-004-SSA3-2012. Guía de Práctica Clínica. CIE-10 H10. .  2019, Intervenciones 53 y 104. Sistema Nacional de información Básica en Materia de Salud DOF 5/SEP/2012. NOM-035-SSA3-2012 en Materia de Información de Salud.</t>
  </si>
  <si>
    <t>NOM-004-SSA3-2012, Guía de Práctica Clínica. NOM-017-SSA2-2012, NOM-027-SSA2-2007, NOM-032-SSA2-2010, Guía de Práctica Clínica. CIE-10 L23, L 20, L24, L22 X, L 26X, L21.  .  2019 . Intervenciones No. 91, 92, 93, 94, 95, 96. Sistema Nacional de información Básica en Materia de Salud DOF 5/SEP/2012. NOM-035-SSA3-2012 en Materia de Información de Salud.</t>
  </si>
  <si>
    <t>NOM-004-SSA3-2012, Guía de Práctica Clínica. CIE-10  L70. .  2019 ,  Intervención No.98 . Sistema Nacional de información Básica en Materia de Salud DOF 5/SEP/2012. NOM-035-SSA3-2012 en Materia de Información de Salud.</t>
  </si>
  <si>
    <t>NOM-004-SSA3-2012, Guía de Práctica Clínica. CIE-10 L03. .  2019 ,  Intervenciones No.83. Sistema Nacional de información Básica en Materia de Salud DOF 5/SEP/2012. NOM-035-SSA3-2012 en Materia de Información de Salud.</t>
  </si>
  <si>
    <t>NOM-004-SSA3-2012, CIE-10 L40. .  2019 , Intervención No. 99. Sistema Nacional de información Básica en Materia de Salud DOF 5/SEP/2012. NOM-035-SSA3-2012 en Materia de Información de Salud.</t>
  </si>
  <si>
    <t>NOM-004-SSA3-2012. Guía de Práctica Clínica. CIE-10 K29.1, K29.8, K29.9, K30X. .  2019 ,  Intervención No. 58.     Sistema Nacional de información Básica en Materia de Salud DOF 5/SEP/2012. NOM-035-SSA3-2012 en Materia de Información de Salud.</t>
  </si>
  <si>
    <t>NOM-004-SSA3-2012. Guía de Práctica Clínica. CIE-10, F45.3, K52 y K58. .  2019 ,  Intervención No. 59. Sistema Nacional de información Básica en Materia de Salud DOF 5/SEP/2012. NOM-035-SSA3-2012 en Materia de Información de Salud.</t>
  </si>
  <si>
    <t>NOM-004-SSA3-2012. Guía de Práctica Clínica. CIE-10 K21.0. .  2019 , Intervención No. 60. Sistema Nacional de información Básica en Materia de Salud DOF 5/SEP/2012. NOM-035-SSA3-2012 en Materia de Información de Salud.</t>
  </si>
  <si>
    <t>NOM-004-SSA3-2012. Guía de Práctica Clínica. CIE-10 K25.7, k27.7. .  2019 , Intervención No. 61. Sistema Nacional de información Básica en Materia de Salud DOF 5/SEP/2012. NOM-035-SSA3-2012 en Materia de Información de Salud.</t>
  </si>
  <si>
    <t>NOM-004-SSA3-2012, NOM-017-SSA2-2012, NOM-031-SSA2-1999, Guía de Práctica Clínica. CIE-10 E 43X, E44, E 42X, E41 X, E40 X E45 X, E64.  . 2019,  Intervención No.29, 30, 31, 32. Sistema Nacional de información Básica en Materia de Salud DOF 5/SEP/2012. NOM-035-SSA3-2012 en Materia de Información de Salud.</t>
  </si>
  <si>
    <t>NOM-004-SSA3-2012, NOM-017-SSA2-2012, NOM-031-SSA2-1999, Guía de Práctica Clínica. CIE-10 E66.0.  . 2019,  Intervención No.101. Sistema Nacional de información Básica en Materia de Salud DOF 5/SEP/2012. NOM-035-SSA3-2012 en Materia de Información de Salud.</t>
  </si>
  <si>
    <t>NOM-015-SSA2-2010, NOM-004-SSA3-2012, Guía de Práctica Clínica. CIE-10, E11.9 y R73.0. .  2019  Intervención No. 103. Sistema Nacional de información Básica en Materia de Salud DOF 5/SEP/2012. NOM-035-SSA3-2012 en Materia de Información de Salud.</t>
  </si>
  <si>
    <t>NOM-015-SSA2-2010, NOM-004-SSA3-2012,  Guía de Práctica Clínica. CIE-10 E10.9. .  2019 Intervención No. 102. Sistema Nacional de información Básica en Materia de Salud DOF 5/SEP/2012. NOM-035-SSA3-2012 en Materia de Información de Salud.</t>
  </si>
  <si>
    <t>NOM-004-SSA3-2012 CIE-10 E05.0, E05.1, E05.2, E05.3, E05.4, E05.8, E05.9. .  2019, Intervención No. 105. Sistema Nacional de información Básica en Materia de Salud DOF 5/SEP/2012. NOM-035-SSA3-2012 en Materia de Información de Salud.</t>
  </si>
  <si>
    <t>NOM-004-SSA3-2012, CIE-10 E05.5. .  2019 , Intervención No. 106. Sistema Nacional de información Básica en Materia de Salud DOF 5/SEP/2012. NOM-035-SSA3-2012 en Materia de Información de Salud.</t>
  </si>
  <si>
    <t>NOM-004-SSA3-2012, CIE-10 M10, E 79.0. .  2019 , Intervención No. 111. Sistema Nacional de información Básica en Materia de Salud DOF 5/SEP/2012. NOM-035-SSA3-2012 en Materia de Información de Salud.</t>
  </si>
  <si>
    <t>NOM-004-SSA3-2012, CIE-10 E00, E02X, E03. .  2019 , Intervención No. 107. Sistema Nacional de información Básica en Materia de Salud DOF 5/SEP/2012. NOM-035-SSA3-2012 en Materia de Información de Salud.</t>
  </si>
  <si>
    <t>NOM-004-SSA3-2012, CIE-10 E78. .  2019 , Intervención No. 100. Sistema Nacional de información Básica en Materia de Salud DOF 5/SEP/2012. NOM-035-SSA3-2012 en Materia de Información de Salud.</t>
  </si>
  <si>
    <t>NOM-004-SSA3-2012, NOM-043-SSA2-2012, Guía de Práctica Clínica, CIE-10 D50 y D51.  . 2019, Intervenciones No. 28. Sistema Nacional de información Básica en Materia de Salud DOF 5/SEP/2012. NOM-035-SSA3-2012 en Materia de Información de Salud.</t>
  </si>
  <si>
    <t>NOM-004-SSA3-2012, CIE-10 I50. .  2019 Intervención No. 135. Sistema Nacional de información Básica en Materia de Salud DOF 5/SEP/2012. NOM-035-SSA3-2012 en Materia de Información de Salud.</t>
  </si>
  <si>
    <t>NOM-030-SSA2-2009, NOM-004-SSA3-2012, Guía de Práctica Clínica. CIE-10, I10X. .  2019 Intervención No. 134. Sistema Nacional de información Básica en Materia de Salud DOF 5/SEP/2012. NOM-035-SSA3-2012 en Materia de Información de Salud.</t>
  </si>
  <si>
    <t>NOM-004-SSA3-2012, Guía de Práctica Clínica. CIE-10, M54.4 y M54.5. .  2019  Intervención No.109 .Sistema Nacional de información Básica en Materia de Salud DOF 5/SEP/2012. NOM-035-SSA3-2012 en Materia de Información de Salud.</t>
  </si>
  <si>
    <t>NOM-004-SSA3-2012, CIE-10 M05.9, M06, M08.0, M08.02, M08.3, M08.9. .  2019 , Intervención No. 112. Sistema Nacional de información Básica en Materia de Salud DOF 5/SEP/2012. NOM-035-SSA3-2012 en Materia de Información de Salud.</t>
  </si>
  <si>
    <t>NOM-004-SSA3-2012, CIE-10 M80. .  2019  Intervención No. 110. Sistema Nacional de información Básica en Materia de Salud DOF 5/SEP/2012. NOM-035-SSA3-2012 en Materia de Información de Salud.</t>
  </si>
  <si>
    <t>NOM-004-SSA3-2012, Guía de Práctica Clínica. CIE-10  M15.4 y M15.9. .  2019 ,  Intervenciones No.108. Sistema Nacional de información Básica en Materia de Salud DOF 5/SEP/2012. NOM-035-SSA3-2012 en Materia de Información de Salud.</t>
  </si>
  <si>
    <t>NOM-004-SSA3-2012, CIE-10 Z50.1, Z50.8, Z50.9, 93.1, 93.2, 93.3, 00.C5, 00.C6, 00.C7, 00.C8, 00.C9. .  2019 Intervención No. 114. Sistema Nacional de información Básica en Materia de Salud DOF 5/SEP/2012. NOM-035-SSA3-2012 en Materia de Información de Salud.</t>
  </si>
  <si>
    <t>Artículo 67 LGS. NOM 005-SSA2-1993, NOM-004-SSA3-2012, CIE-10 Z51.6, R52.1. .  2019 Intervención No. 115. Sistema Nacional de información Básica en Materia de Salud DOF 5/SEP/2012. NOM-035-SSA3-2012 en Materia de Información de Salud.</t>
  </si>
  <si>
    <t>NOM-004-SSA3-2012, CIE-10 Q.65. .  2019 Intervención No.113. Sistema Nacional de información Básica en Materia de Salud DOF 5/SEP/2012. NOM-035-SSA3-2012 en Materia de Información de Salud.</t>
  </si>
  <si>
    <t>NOM-004-SSA3-2012. Guía de Práctica Clínica. CIE-10 N30, N34, N76, N76.1, N76.2,.  . 2019, Intervención No. 89, 128, 129, 131. Sistema Nacional de información Básica en Materia de Salud DOF 5/SEP/2012. NOM-035-SSA3-2012 en Materia de Información de Salud.</t>
  </si>
  <si>
    <t>NOM-004-SSA3-2012. CIE-10 N 94.4, 95.1 y 95.3 .  2019 Intervenciones No. 124 y 125. Sistema Nacional de información Básica en Materia de Salud DOF 5/SEP/2012. NOM-035-SSA3-2012 en Materia de Información de Salud.</t>
  </si>
  <si>
    <t>NOM-004-SSA3-2012, NOM-014-SSA2-1994, CIE-10 N60, N61X, N62X, N63X y N64. .  2019 Intervención No. 126. Sistema Nacional de información Básica en Materia de Salud DOF 5/SEP/2012. NOM-035-SSA3-2012 en Materia de Información de Salud.</t>
  </si>
  <si>
    <t>NOM-004-SSA3-2012.   CIE-10 N85.0 y N85.1. .  2019 Intervención No.127.Sistema Nacional de información Básica en Materia de Salud DOF 5/SEP/2012. NOM-035-SSA3-2012 en Materia de Información de Salud.</t>
  </si>
  <si>
    <t>NOM-004-SSA3-2012, CIE-10 N.80. .  2019 Intervención No. 130. Sistema Nacional de información Básica en Materia de Salud DOF 5/SEP/2012. NOM-035-SSA3-2012 en Materia de Información de Salud.</t>
  </si>
  <si>
    <t>NOM-004-SSA3-2012, NOM-014-SSA2-1994, CIE-10 N87.0. y D06.1, N87.2, 67.1, 67.2X, 67.32, 67.33 Y 67.39 .  2019 Intervenciones No. 132 y 133. Sistema Nacional de información Básica en Materia de Salud DOF 5/SEP/2012. NOM-035-SSA3-2012 en Materia de Información de Salud.</t>
  </si>
  <si>
    <t>NOM-004-SSA3-2012, NOM-007-SSA2-1993, CIE-10 Z32, Z33X, Z34, Z35 y 023. .  2019 Intervención No. 271. Sistema Nacional de información Básica en Materia de Salud DOF 5/SEP/2012. NOM-035-SSA3-2012 en Materia de Información de Salud. Sistema Nacional de información Básica en Materia de Salud DOF 5/SEP/2012. NOM-035-SSA3-2012 en Materia de Información de Salud.</t>
  </si>
  <si>
    <t>NOM-011-SSA3-2014, NOM-004-SSA3-2012, CIE-10 Z30, Z30.0, Z30.4. .  2019 Intervención 116. Sistema Nacional de información Básica en Materia de Salud DOF 5/SEP/2012. NOM-035-SSA3-2012 en Materia de Información de Salud.</t>
  </si>
  <si>
    <t>Artículo 67 LGS. NOM 005-SSA2-1993, NOM-004-SSA3-2012, CIE-10 Z.30, Z30.0. .  2019 Intervención No.116.</t>
  </si>
  <si>
    <t>Artículo 67 LGS. NOM 005-SSA2-1993, NOM-004-SSA3-2012, CIE-10 Z30.1, Z30.5, Z97.5. .  2019 Intervenciones No.117. Sistema Nacional de información Básica en Materia de Salud DOF 5/SEP/2012. NOM-035-SSA3-2012 en Materia de Información de Salud.</t>
  </si>
  <si>
    <t>NOM-004-SSA3-2012. CIE-10 F90.0 y R46.3. .  2019  Intervención No. 118.</t>
  </si>
  <si>
    <t>NOM-004-SSA3-2012. CIE-10, F84.0, F84.1, F84.5. .  2019 Intervención No. 119. Sistema Nacional de información Básica en Materia de Salud DOF 5/SEP/2012. NOM-035-SSA3-2012 en Materia de Información de Salud.</t>
  </si>
  <si>
    <t>NOM-004-SSA3-2012, CIE-10 F31, F32, F33, F34. .  2019 Intervención No. 120 y 121. Sistema Nacional de información Básica en Materia de Salud DOF 5/SEP/2012. NOM-035-SSA3-2012 en Materia de Información de Salud.</t>
  </si>
  <si>
    <t>NOM-004-SSA3-2012, CIE-10, F41.0, F41.1, F43.1, F43.2, F43.9. .  2019 Intervención No. 122. Sistema Nacional de información Básica en Materia de Salud DOF 5/SEP/2012. NOM-035-SSA3-2012 en Materia de Información de Salud.</t>
  </si>
  <si>
    <t>NOM-004-SSA3-2012, CIE-10 F20, F21X, F29X, F05. .  2019 ,  Intervención No. 123. Sistema Nacional de información Básica en Materia de Salud DOF 5/SEP/2012. NOM-035-SSA3-2012 en Materia de Información de Salud.</t>
  </si>
  <si>
    <t>NOM-004-SSA3-2012, CIE-10 G.40 y R56. .  2019  Intervención No.136. Sistema Nacional de información Básica en Materia de Salud DOF 5/SEP/2012. NOM-035-SSA3-2012 en Materia de Información de Salud.</t>
  </si>
  <si>
    <t>NOM-004-SSA3-2012, CIE-10 G.20.X. .  2019 Intervención No. 137. Sistema Nacional de información Básica en Materia de Salud DOF 5/SEP/2012. NOM-035-SSA3-2012 en Materia de Información de Salud.</t>
  </si>
  <si>
    <t>NOM-004-SSA3-2012, CIE-10 G.51.0. .  2019 Intervención No. 138. Sistema Nacional de información Básica en Materia de Salud DOF 5/SEP/2012. NOM-035-SSA3-2012 en Materia de Información de Salud.</t>
  </si>
  <si>
    <t>. 2019. Anexo 1, Catálogo de medicamentos y otros insumos.</t>
  </si>
  <si>
    <t>NOM-013-SSA2-2015 Para la prevención y control de enfermedades bucales. NOM-004-SSA3-2012 Del expediente clínico. GPC-SS-519-11-EyR Prevención de caries dental a través de la aplicación de selladores de fosetas y fisuras. GPC-SS-024-08-EyR Prevención y diagnóstico de caries dental en pacientes de 6 a 16 años. Examen odontológico CIE-10 Z01.2. Aplicación tópica de flúor CIE-9-MC 00.F3. Control de placa dentobacteriana CIE-9-MC 00.F8. Examen dental CIE-9-MC 89.31. Eliminación de sarro, pulido y desbridamiento de dientes CIE-9-MC 96.54. Intervención 141. . 2019</t>
  </si>
  <si>
    <t xml:space="preserve"> NOM-004-SSA3-2012 Del expediente clínico. GPC-SS-519-11-EyR Prevención de caries dental a través de la aplicación de selladores de fosetas y fisuras. GPC-SS-024-08-EyR Prevención y diagnóstico de caries dental en pacientes de 6 a 16 años. GPC-SS-518-11-EyR Restauraciones dentales con amalgama, resina y ionómero de vidrio.  Fractura de los dientes CIE-10 S02.5. Examen odontológico CIE-10 Z01.2. Restauración de diente mediante obturaciones CIE-9-MC 23.2X. Examen dental CIE-9-MC 89.31. Intervención 141 . 2019.
</t>
  </si>
  <si>
    <t>NOM-017-SSA2-2012 Para la vigilancia epidemiológica. NOM-015-SSA2-2010 Para la prevención, tratamiento y control de la diabetes mellitus. NOM-013-SSA2-2015 Para la prevención y control de enfermedades bucales. NOM-004-SSA3-2012 Del expediente clínico. GPC-SS-504-11-EyR Diagnóstico y tratamiento de focos infecciosos bacterianos en la cavidad bucal. GPC-ISSSTE-517-11-EyR Prevención, diagnóstico y tratamiento de las infecciones odontogénicas causantes de infecciones cervicofaciales en los tres niveles de atención. Absceso periapical sin fístula. CIE-10 K04.7. Gingivitis aguda CIE-10 K05.0. Periodontitis aguda CIE-10 K05.2. Excisión de lesión o de tejido de encía. CIE-9-MC 24.31.Excisión de lesión maxilar de origen. dentario CIE-9-MC 24.4X. Intervención 142. 143, 144, 145, 146. . 2019.</t>
  </si>
  <si>
    <t>NOM-013-SSA2-2015 Para la prevención y control de enfermedades bucales. NOM-004-SSA3-2012 Del expediente clínico. GPC-SS-504-11-EyR Diagnóstico y tratamiento de focos infecciosos bacterianos en la cavidad bucal. GPC-ISSSTE-517-11-EyR Prevención, diagnóstico y tratamiento de las infecciones odontogénicas causantes de infecciones cervicofaciales en los tres niveles de atención. GPC-IMSS-692-13-EyR Diagnóstico y abordaje anestésico de pulpitis irreversible sintomática en órganos dentarios permanentes. Pulpitis CIE-10 K04.0. Degeneración de la pulpa CIE-10 K04.2. Formación anormal de tejido duro en la pulpa CIE-10 K04.3. Periodontitis apical aguda originada en la pulpa CIE-10 K04.4. Absceso periapical con fístula CIE-10 K04.6. Otras enfermedades y las no especificadas de la pulpa y del tejido periapical CIE-10 K04.9. Control de placa dentobacteriana CIE-9-MC 00.F8. Drenaje de absceso dentario CIE-9-MC 00.G1. Tratamiento de conducto radicular con irrigación CIE-9-MC 23.71. Intervención 143 . 2019.</t>
  </si>
  <si>
    <t>Institución: SSA= Secretaria de Salud, IMO= IMSS Bienestar, SMP= Servicios Médicos Privados, O= Otros</t>
  </si>
  <si>
    <t>VERACRUZ DE IGNACIO DE LA LLAVE</t>
  </si>
  <si>
    <t>JURISDICCIÓN SANITARIA No. VIII - VERACRUZ</t>
  </si>
  <si>
    <t>VZSSA006972</t>
  </si>
  <si>
    <t>HOSPITAL DE ALTA ESPECIALIDAD DE VERACRUZ</t>
  </si>
  <si>
    <t>U</t>
  </si>
  <si>
    <t>SECRETARÍA DE SALUD</t>
  </si>
  <si>
    <t>DE LUNES A VIERNES DE 8:00 A 15:30 HRS.</t>
  </si>
  <si>
    <t>0845798745DE / 98743987345 /097349857H</t>
  </si>
  <si>
    <t>DR. GILBERTO GUITIÉRREZ ULLOA</t>
  </si>
  <si>
    <t xml:space="preserve">NO </t>
  </si>
  <si>
    <t>DR. ALEJANDRO MORO</t>
  </si>
  <si>
    <t>SI</t>
  </si>
  <si>
    <t xml:space="preserve">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</si>
</sst>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font>
      <sz val="10"/>
      <name val="Arial"/>
      <family val="2"/>
      <charset val="1"/>
    </font>
    <font>
      <sz val="11"/>
      <color indexed="8"/>
      <name val="Calibri"/>
      <family val="2"/>
      <charset val="1"/>
    </font>
    <font>
      <sz val="10"/>
      <name val="Soberana Sans"/>
      <family val="3"/>
      <charset val="1"/>
    </font>
    <font>
      <sz val="11"/>
      <name val="Soberana Sans"/>
      <family val="3"/>
      <charset val="1"/>
    </font>
    <font>
      <b/>
      <sz val="10"/>
      <name val="Soberana Sans"/>
      <family val="3"/>
      <charset val="1"/>
    </font>
    <font>
      <b/>
      <sz val="12"/>
      <name val="Soberana Titular"/>
      <family val="3"/>
      <charset val="1"/>
    </font>
    <font>
      <sz val="11"/>
      <color indexed="9"/>
      <name val="Soberana Sans"/>
      <family val="3"/>
      <charset val="1"/>
    </font>
    <font>
      <sz val="10"/>
      <color indexed="9"/>
      <name val="Soberana Sans"/>
      <family val="3"/>
      <charset val="1"/>
    </font>
    <font>
      <sz val="11"/>
      <name val="Soberana Texto"/>
      <family val="3"/>
      <charset val="1"/>
    </font>
    <font>
      <sz val="10"/>
      <name val="Soberana Texto"/>
      <family val="3"/>
      <charset val="1"/>
    </font>
    <font>
      <sz val="11"/>
      <color indexed="8"/>
      <name val="Soberana Sans"/>
      <family val="3"/>
      <charset val="1"/>
    </font>
    <font>
      <sz val="10"/>
      <name val="Arial"/>
      <family val="2"/>
    </font>
    <font>
      <sz val="8"/>
      <name val="Soberana Sans"/>
      <family val="3"/>
    </font>
    <font>
      <sz val="7"/>
      <name val="Soberana Sans"/>
      <family val="3"/>
    </font>
    <font>
      <b/>
      <sz val="10"/>
      <color indexed="9"/>
      <name val="Soberana Sans"/>
      <family val="3"/>
    </font>
    <font>
      <b/>
      <sz val="10"/>
      <name val="Montserrat Medium"/>
    </font>
    <font>
      <b/>
      <sz val="10"/>
      <color indexed="9"/>
      <name val="Montserrat Medium"/>
    </font>
    <font>
      <sz val="10"/>
      <name val="Montserrat Medium"/>
    </font>
    <font>
      <sz val="11"/>
      <name val="Montserrat Medium"/>
    </font>
    <font>
      <b/>
      <sz val="12"/>
      <name val="Montserrat Medium"/>
    </font>
    <font>
      <b/>
      <sz val="14"/>
      <color indexed="9"/>
      <name val="Montserrat Medium"/>
    </font>
    <font>
      <sz val="8"/>
      <name val="Montserrat Medium"/>
    </font>
    <font>
      <b/>
      <sz val="11"/>
      <name val="Montserrat Medium"/>
    </font>
    <font>
      <sz val="7"/>
      <name val="Montserrat Medium"/>
    </font>
    <font>
      <b/>
      <sz val="12"/>
      <color indexed="9"/>
      <name val="Montserrat Medium"/>
    </font>
    <font>
      <sz val="10"/>
      <color indexed="9"/>
      <name val="Montserrat Medium"/>
    </font>
    <font>
      <b/>
      <sz val="18"/>
      <color indexed="9"/>
      <name val="Montserrat Medium"/>
    </font>
    <font>
      <sz val="11"/>
      <color indexed="8"/>
      <name val="Montserrat Medium"/>
    </font>
    <font>
      <sz val="12"/>
      <name val="Montserrat Medium"/>
    </font>
    <font>
      <b/>
      <sz val="12"/>
      <color indexed="8"/>
      <name val="Montserrat Medium"/>
    </font>
    <font>
      <sz val="12"/>
      <color indexed="8"/>
      <name val="Montserrat Medium"/>
    </font>
    <font>
      <sz val="11"/>
      <name val="Soberana Sans"/>
      <family val="3"/>
    </font>
    <font>
      <sz val="12"/>
      <color indexed="10"/>
      <name val="Montserrat Medium"/>
    </font>
    <font>
      <b/>
      <sz val="12"/>
      <color indexed="10"/>
      <name val="Montserrat Medium"/>
    </font>
    <font>
      <sz val="12"/>
      <color indexed="9"/>
      <name val="Montserrat Medium"/>
    </font>
    <font>
      <sz val="12.5"/>
      <name val="Montserrat Medium"/>
    </font>
    <font>
      <i/>
      <sz val="12"/>
      <name val="Montserrat Medium"/>
    </font>
    <font>
      <sz val="10"/>
      <color theme="1"/>
      <name val="Arial"/>
      <family val="2"/>
      <charset val="1"/>
    </font>
    <font>
      <sz val="10"/>
      <color theme="1"/>
      <name val="Soberana Sans"/>
      <family val="3"/>
      <charset val="1"/>
    </font>
    <font>
      <b/>
      <sz val="12"/>
      <color theme="0"/>
      <name val="Montserrat Medium"/>
    </font>
    <font>
      <b/>
      <sz val="10"/>
      <color theme="1"/>
      <name val="Montserrat Medium"/>
    </font>
    <font>
      <sz val="12"/>
      <color theme="1"/>
      <name val="Montserrat Medium"/>
    </font>
    <font>
      <b/>
      <sz val="12"/>
      <color rgb="FFFF0000"/>
      <name val="Montserrat Medium"/>
    </font>
    <font>
      <b/>
      <sz val="12"/>
      <color theme="1"/>
      <name val="Montserrat Medium"/>
    </font>
    <font>
      <b/>
      <sz val="10"/>
      <color theme="0"/>
      <name val="Montserrat Medium"/>
    </font>
    <font>
      <b/>
      <sz val="10"/>
      <color theme="0"/>
      <name val="Soberana Sans"/>
      <family val="3"/>
    </font>
    <font>
      <sz val="12"/>
      <color rgb="FF000000"/>
      <name val="Montserrat Medium"/>
    </font>
    <font>
      <b/>
      <i/>
      <sz val="12"/>
      <color theme="1"/>
      <name val="Montserrat Medium"/>
    </font>
  </fonts>
  <fills count="30">
    <fill>
      <patternFill patternType="none"/>
    </fill>
    <fill>
      <patternFill patternType="gray125"/>
    </fill>
    <fill>
      <patternFill patternType="solid">
        <fgColor indexed="9"/>
        <bgColor indexed="26"/>
      </patternFill>
    </fill>
    <fill>
      <patternFill patternType="solid">
        <fgColor indexed="23"/>
        <bgColor indexed="54"/>
      </patternFill>
    </fill>
    <fill>
      <patternFill patternType="solid">
        <fgColor indexed="13"/>
        <bgColor indexed="34"/>
      </patternFill>
    </fill>
    <fill>
      <patternFill patternType="solid">
        <fgColor indexed="22"/>
        <bgColor indexed="55"/>
      </patternFill>
    </fill>
    <fill>
      <patternFill patternType="solid">
        <fgColor indexed="26"/>
        <bgColor indexed="9"/>
      </patternFill>
    </fill>
    <fill>
      <patternFill patternType="solid">
        <fgColor indexed="31"/>
        <bgColor indexed="26"/>
      </patternFill>
    </fill>
    <fill>
      <patternFill patternType="solid">
        <fgColor theme="0"/>
        <bgColor indexed="54"/>
      </patternFill>
    </fill>
    <fill>
      <patternFill patternType="solid">
        <fgColor theme="0"/>
        <bgColor indexed="64"/>
      </patternFill>
    </fill>
    <fill>
      <patternFill patternType="solid">
        <fgColor theme="0"/>
        <bgColor indexed="34"/>
      </patternFill>
    </fill>
    <fill>
      <patternFill patternType="solid">
        <fgColor rgb="FFFFFF00"/>
        <bgColor indexed="64"/>
      </patternFill>
    </fill>
    <fill>
      <patternFill patternType="solid">
        <fgColor theme="0"/>
        <bgColor indexed="26"/>
      </patternFill>
    </fill>
    <fill>
      <patternFill patternType="solid">
        <fgColor theme="0"/>
        <bgColor indexed="23"/>
      </patternFill>
    </fill>
    <fill>
      <patternFill patternType="solid">
        <fgColor rgb="FFFF0000"/>
        <bgColor indexed="64"/>
      </patternFill>
    </fill>
    <fill>
      <patternFill patternType="solid">
        <fgColor rgb="FF990033"/>
        <bgColor indexed="22"/>
      </patternFill>
    </fill>
    <fill>
      <patternFill patternType="solid">
        <fgColor rgb="FF990033"/>
        <bgColor indexed="61"/>
      </patternFill>
    </fill>
    <fill>
      <patternFill patternType="solid">
        <fgColor rgb="FF990033"/>
        <bgColor indexed="64"/>
      </patternFill>
    </fill>
    <fill>
      <patternFill patternType="solid">
        <fgColor rgb="FF990033"/>
        <bgColor indexed="54"/>
      </patternFill>
    </fill>
    <fill>
      <patternFill patternType="solid">
        <fgColor rgb="FF990033"/>
        <bgColor indexed="25"/>
      </patternFill>
    </fill>
    <fill>
      <patternFill patternType="solid">
        <fgColor theme="0" tint="-0.14999847407452621"/>
        <bgColor indexed="26"/>
      </patternFill>
    </fill>
    <fill>
      <patternFill patternType="solid">
        <fgColor theme="0"/>
        <bgColor indexed="9"/>
      </patternFill>
    </fill>
    <fill>
      <patternFill patternType="solid">
        <fgColor theme="0"/>
        <bgColor indexed="55"/>
      </patternFill>
    </fill>
    <fill>
      <patternFill patternType="solid">
        <fgColor rgb="FF990033"/>
        <bgColor indexed="23"/>
      </patternFill>
    </fill>
    <fill>
      <patternFill patternType="solid">
        <fgColor theme="2" tint="-0.499984740745262"/>
        <bgColor indexed="55"/>
      </patternFill>
    </fill>
    <fill>
      <patternFill patternType="solid">
        <fgColor rgb="FF990033"/>
        <bgColor indexed="26"/>
      </patternFill>
    </fill>
    <fill>
      <patternFill patternType="solid">
        <fgColor rgb="FFBB955C"/>
        <bgColor indexed="54"/>
      </patternFill>
    </fill>
    <fill>
      <patternFill patternType="solid">
        <fgColor rgb="FFBB955C"/>
        <bgColor indexed="61"/>
      </patternFill>
    </fill>
    <fill>
      <patternFill patternType="solid">
        <fgColor rgb="FFBB955C"/>
        <bgColor indexed="26"/>
      </patternFill>
    </fill>
    <fill>
      <patternFill patternType="solid">
        <fgColor rgb="FFBB955C"/>
        <bgColor indexed="23"/>
      </patternFill>
    </fill>
  </fills>
  <borders count="118">
    <border>
      <left/>
      <right/>
      <top/>
      <bottom/>
      <diagonal/>
    </border>
    <border>
      <left/>
      <right/>
      <top/>
      <bottom style="thin">
        <color indexed="8"/>
      </bottom>
      <diagonal/>
    </border>
    <border>
      <left/>
      <right style="thin">
        <color indexed="64"/>
      </right>
      <top/>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8"/>
      </left>
      <right/>
      <top style="thin">
        <color indexed="8"/>
      </top>
      <bottom style="medium">
        <color indexed="8"/>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thin">
        <color indexed="8"/>
      </top>
      <bottom style="medium">
        <color indexed="8"/>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style="thin">
        <color indexed="64"/>
      </left>
      <right/>
      <top style="thin">
        <color indexed="64"/>
      </top>
      <bottom style="thin">
        <color indexed="64"/>
      </bottom>
      <diagonal/>
    </border>
    <border>
      <left/>
      <right style="medium">
        <color indexed="8"/>
      </right>
      <top style="medium">
        <color indexed="8"/>
      </top>
      <bottom style="medium">
        <color indexed="8"/>
      </bottom>
      <diagonal/>
    </border>
    <border>
      <left style="medium">
        <color indexed="8"/>
      </left>
      <right/>
      <top/>
      <bottom style="thin">
        <color indexed="8"/>
      </bottom>
      <diagonal/>
    </border>
    <border>
      <left style="medium">
        <color indexed="8"/>
      </left>
      <right/>
      <top style="thin">
        <color indexed="8"/>
      </top>
      <bottom style="thin">
        <color indexed="8"/>
      </bottom>
      <diagonal/>
    </border>
    <border>
      <left style="medium">
        <color indexed="8"/>
      </left>
      <right/>
      <top style="thin">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right style="medium">
        <color indexed="8"/>
      </right>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8"/>
      </left>
      <right/>
      <top/>
      <bottom style="thin">
        <color indexed="8"/>
      </bottom>
      <diagonal/>
    </border>
    <border>
      <left style="medium">
        <color indexed="64"/>
      </left>
      <right/>
      <top/>
      <bottom style="thin">
        <color indexed="8"/>
      </bottom>
      <diagonal/>
    </border>
    <border>
      <left style="medium">
        <color indexed="64"/>
      </left>
      <right/>
      <top style="thin">
        <color indexed="8"/>
      </top>
      <bottom style="thin">
        <color indexed="8"/>
      </bottom>
      <diagonal/>
    </border>
    <border>
      <left style="medium">
        <color indexed="64"/>
      </left>
      <right/>
      <top style="thin">
        <color indexed="8"/>
      </top>
      <bottom/>
      <diagonal/>
    </border>
    <border>
      <left/>
      <right style="thin">
        <color indexed="8"/>
      </right>
      <top style="thin">
        <color indexed="8"/>
      </top>
      <bottom/>
      <diagonal/>
    </border>
    <border>
      <left style="thin">
        <color indexed="8"/>
      </left>
      <right/>
      <top/>
      <bottom/>
      <diagonal/>
    </border>
    <border>
      <left style="medium">
        <color indexed="64"/>
      </left>
      <right/>
      <top style="medium">
        <color indexed="64"/>
      </top>
      <bottom style="thin">
        <color indexed="8"/>
      </bottom>
      <diagonal/>
    </border>
    <border>
      <left style="medium">
        <color indexed="64"/>
      </left>
      <right/>
      <top style="thin">
        <color indexed="8"/>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right style="thin">
        <color indexed="8"/>
      </right>
      <top/>
      <bottom style="thin">
        <color indexed="8"/>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medium">
        <color indexed="8"/>
      </left>
      <right style="thin">
        <color indexed="8"/>
      </right>
      <top style="medium">
        <color indexed="8"/>
      </top>
      <bottom/>
      <diagonal/>
    </border>
    <border>
      <left style="medium">
        <color indexed="8"/>
      </left>
      <right style="thin">
        <color indexed="8"/>
      </right>
      <top/>
      <bottom/>
      <diagonal/>
    </border>
    <border>
      <left style="medium">
        <color indexed="8"/>
      </left>
      <right style="thin">
        <color indexed="8"/>
      </right>
      <top/>
      <bottom style="medium">
        <color indexed="8"/>
      </bottom>
      <diagonal/>
    </border>
    <border>
      <left style="medium">
        <color indexed="8"/>
      </left>
      <right/>
      <top style="medium">
        <color indexed="8"/>
      </top>
      <bottom style="medium">
        <color indexed="8"/>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thin">
        <color indexed="64"/>
      </left>
      <right/>
      <top/>
      <bottom style="thin">
        <color indexed="8"/>
      </bottom>
      <diagonal/>
    </border>
    <border>
      <left style="thin">
        <color indexed="64"/>
      </left>
      <right style="thin">
        <color indexed="64"/>
      </right>
      <top/>
      <bottom/>
      <diagonal/>
    </border>
    <border>
      <left/>
      <right style="thin">
        <color indexed="8"/>
      </right>
      <top/>
      <bottom/>
      <diagonal/>
    </border>
    <border>
      <left/>
      <right style="thin">
        <color indexed="64"/>
      </right>
      <top/>
      <bottom style="thin">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8"/>
      </left>
      <right style="thin">
        <color indexed="64"/>
      </right>
      <top style="thin">
        <color indexed="64"/>
      </top>
      <bottom/>
      <diagonal/>
    </border>
    <border>
      <left style="thin">
        <color indexed="8"/>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64"/>
      </bottom>
      <diagonal/>
    </border>
    <border>
      <left/>
      <right style="thin">
        <color indexed="64"/>
      </right>
      <top style="thin">
        <color indexed="8"/>
      </top>
      <bottom/>
      <diagonal/>
    </border>
    <border>
      <left style="thin">
        <color indexed="64"/>
      </left>
      <right/>
      <top style="thin">
        <color indexed="8"/>
      </top>
      <bottom/>
      <diagonal/>
    </border>
    <border>
      <left style="thin">
        <color indexed="8"/>
      </left>
      <right/>
      <top/>
      <bottom style="thin">
        <color indexed="64"/>
      </bottom>
      <diagonal/>
    </border>
    <border>
      <left/>
      <right style="thin">
        <color indexed="8"/>
      </right>
      <top/>
      <bottom style="thin">
        <color indexed="64"/>
      </bottom>
      <diagonal/>
    </border>
    <border>
      <left/>
      <right style="medium">
        <color indexed="8"/>
      </right>
      <top style="thin">
        <color indexed="8"/>
      </top>
      <bottom style="thin">
        <color indexed="8"/>
      </bottom>
      <diagonal/>
    </border>
    <border>
      <left/>
      <right/>
      <top style="medium">
        <color indexed="8"/>
      </top>
      <bottom style="medium">
        <color indexed="8"/>
      </bottom>
      <diagonal/>
    </border>
    <border>
      <left style="medium">
        <color indexed="8"/>
      </left>
      <right/>
      <top style="medium">
        <color indexed="8"/>
      </top>
      <bottom style="thin">
        <color indexed="8"/>
      </bottom>
      <diagonal/>
    </border>
    <border>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style="thin">
        <color indexed="8"/>
      </right>
      <top/>
      <bottom style="thin">
        <color indexed="8"/>
      </bottom>
      <diagonal/>
    </border>
    <border>
      <left style="thin">
        <color indexed="8"/>
      </left>
      <right style="medium">
        <color indexed="64"/>
      </right>
      <top style="thin">
        <color indexed="8"/>
      </top>
      <bottom style="thin">
        <color indexed="8"/>
      </bottom>
      <diagonal/>
    </border>
    <border>
      <left style="medium">
        <color indexed="8"/>
      </left>
      <right style="medium">
        <color indexed="8"/>
      </right>
      <top style="thin">
        <color indexed="8"/>
      </top>
      <bottom style="medium">
        <color indexed="64"/>
      </bottom>
      <diagonal/>
    </border>
    <border>
      <left style="medium">
        <color indexed="8"/>
      </left>
      <right style="medium">
        <color indexed="64"/>
      </right>
      <top style="thin">
        <color indexed="8"/>
      </top>
      <bottom style="medium">
        <color indexed="64"/>
      </bottom>
      <diagonal/>
    </border>
    <border>
      <left style="medium">
        <color indexed="64"/>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8"/>
      </left>
      <right style="medium">
        <color indexed="64"/>
      </right>
      <top style="medium">
        <color indexed="64"/>
      </top>
      <bottom style="medium">
        <color indexed="64"/>
      </bottom>
      <diagonal/>
    </border>
    <border>
      <left style="thin">
        <color indexed="8"/>
      </left>
      <right style="medium">
        <color indexed="8"/>
      </right>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medium">
        <color indexed="64"/>
      </right>
      <top style="thin">
        <color indexed="8"/>
      </top>
      <bottom style="thin">
        <color indexed="8"/>
      </bottom>
      <diagonal/>
    </border>
    <border>
      <left/>
      <right/>
      <top style="medium">
        <color indexed="8"/>
      </top>
      <bottom/>
      <diagonal/>
    </border>
    <border>
      <left style="medium">
        <color indexed="64"/>
      </left>
      <right style="medium">
        <color indexed="8"/>
      </right>
      <top style="medium">
        <color indexed="64"/>
      </top>
      <bottom style="medium">
        <color indexed="8"/>
      </bottom>
      <diagonal/>
    </border>
    <border>
      <left style="medium">
        <color indexed="8"/>
      </left>
      <right style="medium">
        <color indexed="8"/>
      </right>
      <top style="medium">
        <color indexed="64"/>
      </top>
      <bottom style="medium">
        <color indexed="8"/>
      </bottom>
      <diagonal/>
    </border>
    <border>
      <left style="medium">
        <color indexed="8"/>
      </left>
      <right style="medium">
        <color indexed="64"/>
      </right>
      <top style="medium">
        <color indexed="64"/>
      </top>
      <bottom style="medium">
        <color indexed="8"/>
      </bottom>
      <diagonal/>
    </border>
    <border>
      <left style="thin">
        <color indexed="8"/>
      </left>
      <right style="medium">
        <color indexed="64"/>
      </right>
      <top/>
      <bottom style="thin">
        <color indexed="8"/>
      </bottom>
      <diagonal/>
    </border>
    <border>
      <left style="medium">
        <color indexed="8"/>
      </left>
      <right style="medium">
        <color indexed="8"/>
      </right>
      <top style="medium">
        <color indexed="8"/>
      </top>
      <bottom style="medium">
        <color indexed="8"/>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medium">
        <color indexed="64"/>
      </right>
      <top/>
      <bottom/>
      <diagonal/>
    </border>
    <border>
      <left style="thin">
        <color indexed="8"/>
      </left>
      <right style="medium">
        <color indexed="8"/>
      </right>
      <top style="thin">
        <color indexed="8"/>
      </top>
      <bottom style="thin">
        <color indexed="8"/>
      </bottom>
      <diagonal/>
    </border>
    <border>
      <left/>
      <right style="medium">
        <color indexed="64"/>
      </right>
      <top style="thin">
        <color indexed="8"/>
      </top>
      <bottom style="thin">
        <color indexed="8"/>
      </bottom>
      <diagonal/>
    </border>
    <border>
      <left style="medium">
        <color indexed="8"/>
      </left>
      <right/>
      <top style="thin">
        <color indexed="8"/>
      </top>
      <bottom style="medium">
        <color indexed="64"/>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style="medium">
        <color indexed="64"/>
      </left>
      <right style="medium">
        <color indexed="8"/>
      </right>
      <top style="medium">
        <color indexed="64"/>
      </top>
      <bottom/>
      <diagonal/>
    </border>
    <border>
      <left style="medium">
        <color indexed="8"/>
      </left>
      <right style="medium">
        <color indexed="8"/>
      </right>
      <top style="medium">
        <color indexed="64"/>
      </top>
      <bottom/>
      <diagonal/>
    </border>
    <border>
      <left style="medium">
        <color indexed="8"/>
      </left>
      <right style="medium">
        <color indexed="64"/>
      </right>
      <top style="medium">
        <color indexed="64"/>
      </top>
      <bottom/>
      <diagonal/>
    </border>
    <border>
      <left style="medium">
        <color indexed="8"/>
      </left>
      <right style="thin">
        <color indexed="8"/>
      </right>
      <top style="medium">
        <color indexed="64"/>
      </top>
      <bottom style="thin">
        <color indexed="8"/>
      </bottom>
      <diagonal/>
    </border>
    <border>
      <left style="thin">
        <color indexed="8"/>
      </left>
      <right style="medium">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style="medium">
        <color indexed="64"/>
      </right>
      <top/>
      <bottom style="thin">
        <color indexed="8"/>
      </bottom>
      <diagonal/>
    </border>
    <border>
      <left style="medium">
        <color indexed="8"/>
      </left>
      <right style="medium">
        <color indexed="64"/>
      </right>
      <top/>
      <bottom style="thin">
        <color indexed="8"/>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8"/>
      </right>
      <top style="medium">
        <color indexed="64"/>
      </top>
      <bottom/>
      <diagonal/>
    </border>
  </borders>
  <cellStyleXfs count="4">
    <xf numFmtId="0" fontId="0" fillId="0" borderId="0"/>
    <xf numFmtId="0" fontId="1" fillId="0" borderId="0"/>
    <xf numFmtId="0" fontId="11" fillId="0" borderId="0"/>
    <xf numFmtId="0" fontId="1" fillId="0" borderId="0"/>
  </cellStyleXfs>
  <cellXfs count="641">
    <xf numFmtId="0" fontId="0" fillId="0" borderId="0" xfId="0"/>
    <xf numFmtId="0" fontId="2" fillId="0" borderId="0" xfId="0" applyFont="1" applyAlignment="1">
      <alignment horizontal="center" vertical="center"/>
    </xf>
    <xf numFmtId="0" fontId="2" fillId="0" borderId="0" xfId="0" applyFont="1"/>
    <xf numFmtId="0" fontId="4" fillId="0" borderId="0" xfId="0" applyFont="1"/>
    <xf numFmtId="0" fontId="5" fillId="2" borderId="0" xfId="0" applyFont="1" applyFill="1" applyAlignment="1">
      <alignment vertical="center"/>
    </xf>
    <xf numFmtId="0" fontId="4" fillId="0" borderId="0" xfId="0" applyFont="1" applyAlignment="1">
      <alignment vertical="center"/>
    </xf>
    <xf numFmtId="0" fontId="2" fillId="2" borderId="0" xfId="0" applyFont="1" applyFill="1"/>
    <xf numFmtId="0" fontId="3" fillId="0" borderId="0" xfId="0" applyFont="1" applyAlignment="1">
      <alignment vertical="center"/>
    </xf>
    <xf numFmtId="0" fontId="6" fillId="0" borderId="0" xfId="0" applyFont="1"/>
    <xf numFmtId="0" fontId="3" fillId="0" borderId="0" xfId="0" applyFont="1" applyAlignment="1">
      <alignment horizontal="center" vertical="center" wrapText="1"/>
    </xf>
    <xf numFmtId="0" fontId="3" fillId="2" borderId="0" xfId="0" applyFont="1" applyFill="1" applyAlignment="1">
      <alignment wrapText="1"/>
    </xf>
    <xf numFmtId="0" fontId="3" fillId="0" borderId="0" xfId="0" applyFont="1"/>
    <xf numFmtId="0" fontId="3" fillId="2" borderId="0" xfId="0" applyFont="1" applyFill="1"/>
    <xf numFmtId="0" fontId="2" fillId="0" borderId="0" xfId="0" applyFont="1" applyAlignment="1">
      <alignment horizontal="left" vertical="center"/>
    </xf>
    <xf numFmtId="0" fontId="4" fillId="0" borderId="0" xfId="0" applyFont="1" applyAlignment="1">
      <alignment horizontal="left" vertical="center"/>
    </xf>
    <xf numFmtId="0" fontId="2" fillId="0" borderId="0" xfId="0" applyFont="1" applyAlignment="1">
      <alignment horizontal="center" vertical="center" wrapText="1"/>
    </xf>
    <xf numFmtId="0" fontId="7" fillId="0" borderId="0" xfId="0" applyFont="1" applyAlignment="1">
      <alignment horizontal="center" vertical="center"/>
    </xf>
    <xf numFmtId="0" fontId="2" fillId="2" borderId="0" xfId="0" applyFont="1" applyFill="1" applyAlignment="1">
      <alignment horizontal="center" vertical="center"/>
    </xf>
    <xf numFmtId="0" fontId="2" fillId="0" borderId="0" xfId="0" applyFont="1" applyAlignment="1">
      <alignment wrapText="1"/>
    </xf>
    <xf numFmtId="0" fontId="2" fillId="0" borderId="0" xfId="0" applyFont="1" applyAlignment="1">
      <alignment horizontal="center"/>
    </xf>
    <xf numFmtId="0" fontId="7" fillId="3" borderId="0" xfId="0" applyFont="1" applyFill="1" applyAlignment="1">
      <alignment horizontal="center"/>
    </xf>
    <xf numFmtId="0" fontId="10" fillId="0" borderId="0" xfId="1" applyFont="1" applyAlignment="1">
      <alignment horizontal="center" vertical="center"/>
    </xf>
    <xf numFmtId="0" fontId="10" fillId="0" borderId="0" xfId="1" applyFont="1"/>
    <xf numFmtId="0" fontId="7" fillId="8" borderId="0" xfId="0" applyFont="1" applyFill="1" applyAlignment="1">
      <alignment horizontal="center"/>
    </xf>
    <xf numFmtId="0" fontId="2" fillId="9" borderId="0" xfId="0" applyFont="1" applyFill="1"/>
    <xf numFmtId="0" fontId="12" fillId="0" borderId="0" xfId="0" applyFont="1"/>
    <xf numFmtId="0" fontId="13" fillId="0" borderId="2" xfId="0" applyFont="1" applyBorder="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vertical="center" wrapText="1"/>
    </xf>
    <xf numFmtId="0" fontId="10" fillId="4" borderId="0" xfId="1" applyFont="1" applyFill="1" applyAlignment="1">
      <alignment horizontal="center" vertical="center"/>
    </xf>
    <xf numFmtId="0" fontId="10" fillId="9" borderId="0" xfId="1" applyFont="1" applyFill="1" applyAlignment="1">
      <alignment horizontal="center" vertical="center"/>
    </xf>
    <xf numFmtId="0" fontId="10" fillId="10" borderId="0" xfId="1" applyFont="1" applyFill="1" applyAlignment="1">
      <alignment horizontal="center" vertical="center"/>
    </xf>
    <xf numFmtId="0" fontId="3" fillId="2" borderId="0" xfId="0" applyFont="1" applyFill="1" applyAlignment="1">
      <alignment horizontal="center" wrapText="1"/>
    </xf>
    <xf numFmtId="0" fontId="0" fillId="9" borderId="0" xfId="0" applyFill="1" applyAlignment="1">
      <alignment wrapText="1"/>
    </xf>
    <xf numFmtId="0" fontId="2" fillId="9" borderId="0" xfId="0" applyFont="1" applyFill="1" applyAlignment="1">
      <alignment wrapText="1"/>
    </xf>
    <xf numFmtId="0" fontId="0" fillId="0" borderId="0" xfId="0" applyAlignment="1">
      <alignment wrapText="1"/>
    </xf>
    <xf numFmtId="0" fontId="37" fillId="9" borderId="0" xfId="0" applyFont="1" applyFill="1" applyAlignment="1">
      <alignment wrapText="1"/>
    </xf>
    <xf numFmtId="0" fontId="38" fillId="9" borderId="0" xfId="0" applyFont="1" applyFill="1" applyAlignment="1">
      <alignment wrapText="1"/>
    </xf>
    <xf numFmtId="0" fontId="2" fillId="11" borderId="0" xfId="0" applyFont="1" applyFill="1" applyAlignment="1">
      <alignment wrapText="1"/>
    </xf>
    <xf numFmtId="0" fontId="2" fillId="12" borderId="0" xfId="0" applyFont="1" applyFill="1" applyAlignment="1">
      <alignment wrapText="1"/>
    </xf>
    <xf numFmtId="0" fontId="7" fillId="12" borderId="0" xfId="0" applyFont="1" applyFill="1" applyAlignment="1">
      <alignment wrapText="1"/>
    </xf>
    <xf numFmtId="0" fontId="7" fillId="13" borderId="0" xfId="0" applyFont="1" applyFill="1" applyAlignment="1">
      <alignment wrapText="1"/>
    </xf>
    <xf numFmtId="0" fontId="3" fillId="12" borderId="0" xfId="0" applyFont="1" applyFill="1" applyAlignment="1">
      <alignment horizontal="center" vertical="center" wrapText="1"/>
    </xf>
    <xf numFmtId="0" fontId="3" fillId="9" borderId="0" xfId="0" applyFont="1" applyFill="1" applyAlignment="1">
      <alignment horizontal="center" vertical="center" wrapText="1"/>
    </xf>
    <xf numFmtId="0" fontId="3" fillId="9" borderId="0" xfId="0" applyFont="1" applyFill="1" applyAlignment="1">
      <alignment wrapText="1"/>
    </xf>
    <xf numFmtId="0" fontId="3" fillId="10" borderId="0" xfId="0" applyFont="1" applyFill="1" applyAlignment="1">
      <alignment horizontal="center" vertical="center" wrapText="1"/>
    </xf>
    <xf numFmtId="0" fontId="3" fillId="12" borderId="0" xfId="0" applyFont="1" applyFill="1" applyAlignment="1">
      <alignment wrapText="1"/>
    </xf>
    <xf numFmtId="10" fontId="0" fillId="0" borderId="0" xfId="0" applyNumberFormat="1"/>
    <xf numFmtId="0" fontId="14" fillId="0" borderId="0" xfId="0" applyFont="1" applyAlignment="1">
      <alignment horizontal="center" vertical="center"/>
    </xf>
    <xf numFmtId="0" fontId="17" fillId="2" borderId="0" xfId="0" applyFont="1" applyFill="1"/>
    <xf numFmtId="0" fontId="19" fillId="2" borderId="3" xfId="0" applyFont="1" applyFill="1" applyBorder="1" applyAlignment="1">
      <alignment vertical="center"/>
    </xf>
    <xf numFmtId="0" fontId="22" fillId="9" borderId="4" xfId="0" applyFont="1" applyFill="1" applyBorder="1" applyAlignment="1">
      <alignment horizontal="justify" vertical="center" wrapText="1"/>
    </xf>
    <xf numFmtId="0" fontId="17" fillId="12" borderId="5" xfId="0" applyFont="1" applyFill="1" applyBorder="1" applyAlignment="1">
      <alignment horizontal="center" vertical="center" wrapText="1"/>
    </xf>
    <xf numFmtId="0" fontId="17" fillId="0" borderId="0" xfId="0" applyFont="1" applyAlignment="1">
      <alignment horizontal="center" vertical="center"/>
    </xf>
    <xf numFmtId="0" fontId="17" fillId="0" borderId="0" xfId="0" applyFont="1"/>
    <xf numFmtId="0" fontId="15" fillId="5" borderId="5" xfId="0" applyFont="1" applyFill="1" applyBorder="1" applyAlignment="1">
      <alignment horizontal="center" vertical="center"/>
    </xf>
    <xf numFmtId="0" fontId="21" fillId="0" borderId="0" xfId="0" applyFont="1"/>
    <xf numFmtId="0" fontId="39" fillId="15" borderId="6" xfId="0" applyFont="1" applyFill="1" applyBorder="1" applyAlignment="1">
      <alignment horizontal="center" vertical="center" wrapText="1"/>
    </xf>
    <xf numFmtId="10" fontId="19" fillId="6" borderId="7" xfId="0" applyNumberFormat="1" applyFont="1" applyFill="1" applyBorder="1" applyAlignment="1">
      <alignment vertical="center"/>
    </xf>
    <xf numFmtId="0" fontId="19" fillId="2" borderId="0" xfId="0" applyFont="1" applyFill="1" applyAlignment="1">
      <alignment vertical="center"/>
    </xf>
    <xf numFmtId="0" fontId="19" fillId="2" borderId="3" xfId="0" applyFont="1" applyFill="1" applyBorder="1" applyAlignment="1">
      <alignment vertical="center" wrapText="1"/>
    </xf>
    <xf numFmtId="0" fontId="15" fillId="5" borderId="5" xfId="0" applyFont="1" applyFill="1" applyBorder="1" applyAlignment="1">
      <alignment horizontal="center"/>
    </xf>
    <xf numFmtId="0" fontId="17" fillId="0" borderId="0" xfId="0" applyFont="1" applyAlignment="1">
      <alignment horizontal="center"/>
    </xf>
    <xf numFmtId="0" fontId="19" fillId="2" borderId="3" xfId="0" applyFont="1" applyFill="1" applyBorder="1" applyAlignment="1">
      <alignment horizontal="center" vertical="center" wrapText="1"/>
    </xf>
    <xf numFmtId="0" fontId="17" fillId="12" borderId="7" xfId="0" applyFont="1" applyFill="1" applyBorder="1" applyAlignment="1">
      <alignment vertical="center" wrapText="1"/>
    </xf>
    <xf numFmtId="0" fontId="17" fillId="0" borderId="0" xfId="0" applyFont="1" applyAlignment="1">
      <alignment horizontal="left" vertical="center"/>
    </xf>
    <xf numFmtId="0" fontId="25" fillId="2" borderId="0" xfId="0" applyFont="1" applyFill="1" applyAlignment="1">
      <alignment horizontal="center" vertical="center"/>
    </xf>
    <xf numFmtId="0" fontId="17" fillId="2" borderId="0" xfId="0" applyFont="1" applyFill="1" applyAlignment="1">
      <alignment horizontal="center" vertical="center"/>
    </xf>
    <xf numFmtId="0" fontId="17" fillId="2" borderId="0" xfId="0" applyFont="1" applyFill="1" applyAlignment="1">
      <alignment horizontal="center" vertical="center" wrapText="1"/>
    </xf>
    <xf numFmtId="10" fontId="19" fillId="6" borderId="8" xfId="0" applyNumberFormat="1" applyFont="1" applyFill="1" applyBorder="1" applyAlignment="1">
      <alignment horizontal="center" vertical="center"/>
    </xf>
    <xf numFmtId="0" fontId="15" fillId="0" borderId="0" xfId="0" applyFont="1" applyAlignment="1">
      <alignment horizontal="left" vertical="center"/>
    </xf>
    <xf numFmtId="0" fontId="15" fillId="5" borderId="4" xfId="0" applyFont="1" applyFill="1" applyBorder="1" applyAlignment="1">
      <alignment horizontal="center"/>
    </xf>
    <xf numFmtId="0" fontId="20" fillId="3" borderId="9" xfId="0" applyFont="1" applyFill="1" applyBorder="1" applyAlignment="1">
      <alignment horizontal="center" vertical="center" wrapText="1"/>
    </xf>
    <xf numFmtId="0" fontId="22" fillId="9" borderId="10" xfId="0" applyFont="1" applyFill="1" applyBorder="1" applyAlignment="1">
      <alignment horizontal="justify" vertical="center" wrapText="1"/>
    </xf>
    <xf numFmtId="0" fontId="25" fillId="8" borderId="0" xfId="0" applyFont="1" applyFill="1" applyAlignment="1">
      <alignment horizontal="center"/>
    </xf>
    <xf numFmtId="0" fontId="17" fillId="9" borderId="0" xfId="0" applyFont="1" applyFill="1"/>
    <xf numFmtId="0" fontId="18" fillId="9" borderId="7" xfId="0" applyFont="1" applyFill="1" applyBorder="1" applyAlignment="1">
      <alignment horizontal="center" vertical="center" wrapText="1"/>
    </xf>
    <xf numFmtId="0" fontId="22" fillId="0" borderId="7" xfId="0" applyFont="1" applyBorder="1" applyAlignment="1">
      <alignment horizontal="justify" vertical="center" wrapText="1"/>
    </xf>
    <xf numFmtId="0" fontId="27" fillId="0" borderId="0" xfId="1" applyFont="1"/>
    <xf numFmtId="0" fontId="19" fillId="2" borderId="0" xfId="0" applyFont="1" applyFill="1" applyAlignment="1">
      <alignment horizontal="center" vertical="center"/>
    </xf>
    <xf numFmtId="0" fontId="40" fillId="8" borderId="12" xfId="0" applyFont="1" applyFill="1" applyBorder="1" applyAlignment="1">
      <alignment horizontal="center" vertical="center" wrapText="1"/>
    </xf>
    <xf numFmtId="0" fontId="15" fillId="0" borderId="4" xfId="0" applyFont="1" applyBorder="1" applyAlignment="1">
      <alignment horizontal="left" vertical="center" wrapText="1"/>
    </xf>
    <xf numFmtId="0" fontId="17" fillId="0" borderId="13" xfId="0" applyFont="1" applyBorder="1" applyAlignment="1">
      <alignment vertical="center" wrapText="1"/>
    </xf>
    <xf numFmtId="0" fontId="17" fillId="0" borderId="14" xfId="0" applyFont="1" applyBorder="1" applyAlignment="1">
      <alignment vertical="center" wrapText="1"/>
    </xf>
    <xf numFmtId="0" fontId="17" fillId="0" borderId="15" xfId="0" applyFont="1" applyBorder="1" applyAlignment="1">
      <alignment vertical="center" wrapText="1"/>
    </xf>
    <xf numFmtId="0" fontId="17" fillId="2" borderId="16" xfId="0" applyFont="1" applyFill="1" applyBorder="1" applyAlignment="1">
      <alignment horizontal="center" vertical="center" wrapText="1"/>
    </xf>
    <xf numFmtId="10" fontId="15" fillId="2" borderId="17" xfId="0" applyNumberFormat="1" applyFont="1" applyFill="1" applyBorder="1" applyAlignment="1">
      <alignment horizontal="center" vertical="center"/>
    </xf>
    <xf numFmtId="10" fontId="15" fillId="2" borderId="18" xfId="0" applyNumberFormat="1" applyFont="1" applyFill="1" applyBorder="1" applyAlignment="1">
      <alignment horizontal="center" vertical="center"/>
    </xf>
    <xf numFmtId="0" fontId="24" fillId="3" borderId="0" xfId="0" applyFont="1" applyFill="1" applyAlignment="1">
      <alignment horizontal="center" vertical="center"/>
    </xf>
    <xf numFmtId="0" fontId="29" fillId="2" borderId="7" xfId="0" applyFont="1" applyFill="1" applyBorder="1" applyAlignment="1">
      <alignment horizontal="center" vertical="center" wrapText="1"/>
    </xf>
    <xf numFmtId="0" fontId="19" fillId="12" borderId="7" xfId="0" applyFont="1" applyFill="1" applyBorder="1" applyAlignment="1">
      <alignment horizontal="center" vertical="center" wrapText="1"/>
    </xf>
    <xf numFmtId="0" fontId="41" fillId="9" borderId="7" xfId="0" applyFont="1" applyFill="1" applyBorder="1" applyAlignment="1">
      <alignment horizontal="justify" vertical="center" wrapText="1"/>
    </xf>
    <xf numFmtId="0" fontId="19" fillId="9" borderId="4" xfId="0" applyFont="1" applyFill="1" applyBorder="1" applyAlignment="1">
      <alignment horizontal="justify" vertical="center" wrapText="1"/>
    </xf>
    <xf numFmtId="0" fontId="28" fillId="9" borderId="4" xfId="0" applyFont="1" applyFill="1" applyBorder="1" applyAlignment="1">
      <alignment horizontal="justify" vertical="center" wrapText="1"/>
    </xf>
    <xf numFmtId="0" fontId="28" fillId="0" borderId="4" xfId="0" applyFont="1" applyBorder="1" applyAlignment="1">
      <alignment horizontal="justify" vertical="center" wrapText="1"/>
    </xf>
    <xf numFmtId="0" fontId="28" fillId="0" borderId="19" xfId="0" applyFont="1" applyBorder="1" applyAlignment="1">
      <alignment horizontal="justify" vertical="center" wrapText="1"/>
    </xf>
    <xf numFmtId="0" fontId="28" fillId="0" borderId="7" xfId="0" applyFont="1" applyBorder="1" applyAlignment="1">
      <alignment horizontal="justify" vertical="center" wrapText="1"/>
    </xf>
    <xf numFmtId="0" fontId="3" fillId="0" borderId="0" xfId="0" applyFont="1" applyAlignment="1">
      <alignment horizontal="center" wrapText="1"/>
    </xf>
    <xf numFmtId="0" fontId="3" fillId="0" borderId="0" xfId="0" applyFont="1" applyAlignment="1">
      <alignment horizontal="center"/>
    </xf>
    <xf numFmtId="0" fontId="31" fillId="0" borderId="0" xfId="0" applyFont="1" applyAlignment="1">
      <alignment horizontal="center" vertical="center" wrapText="1"/>
    </xf>
    <xf numFmtId="0" fontId="31" fillId="0" borderId="0" xfId="0" applyFont="1"/>
    <xf numFmtId="0" fontId="28" fillId="12" borderId="7" xfId="0" applyFont="1" applyFill="1" applyBorder="1" applyAlignment="1">
      <alignment vertical="center" wrapText="1"/>
    </xf>
    <xf numFmtId="0" fontId="28" fillId="0" borderId="7" xfId="0" applyFont="1" applyBorder="1" applyAlignment="1">
      <alignment horizontal="center" vertical="center" wrapText="1"/>
    </xf>
    <xf numFmtId="0" fontId="2" fillId="0" borderId="0" xfId="0" applyFont="1" applyAlignment="1">
      <alignment horizontal="left" vertical="center" wrapText="1"/>
    </xf>
    <xf numFmtId="0" fontId="2" fillId="14" borderId="0" xfId="0" applyFont="1" applyFill="1" applyAlignment="1">
      <alignment horizontal="left" vertical="center" wrapText="1"/>
    </xf>
    <xf numFmtId="0" fontId="28" fillId="9" borderId="10" xfId="0" applyFont="1" applyFill="1" applyBorder="1" applyAlignment="1">
      <alignment horizontal="justify" vertical="center" wrapText="1"/>
    </xf>
    <xf numFmtId="0" fontId="28" fillId="9" borderId="19" xfId="0" applyFont="1" applyFill="1" applyBorder="1" applyAlignment="1">
      <alignment horizontal="justify" vertical="center" wrapText="1"/>
    </xf>
    <xf numFmtId="0" fontId="28" fillId="9" borderId="7" xfId="1" applyFont="1" applyFill="1" applyBorder="1" applyAlignment="1">
      <alignment horizontal="justify" vertical="center" wrapText="1"/>
    </xf>
    <xf numFmtId="0" fontId="19" fillId="0" borderId="7" xfId="0" applyFont="1" applyBorder="1" applyAlignment="1">
      <alignment horizontal="justify" vertical="center" wrapText="1"/>
    </xf>
    <xf numFmtId="0" fontId="19" fillId="9" borderId="7" xfId="0" applyFont="1" applyFill="1" applyBorder="1" applyAlignment="1">
      <alignment horizontal="justify" vertical="center" wrapText="1"/>
    </xf>
    <xf numFmtId="0" fontId="28" fillId="9" borderId="7" xfId="2" applyFont="1" applyFill="1" applyBorder="1" applyAlignment="1">
      <alignment horizontal="justify" vertical="center" wrapText="1"/>
    </xf>
    <xf numFmtId="0" fontId="42" fillId="9" borderId="7" xfId="0" applyFont="1" applyFill="1" applyBorder="1" applyAlignment="1">
      <alignment horizontal="justify" vertical="center" wrapText="1"/>
    </xf>
    <xf numFmtId="0" fontId="28" fillId="2" borderId="0" xfId="0" applyFont="1" applyFill="1"/>
    <xf numFmtId="0" fontId="24" fillId="19" borderId="7" xfId="0" applyFont="1" applyFill="1" applyBorder="1" applyAlignment="1">
      <alignment horizontal="center" vertical="center" wrapText="1"/>
    </xf>
    <xf numFmtId="0" fontId="28" fillId="12" borderId="4" xfId="0" applyFont="1" applyFill="1" applyBorder="1" applyAlignment="1">
      <alignment horizontal="justify" vertical="center" wrapText="1"/>
    </xf>
    <xf numFmtId="0" fontId="28" fillId="12" borderId="5" xfId="0" applyFont="1" applyFill="1" applyBorder="1" applyAlignment="1">
      <alignment horizontal="center" vertical="center" wrapText="1"/>
    </xf>
    <xf numFmtId="0" fontId="28" fillId="12" borderId="10" xfId="0" applyFont="1" applyFill="1" applyBorder="1" applyAlignment="1">
      <alignment horizontal="justify" vertical="center" wrapText="1"/>
    </xf>
    <xf numFmtId="0" fontId="28" fillId="9" borderId="7" xfId="0" applyFont="1" applyFill="1" applyBorder="1" applyAlignment="1">
      <alignment horizontal="center" vertical="center" wrapText="1"/>
    </xf>
    <xf numFmtId="0" fontId="28" fillId="12" borderId="7" xfId="0" applyFont="1" applyFill="1" applyBorder="1" applyAlignment="1">
      <alignment horizontal="justify" vertical="center" wrapText="1"/>
    </xf>
    <xf numFmtId="0" fontId="39" fillId="15" borderId="21" xfId="0" applyFont="1" applyFill="1" applyBorder="1" applyAlignment="1">
      <alignment horizontal="center" vertical="center" wrapText="1"/>
    </xf>
    <xf numFmtId="0" fontId="19" fillId="2" borderId="2" xfId="0" applyFont="1" applyFill="1" applyBorder="1" applyAlignment="1">
      <alignment vertical="center"/>
    </xf>
    <xf numFmtId="10" fontId="15" fillId="0" borderId="0" xfId="0" applyNumberFormat="1" applyFont="1" applyAlignment="1">
      <alignment horizontal="center" vertical="center"/>
    </xf>
    <xf numFmtId="10" fontId="15" fillId="0" borderId="21" xfId="0" applyNumberFormat="1" applyFont="1" applyBorder="1" applyAlignment="1">
      <alignment horizontal="center" vertical="center"/>
    </xf>
    <xf numFmtId="0" fontId="24" fillId="3" borderId="0" xfId="0" applyFont="1" applyFill="1" applyAlignment="1">
      <alignment horizontal="center" vertical="center" wrapText="1"/>
    </xf>
    <xf numFmtId="0" fontId="29" fillId="2" borderId="7" xfId="0" applyFont="1" applyFill="1" applyBorder="1" applyAlignment="1">
      <alignment horizontal="center" vertical="center"/>
    </xf>
    <xf numFmtId="0" fontId="19" fillId="0" borderId="4" xfId="0" applyFont="1" applyBorder="1" applyAlignment="1">
      <alignment horizontal="center" vertical="center"/>
    </xf>
    <xf numFmtId="0" fontId="24" fillId="18" borderId="22" xfId="0" applyFont="1" applyFill="1" applyBorder="1" applyAlignment="1">
      <alignment horizontal="center" vertical="center" wrapText="1"/>
    </xf>
    <xf numFmtId="0" fontId="28" fillId="0" borderId="0" xfId="0" applyFont="1" applyAlignment="1">
      <alignment horizontal="center" vertical="center"/>
    </xf>
    <xf numFmtId="0" fontId="28" fillId="0" borderId="0" xfId="0" applyFont="1"/>
    <xf numFmtId="0" fontId="28" fillId="9" borderId="0" xfId="0" applyFont="1" applyFill="1"/>
    <xf numFmtId="0" fontId="24" fillId="18" borderId="10" xfId="1" applyFont="1" applyFill="1" applyBorder="1" applyAlignment="1">
      <alignment horizontal="center" vertical="center" wrapText="1"/>
    </xf>
    <xf numFmtId="0" fontId="30" fillId="0" borderId="0" xfId="1" applyFont="1" applyAlignment="1">
      <alignment horizontal="center" vertical="center"/>
    </xf>
    <xf numFmtId="0" fontId="19" fillId="5" borderId="5" xfId="0" applyFont="1" applyFill="1" applyBorder="1" applyAlignment="1">
      <alignment horizontal="center" vertical="center"/>
    </xf>
    <xf numFmtId="0" fontId="24" fillId="18" borderId="10" xfId="0" applyFont="1" applyFill="1" applyBorder="1" applyAlignment="1">
      <alignment horizontal="center" vertical="center" wrapText="1"/>
    </xf>
    <xf numFmtId="0" fontId="24" fillId="18" borderId="23" xfId="0" applyFont="1" applyFill="1" applyBorder="1" applyAlignment="1">
      <alignment horizontal="center" vertical="center" wrapText="1"/>
    </xf>
    <xf numFmtId="0" fontId="19" fillId="5" borderId="5" xfId="0" applyFont="1" applyFill="1" applyBorder="1" applyAlignment="1">
      <alignment horizontal="center"/>
    </xf>
    <xf numFmtId="0" fontId="24" fillId="3" borderId="7" xfId="0" applyFont="1" applyFill="1" applyBorder="1" applyAlignment="1">
      <alignment horizontal="center" vertical="center" wrapText="1"/>
    </xf>
    <xf numFmtId="0" fontId="28" fillId="2" borderId="0" xfId="0" applyFont="1" applyFill="1" applyAlignment="1">
      <alignment vertical="center"/>
    </xf>
    <xf numFmtId="0" fontId="34" fillId="2" borderId="0" xfId="0" applyFont="1" applyFill="1"/>
    <xf numFmtId="0" fontId="28" fillId="2" borderId="0" xfId="0" applyFont="1" applyFill="1" applyAlignment="1">
      <alignment horizontal="center" wrapText="1"/>
    </xf>
    <xf numFmtId="0" fontId="28" fillId="2" borderId="0" xfId="0" applyFont="1" applyFill="1" applyAlignment="1">
      <alignment horizontal="center" vertical="center" wrapText="1"/>
    </xf>
    <xf numFmtId="0" fontId="28" fillId="2" borderId="0" xfId="0" applyFont="1" applyFill="1" applyAlignment="1">
      <alignment wrapText="1"/>
    </xf>
    <xf numFmtId="0" fontId="28" fillId="2" borderId="0" xfId="0" applyFont="1" applyFill="1" applyAlignment="1">
      <alignment horizontal="center"/>
    </xf>
    <xf numFmtId="0" fontId="19" fillId="2" borderId="24" xfId="0" applyFont="1" applyFill="1" applyBorder="1" applyAlignment="1">
      <alignment horizontal="center"/>
    </xf>
    <xf numFmtId="0" fontId="19" fillId="2" borderId="0" xfId="0" applyFont="1" applyFill="1" applyAlignment="1">
      <alignment horizontal="center"/>
    </xf>
    <xf numFmtId="0" fontId="28" fillId="0" borderId="0" xfId="0" applyFont="1" applyAlignment="1">
      <alignment horizontal="left" vertical="center"/>
    </xf>
    <xf numFmtId="0" fontId="19" fillId="7" borderId="5" xfId="0" applyFont="1" applyFill="1" applyBorder="1" applyAlignment="1">
      <alignment horizontal="center" vertical="center"/>
    </xf>
    <xf numFmtId="0" fontId="34" fillId="2" borderId="0" xfId="0" applyFont="1" applyFill="1" applyAlignment="1">
      <alignment horizontal="center" vertical="center"/>
    </xf>
    <xf numFmtId="0" fontId="28" fillId="2" borderId="0" xfId="0" applyFont="1" applyFill="1" applyAlignment="1">
      <alignment horizontal="center" vertical="center"/>
    </xf>
    <xf numFmtId="0" fontId="41" fillId="12" borderId="0" xfId="0" applyFont="1" applyFill="1" applyAlignment="1">
      <alignment horizontal="center" vertical="center" wrapText="1"/>
    </xf>
    <xf numFmtId="0" fontId="41" fillId="2" borderId="0" xfId="0" applyFont="1" applyFill="1" applyAlignment="1">
      <alignment horizontal="center" vertical="center"/>
    </xf>
    <xf numFmtId="0" fontId="19" fillId="0" borderId="0" xfId="0" applyFont="1" applyAlignment="1">
      <alignment horizontal="left" vertical="center"/>
    </xf>
    <xf numFmtId="0" fontId="19" fillId="5" borderId="4" xfId="0" applyFont="1" applyFill="1" applyBorder="1" applyAlignment="1">
      <alignment horizontal="center"/>
    </xf>
    <xf numFmtId="0" fontId="24" fillId="18" borderId="24" xfId="0" applyFont="1" applyFill="1" applyBorder="1" applyAlignment="1">
      <alignment horizontal="center" vertical="center" wrapText="1"/>
    </xf>
    <xf numFmtId="0" fontId="28" fillId="0" borderId="0" xfId="0" applyFont="1" applyAlignment="1">
      <alignment vertical="center" wrapText="1"/>
    </xf>
    <xf numFmtId="0" fontId="24" fillId="3" borderId="7" xfId="1" applyFont="1" applyFill="1" applyBorder="1" applyAlignment="1">
      <alignment horizontal="center" vertical="center" wrapText="1"/>
    </xf>
    <xf numFmtId="0" fontId="19" fillId="0" borderId="7" xfId="0" applyFont="1" applyBorder="1" applyAlignment="1">
      <alignment vertical="center"/>
    </xf>
    <xf numFmtId="0" fontId="30" fillId="0" borderId="0" xfId="1" applyFont="1"/>
    <xf numFmtId="0" fontId="19" fillId="0" borderId="7" xfId="0" applyFont="1" applyBorder="1" applyAlignment="1">
      <alignment horizontal="center" vertical="center" wrapText="1"/>
    </xf>
    <xf numFmtId="0" fontId="19" fillId="9" borderId="7" xfId="0" applyFont="1" applyFill="1" applyBorder="1" applyAlignment="1">
      <alignment horizontal="center" vertical="center" wrapText="1"/>
    </xf>
    <xf numFmtId="0" fontId="39" fillId="18" borderId="7" xfId="0" applyFont="1" applyFill="1" applyBorder="1" applyAlignment="1">
      <alignment horizontal="center" vertical="center" wrapText="1"/>
    </xf>
    <xf numFmtId="0" fontId="24" fillId="18" borderId="25" xfId="0" applyFont="1" applyFill="1" applyBorder="1" applyAlignment="1">
      <alignment horizontal="center" vertical="center" wrapText="1"/>
    </xf>
    <xf numFmtId="0" fontId="28" fillId="9" borderId="0" xfId="0" applyFont="1" applyFill="1" applyAlignment="1">
      <alignment horizontal="center" vertical="center" wrapText="1"/>
    </xf>
    <xf numFmtId="0" fontId="28" fillId="9" borderId="0" xfId="0" applyFont="1" applyFill="1" applyAlignment="1">
      <alignment horizontal="center" vertical="center"/>
    </xf>
    <xf numFmtId="0" fontId="19" fillId="9" borderId="0" xfId="0" applyFont="1" applyFill="1" applyAlignment="1">
      <alignment vertical="center"/>
    </xf>
    <xf numFmtId="0" fontId="28" fillId="9" borderId="0" xfId="0" applyFont="1" applyFill="1" applyAlignment="1">
      <alignment wrapText="1"/>
    </xf>
    <xf numFmtId="10" fontId="19" fillId="21" borderId="4" xfId="0" applyNumberFormat="1" applyFont="1" applyFill="1" applyBorder="1" applyAlignment="1">
      <alignment vertical="center"/>
    </xf>
    <xf numFmtId="0" fontId="23" fillId="9" borderId="0" xfId="0" applyFont="1" applyFill="1" applyAlignment="1">
      <alignment vertical="center" wrapText="1"/>
    </xf>
    <xf numFmtId="0" fontId="28" fillId="9" borderId="0" xfId="0" applyFont="1" applyFill="1" applyAlignment="1">
      <alignment horizontal="center"/>
    </xf>
    <xf numFmtId="0" fontId="17" fillId="9" borderId="0" xfId="0" applyFont="1" applyFill="1" applyAlignment="1">
      <alignment horizontal="center"/>
    </xf>
    <xf numFmtId="0" fontId="17" fillId="9" borderId="0" xfId="0" applyFont="1" applyFill="1" applyAlignment="1">
      <alignment horizontal="center" vertical="center"/>
    </xf>
    <xf numFmtId="0" fontId="27" fillId="9" borderId="0" xfId="1" applyFont="1" applyFill="1" applyAlignment="1">
      <alignment horizontal="center" vertical="center"/>
    </xf>
    <xf numFmtId="0" fontId="27" fillId="9" borderId="0" xfId="1" applyFont="1" applyFill="1"/>
    <xf numFmtId="0" fontId="23" fillId="9" borderId="0" xfId="0" applyFont="1" applyFill="1" applyAlignment="1">
      <alignment horizontal="center" vertical="center" wrapText="1"/>
    </xf>
    <xf numFmtId="0" fontId="10" fillId="9" borderId="0" xfId="1" applyFont="1" applyFill="1"/>
    <xf numFmtId="0" fontId="30" fillId="9" borderId="0" xfId="1" applyFont="1" applyFill="1"/>
    <xf numFmtId="0" fontId="28" fillId="9" borderId="0" xfId="0" applyFont="1" applyFill="1" applyAlignment="1">
      <alignment vertical="center" wrapText="1"/>
    </xf>
    <xf numFmtId="0" fontId="17" fillId="12" borderId="0" xfId="0" applyFont="1" applyFill="1" applyAlignment="1">
      <alignment horizontal="center" vertical="center"/>
    </xf>
    <xf numFmtId="0" fontId="17" fillId="12" borderId="0" xfId="0" applyFont="1" applyFill="1" applyAlignment="1">
      <alignment horizontal="center"/>
    </xf>
    <xf numFmtId="0" fontId="25" fillId="12" borderId="0" xfId="0" applyFont="1" applyFill="1" applyAlignment="1">
      <alignment horizontal="center"/>
    </xf>
    <xf numFmtId="0" fontId="17" fillId="12" borderId="0" xfId="0" applyFont="1" applyFill="1"/>
    <xf numFmtId="0" fontId="28" fillId="12" borderId="0" xfId="0" applyFont="1" applyFill="1" applyAlignment="1">
      <alignment horizontal="center" vertical="center"/>
    </xf>
    <xf numFmtId="0" fontId="28" fillId="9" borderId="0" xfId="0" applyFont="1" applyFill="1" applyAlignment="1">
      <alignment horizontal="left" vertical="center"/>
    </xf>
    <xf numFmtId="0" fontId="19" fillId="9" borderId="0" xfId="0" applyFont="1" applyFill="1" applyAlignment="1">
      <alignment horizontal="center"/>
    </xf>
    <xf numFmtId="0" fontId="33" fillId="12" borderId="0" xfId="0" applyFont="1" applyFill="1" applyAlignment="1">
      <alignment horizontal="center" vertical="center" wrapText="1"/>
    </xf>
    <xf numFmtId="0" fontId="28" fillId="12" borderId="0" xfId="0" applyFont="1" applyFill="1" applyAlignment="1">
      <alignment horizontal="center" vertical="center" wrapText="1"/>
    </xf>
    <xf numFmtId="0" fontId="34" fillId="12" borderId="0" xfId="0" applyFont="1" applyFill="1" applyAlignment="1">
      <alignment horizontal="center" vertical="center"/>
    </xf>
    <xf numFmtId="0" fontId="19" fillId="9" borderId="0" xfId="0" applyFont="1" applyFill="1" applyAlignment="1">
      <alignment horizontal="left" vertical="center"/>
    </xf>
    <xf numFmtId="0" fontId="19" fillId="12" borderId="24" xfId="0" applyFont="1" applyFill="1" applyBorder="1" applyAlignment="1">
      <alignment horizontal="center"/>
    </xf>
    <xf numFmtId="0" fontId="19" fillId="12" borderId="0" xfId="0" applyFont="1" applyFill="1" applyAlignment="1">
      <alignment horizontal="center"/>
    </xf>
    <xf numFmtId="0" fontId="28" fillId="12" borderId="0" xfId="0" applyFont="1" applyFill="1" applyAlignment="1">
      <alignment horizontal="center"/>
    </xf>
    <xf numFmtId="0" fontId="28" fillId="12" borderId="0" xfId="0" applyFont="1" applyFill="1" applyAlignment="1">
      <alignment wrapText="1"/>
    </xf>
    <xf numFmtId="0" fontId="21" fillId="9" borderId="0" xfId="0" applyFont="1" applyFill="1"/>
    <xf numFmtId="0" fontId="19" fillId="9" borderId="0" xfId="0" applyFont="1" applyFill="1"/>
    <xf numFmtId="0" fontId="28" fillId="9" borderId="27" xfId="0" applyFont="1" applyFill="1" applyBorder="1" applyAlignment="1">
      <alignment horizontal="center" vertical="center" wrapText="1"/>
    </xf>
    <xf numFmtId="0" fontId="28" fillId="9" borderId="22" xfId="0" applyFont="1" applyFill="1" applyBorder="1" applyAlignment="1">
      <alignment horizontal="justify" vertical="center" wrapText="1"/>
    </xf>
    <xf numFmtId="0" fontId="28" fillId="9" borderId="28" xfId="0" applyFont="1" applyFill="1" applyBorder="1" applyAlignment="1">
      <alignment horizontal="center" vertical="center" wrapText="1"/>
    </xf>
    <xf numFmtId="0" fontId="19" fillId="0" borderId="22" xfId="0" applyFont="1" applyBorder="1" applyAlignment="1">
      <alignment horizontal="center" vertical="center"/>
    </xf>
    <xf numFmtId="0" fontId="28" fillId="0" borderId="22" xfId="0" applyFont="1" applyBorder="1" applyAlignment="1">
      <alignment horizontal="justify" vertical="center" wrapText="1"/>
    </xf>
    <xf numFmtId="0" fontId="19" fillId="9" borderId="22" xfId="0" applyFont="1" applyFill="1" applyBorder="1" applyAlignment="1">
      <alignment horizontal="justify" vertical="center" wrapText="1"/>
    </xf>
    <xf numFmtId="0" fontId="19" fillId="12" borderId="22" xfId="0" applyFont="1" applyFill="1" applyBorder="1" applyAlignment="1">
      <alignment horizontal="center" vertical="center"/>
    </xf>
    <xf numFmtId="0" fontId="28" fillId="22" borderId="5" xfId="0" applyFont="1" applyFill="1" applyBorder="1" applyAlignment="1">
      <alignment horizontal="center" vertical="center"/>
    </xf>
    <xf numFmtId="0" fontId="19" fillId="12" borderId="7" xfId="0" applyFont="1" applyFill="1" applyBorder="1" applyAlignment="1">
      <alignment horizontal="center" vertical="center"/>
    </xf>
    <xf numFmtId="0" fontId="28" fillId="12" borderId="7" xfId="0" applyFont="1" applyFill="1" applyBorder="1" applyAlignment="1">
      <alignment horizontal="center" vertical="center" wrapText="1"/>
    </xf>
    <xf numFmtId="0" fontId="24" fillId="18" borderId="7" xfId="0" applyFont="1" applyFill="1" applyBorder="1" applyAlignment="1">
      <alignment horizontal="center" vertical="center" wrapText="1"/>
    </xf>
    <xf numFmtId="0" fontId="30" fillId="12" borderId="7" xfId="0" applyFont="1" applyFill="1" applyBorder="1" applyAlignment="1">
      <alignment horizontal="center" vertical="center" wrapText="1"/>
    </xf>
    <xf numFmtId="0" fontId="28" fillId="9" borderId="7" xfId="0" applyFont="1" applyFill="1" applyBorder="1" applyAlignment="1">
      <alignment horizontal="justify" vertical="center" wrapText="1"/>
    </xf>
    <xf numFmtId="0" fontId="17" fillId="12" borderId="7" xfId="0" applyFont="1" applyFill="1" applyBorder="1" applyAlignment="1">
      <alignment horizontal="center" vertical="center" wrapText="1"/>
    </xf>
    <xf numFmtId="0" fontId="19" fillId="9" borderId="10" xfId="0" applyFont="1" applyFill="1" applyBorder="1" applyAlignment="1">
      <alignment horizontal="center" vertical="center" wrapText="1"/>
    </xf>
    <xf numFmtId="0" fontId="43" fillId="9" borderId="10" xfId="0" applyFont="1" applyFill="1" applyBorder="1" applyAlignment="1">
      <alignment horizontal="center" vertical="center" wrapText="1"/>
    </xf>
    <xf numFmtId="0" fontId="19" fillId="0" borderId="10" xfId="0" applyFont="1" applyBorder="1" applyAlignment="1">
      <alignment horizontal="center" vertical="center" wrapText="1"/>
    </xf>
    <xf numFmtId="0" fontId="41" fillId="0" borderId="7" xfId="0" applyFont="1" applyBorder="1" applyAlignment="1">
      <alignment horizontal="center" vertical="center" wrapText="1"/>
    </xf>
    <xf numFmtId="0" fontId="41" fillId="9" borderId="7" xfId="1" applyFont="1" applyFill="1" applyBorder="1" applyAlignment="1">
      <alignment horizontal="justify" vertical="center" wrapText="1"/>
    </xf>
    <xf numFmtId="0" fontId="28" fillId="12" borderId="7" xfId="0" applyFont="1" applyFill="1" applyBorder="1" applyAlignment="1">
      <alignment horizontal="justify" vertical="center" wrapText="1" shrinkToFit="1"/>
    </xf>
    <xf numFmtId="0" fontId="41" fillId="12" borderId="7" xfId="0" applyFont="1" applyFill="1" applyBorder="1" applyAlignment="1">
      <alignment vertical="center" wrapText="1"/>
    </xf>
    <xf numFmtId="0" fontId="41" fillId="0" borderId="7" xfId="0" applyFont="1" applyBorder="1" applyAlignment="1">
      <alignment horizontal="justify" vertical="center" wrapText="1"/>
    </xf>
    <xf numFmtId="0" fontId="19" fillId="2" borderId="29" xfId="0" applyFont="1" applyFill="1" applyBorder="1" applyAlignment="1">
      <alignment horizontal="center" vertical="center" wrapText="1"/>
    </xf>
    <xf numFmtId="0" fontId="19" fillId="12" borderId="10" xfId="0" applyFont="1" applyFill="1" applyBorder="1" applyAlignment="1">
      <alignment horizontal="center" vertical="center" wrapText="1"/>
    </xf>
    <xf numFmtId="0" fontId="19" fillId="17" borderId="23" xfId="0" applyFont="1" applyFill="1" applyBorder="1" applyAlignment="1">
      <alignment horizontal="center" vertical="center" wrapText="1"/>
    </xf>
    <xf numFmtId="0" fontId="19" fillId="12" borderId="11" xfId="0" applyFont="1" applyFill="1" applyBorder="1" applyAlignment="1">
      <alignment horizontal="center" vertical="center" wrapText="1"/>
    </xf>
    <xf numFmtId="0" fontId="29" fillId="2" borderId="26" xfId="0" applyFont="1" applyFill="1" applyBorder="1" applyAlignment="1">
      <alignment horizontal="center" vertical="center" wrapText="1"/>
    </xf>
    <xf numFmtId="0" fontId="28" fillId="0" borderId="7" xfId="0" applyFont="1" applyBorder="1" applyAlignment="1">
      <alignment vertical="center" wrapText="1"/>
    </xf>
    <xf numFmtId="0" fontId="30" fillId="0" borderId="7" xfId="0" applyFont="1" applyBorder="1" applyAlignment="1">
      <alignment vertical="center" wrapText="1"/>
    </xf>
    <xf numFmtId="0" fontId="28" fillId="17" borderId="7" xfId="0" applyFont="1" applyFill="1" applyBorder="1" applyAlignment="1">
      <alignment vertical="center" wrapText="1"/>
    </xf>
    <xf numFmtId="0" fontId="17" fillId="0" borderId="30" xfId="0" applyFont="1" applyBorder="1" applyAlignment="1">
      <alignment vertical="center" wrapText="1"/>
    </xf>
    <xf numFmtId="0" fontId="17" fillId="0" borderId="31" xfId="0" applyFont="1" applyBorder="1" applyAlignment="1">
      <alignment vertical="center" wrapText="1"/>
    </xf>
    <xf numFmtId="0" fontId="17" fillId="0" borderId="32" xfId="0" applyFont="1" applyBorder="1" applyAlignment="1">
      <alignment vertical="center" wrapText="1"/>
    </xf>
    <xf numFmtId="0" fontId="24" fillId="23" borderId="7" xfId="0" applyFont="1" applyFill="1" applyBorder="1" applyAlignment="1">
      <alignment horizontal="center" vertical="center" wrapText="1"/>
    </xf>
    <xf numFmtId="0" fontId="15" fillId="9" borderId="7" xfId="0" applyFont="1" applyFill="1" applyBorder="1" applyAlignment="1">
      <alignment horizontal="justify" vertical="center" wrapText="1"/>
    </xf>
    <xf numFmtId="0" fontId="15" fillId="9" borderId="7" xfId="0" applyFont="1" applyFill="1" applyBorder="1" applyAlignment="1">
      <alignment horizontal="center" vertical="center" wrapText="1"/>
    </xf>
    <xf numFmtId="0" fontId="35" fillId="0" borderId="7" xfId="2" applyFont="1" applyBorder="1" applyAlignment="1">
      <alignment horizontal="justify" vertical="center" wrapText="1"/>
    </xf>
    <xf numFmtId="0" fontId="35" fillId="0" borderId="7" xfId="2" applyFont="1" applyBorder="1" applyAlignment="1">
      <alignment horizontal="center" vertical="center" wrapText="1"/>
    </xf>
    <xf numFmtId="0" fontId="17" fillId="0" borderId="35" xfId="0" applyFont="1" applyBorder="1" applyAlignment="1">
      <alignment vertical="center" wrapText="1"/>
    </xf>
    <xf numFmtId="0" fontId="16" fillId="16" borderId="37" xfId="0" applyFont="1" applyFill="1" applyBorder="1" applyAlignment="1">
      <alignment horizontal="center" vertical="center" wrapText="1"/>
    </xf>
    <xf numFmtId="0" fontId="15" fillId="0" borderId="38" xfId="0" applyFont="1" applyBorder="1" applyAlignment="1">
      <alignment horizontal="left" vertical="center" wrapText="1"/>
    </xf>
    <xf numFmtId="0" fontId="15" fillId="0" borderId="39" xfId="0" applyFont="1" applyBorder="1" applyAlignment="1">
      <alignment horizontal="left" vertical="center" wrapText="1"/>
    </xf>
    <xf numFmtId="0" fontId="44" fillId="24" borderId="36" xfId="0" applyFont="1" applyFill="1" applyBorder="1" applyAlignment="1">
      <alignment horizontal="center" vertical="center" wrapText="1"/>
    </xf>
    <xf numFmtId="0" fontId="44" fillId="24" borderId="6" xfId="0" applyFont="1" applyFill="1" applyBorder="1" applyAlignment="1">
      <alignment horizontal="center" vertical="center" wrapText="1"/>
    </xf>
    <xf numFmtId="0" fontId="19" fillId="9" borderId="29" xfId="0" applyFont="1" applyFill="1" applyBorder="1" applyAlignment="1">
      <alignment horizontal="center" vertical="center" wrapText="1"/>
    </xf>
    <xf numFmtId="0" fontId="41" fillId="9" borderId="7" xfId="0" applyFont="1" applyFill="1" applyBorder="1" applyAlignment="1">
      <alignment horizontal="center" vertical="center" wrapText="1"/>
    </xf>
    <xf numFmtId="0" fontId="41" fillId="12" borderId="7" xfId="0" applyFont="1" applyFill="1" applyBorder="1" applyAlignment="1">
      <alignment horizontal="left" vertical="center" wrapText="1"/>
    </xf>
    <xf numFmtId="0" fontId="41" fillId="12" borderId="7" xfId="0" applyFont="1" applyFill="1" applyBorder="1" applyAlignment="1">
      <alignment horizontal="justify" vertical="center" wrapText="1"/>
    </xf>
    <xf numFmtId="0" fontId="41" fillId="12" borderId="7" xfId="0" applyFont="1" applyFill="1" applyBorder="1" applyAlignment="1" applyProtection="1">
      <alignment horizontal="center" vertical="center" wrapText="1"/>
      <protection locked="0"/>
    </xf>
    <xf numFmtId="0" fontId="28" fillId="12" borderId="7" xfId="0" applyFont="1" applyFill="1" applyBorder="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xf numFmtId="0" fontId="41" fillId="9" borderId="7" xfId="0" applyFont="1" applyFill="1" applyBorder="1" applyAlignment="1" applyProtection="1">
      <alignment horizontal="center" vertical="center" wrapText="1"/>
      <protection locked="0"/>
    </xf>
    <xf numFmtId="0" fontId="41" fillId="0" borderId="7" xfId="0" applyFont="1" applyBorder="1" applyAlignment="1" applyProtection="1">
      <alignment horizontal="center" vertical="center" wrapText="1"/>
      <protection locked="0"/>
    </xf>
    <xf numFmtId="0" fontId="28" fillId="9" borderId="7" xfId="0" applyFont="1" applyFill="1" applyBorder="1" applyAlignment="1">
      <alignment vertical="center" wrapText="1"/>
    </xf>
    <xf numFmtId="0" fontId="30" fillId="12" borderId="7" xfId="0" applyFont="1" applyFill="1" applyBorder="1" applyAlignment="1">
      <alignment horizontal="justify" vertical="center" wrapText="1"/>
    </xf>
    <xf numFmtId="0" fontId="45" fillId="0" borderId="0" xfId="0" applyFont="1" applyAlignment="1">
      <alignment horizontal="center" vertical="center"/>
    </xf>
    <xf numFmtId="0" fontId="28" fillId="2" borderId="0" xfId="0" applyFont="1" applyFill="1" applyAlignment="1">
      <alignment horizontal="justify" vertical="center" wrapText="1"/>
    </xf>
    <xf numFmtId="10" fontId="19" fillId="6" borderId="7" xfId="0" applyNumberFormat="1" applyFont="1" applyFill="1" applyBorder="1" applyAlignment="1">
      <alignment horizontal="center" vertical="center"/>
    </xf>
    <xf numFmtId="0" fontId="28" fillId="9" borderId="0" xfId="0" applyFont="1" applyFill="1" applyAlignment="1">
      <alignment horizontal="center" wrapText="1"/>
    </xf>
    <xf numFmtId="0" fontId="4" fillId="2" borderId="0" xfId="0" applyFont="1" applyFill="1" applyAlignment="1">
      <alignment horizontal="center" vertical="center"/>
    </xf>
    <xf numFmtId="0" fontId="4" fillId="0" borderId="0" xfId="0" applyFont="1" applyAlignment="1">
      <alignment horizontal="center" wrapText="1"/>
    </xf>
    <xf numFmtId="0" fontId="2" fillId="0" borderId="0" xfId="0" applyFont="1" applyAlignment="1">
      <alignment horizontal="left" wrapText="1"/>
    </xf>
    <xf numFmtId="0" fontId="2" fillId="12" borderId="0" xfId="0" applyFont="1" applyFill="1" applyAlignment="1">
      <alignment horizontal="center"/>
    </xf>
    <xf numFmtId="0" fontId="28" fillId="9" borderId="7" xfId="0" applyFont="1" applyFill="1" applyBorder="1" applyAlignment="1" applyProtection="1">
      <alignment horizontal="center" vertical="center" wrapText="1"/>
      <protection locked="0"/>
    </xf>
    <xf numFmtId="0" fontId="26" fillId="3" borderId="7" xfId="0" applyFont="1" applyFill="1" applyBorder="1" applyAlignment="1">
      <alignment horizontal="center" vertical="center" wrapText="1"/>
    </xf>
    <xf numFmtId="0" fontId="19" fillId="12" borderId="4" xfId="0" applyFont="1" applyFill="1" applyBorder="1" applyAlignment="1">
      <alignment horizontal="center" vertical="center"/>
    </xf>
    <xf numFmtId="0" fontId="24" fillId="18" borderId="4" xfId="0" applyFont="1" applyFill="1" applyBorder="1" applyAlignment="1">
      <alignment horizontal="center" vertical="center" wrapText="1"/>
    </xf>
    <xf numFmtId="0" fontId="28" fillId="12" borderId="4" xfId="0" applyFont="1" applyFill="1" applyBorder="1" applyAlignment="1">
      <alignment horizontal="center" vertical="center" wrapText="1"/>
    </xf>
    <xf numFmtId="0" fontId="28" fillId="12" borderId="4" xfId="0" applyFont="1" applyFill="1" applyBorder="1" applyAlignment="1">
      <alignment horizontal="left" vertical="center" wrapText="1"/>
    </xf>
    <xf numFmtId="0" fontId="28" fillId="9" borderId="33" xfId="0" applyFont="1" applyFill="1" applyBorder="1" applyAlignment="1">
      <alignment vertical="center" wrapText="1"/>
    </xf>
    <xf numFmtId="0" fontId="17" fillId="9" borderId="33" xfId="0" applyFont="1" applyFill="1" applyBorder="1" applyAlignment="1">
      <alignment vertical="center" wrapText="1"/>
    </xf>
    <xf numFmtId="0" fontId="28" fillId="0" borderId="0" xfId="0" applyFont="1" applyAlignment="1">
      <alignment horizontal="center"/>
    </xf>
    <xf numFmtId="0" fontId="9" fillId="2" borderId="0" xfId="0" applyFont="1" applyFill="1" applyAlignment="1">
      <alignment horizontal="center" vertical="center"/>
    </xf>
    <xf numFmtId="0" fontId="24" fillId="9" borderId="0" xfId="0" applyFont="1" applyFill="1" applyAlignment="1">
      <alignment vertical="center" textRotation="90" wrapText="1"/>
    </xf>
    <xf numFmtId="10" fontId="19" fillId="21" borderId="8" xfId="0" applyNumberFormat="1" applyFont="1" applyFill="1" applyBorder="1" applyAlignment="1">
      <alignment vertical="center"/>
    </xf>
    <xf numFmtId="0" fontId="18" fillId="0" borderId="0" xfId="0" applyFont="1"/>
    <xf numFmtId="0" fontId="23" fillId="0" borderId="0" xfId="0" applyFont="1" applyAlignment="1">
      <alignment vertical="center" wrapText="1"/>
    </xf>
    <xf numFmtId="0" fontId="0" fillId="0" borderId="0" xfId="0" applyAlignment="1">
      <alignment horizontal="center" vertical="center"/>
    </xf>
    <xf numFmtId="0" fontId="9" fillId="0" borderId="0" xfId="0" applyFont="1" applyAlignment="1">
      <alignment horizontal="center"/>
    </xf>
    <xf numFmtId="0" fontId="8" fillId="0" borderId="0" xfId="0" applyFont="1"/>
    <xf numFmtId="0" fontId="9" fillId="0" borderId="0" xfId="0" applyFont="1"/>
    <xf numFmtId="0" fontId="28" fillId="12" borderId="5" xfId="0" applyFont="1" applyFill="1" applyBorder="1" applyAlignment="1" applyProtection="1">
      <alignment horizontal="center" vertical="center" wrapText="1"/>
      <protection locked="0"/>
    </xf>
    <xf numFmtId="0" fontId="28" fillId="9" borderId="33" xfId="0" applyFont="1" applyFill="1" applyBorder="1" applyAlignment="1" applyProtection="1">
      <alignment horizontal="center" vertical="center" wrapText="1"/>
      <protection locked="0"/>
    </xf>
    <xf numFmtId="0" fontId="28" fillId="9" borderId="40" xfId="0" applyFont="1" applyFill="1" applyBorder="1" applyAlignment="1" applyProtection="1">
      <alignment horizontal="center" vertical="center" wrapText="1"/>
      <protection locked="0"/>
    </xf>
    <xf numFmtId="0" fontId="28" fillId="12" borderId="4" xfId="0" applyFont="1" applyFill="1" applyBorder="1" applyAlignment="1" applyProtection="1">
      <alignment horizontal="justify" vertical="center" wrapText="1"/>
      <protection locked="0"/>
    </xf>
    <xf numFmtId="0" fontId="28" fillId="12" borderId="4" xfId="0" applyFont="1" applyFill="1" applyBorder="1" applyAlignment="1" applyProtection="1">
      <alignment horizontal="center" vertical="center" wrapText="1"/>
      <protection locked="0"/>
    </xf>
    <xf numFmtId="0" fontId="28" fillId="12" borderId="7" xfId="0" applyFont="1" applyFill="1" applyBorder="1" applyAlignment="1" applyProtection="1">
      <alignment vertical="center" wrapText="1"/>
      <protection locked="0"/>
    </xf>
    <xf numFmtId="0" fontId="28" fillId="9" borderId="22" xfId="0" applyFont="1" applyFill="1" applyBorder="1" applyAlignment="1" applyProtection="1">
      <alignment horizontal="center" vertical="center" wrapText="1"/>
      <protection locked="0"/>
    </xf>
    <xf numFmtId="0" fontId="28" fillId="12" borderId="22" xfId="0" applyFont="1" applyFill="1" applyBorder="1" applyAlignment="1" applyProtection="1">
      <alignment horizontal="center" vertical="center" wrapText="1"/>
      <protection locked="0"/>
    </xf>
    <xf numFmtId="0" fontId="19" fillId="2" borderId="0" xfId="0" applyFont="1" applyFill="1" applyAlignment="1">
      <alignment horizontal="left" vertical="center"/>
    </xf>
    <xf numFmtId="0" fontId="19" fillId="2" borderId="43" xfId="0" applyFont="1" applyFill="1" applyBorder="1" applyAlignment="1">
      <alignment vertical="center"/>
    </xf>
    <xf numFmtId="0" fontId="19" fillId="12" borderId="7" xfId="0" applyFont="1" applyFill="1" applyBorder="1" applyAlignment="1">
      <alignment horizontal="justify" vertical="center" wrapText="1"/>
    </xf>
    <xf numFmtId="0" fontId="19" fillId="12" borderId="0" xfId="0" applyFont="1" applyFill="1" applyAlignment="1">
      <alignment vertical="center" wrapText="1"/>
    </xf>
    <xf numFmtId="0" fontId="19" fillId="12" borderId="3" xfId="0" applyFont="1" applyFill="1" applyBorder="1" applyAlignment="1">
      <alignment vertical="center" wrapText="1"/>
    </xf>
    <xf numFmtId="0" fontId="19" fillId="0" borderId="43" xfId="0" applyFont="1" applyBorder="1" applyAlignment="1">
      <alignment vertical="center"/>
    </xf>
    <xf numFmtId="0" fontId="19" fillId="0" borderId="0" xfId="0" applyFont="1" applyAlignment="1">
      <alignment vertical="center"/>
    </xf>
    <xf numFmtId="0" fontId="28" fillId="0" borderId="0" xfId="0" applyFont="1" applyAlignment="1">
      <alignment vertical="center"/>
    </xf>
    <xf numFmtId="0" fontId="28" fillId="0" borderId="2" xfId="0" applyFont="1" applyBorder="1" applyAlignment="1">
      <alignment vertical="center"/>
    </xf>
    <xf numFmtId="0" fontId="17" fillId="0" borderId="0" xfId="0" applyFont="1" applyAlignment="1">
      <alignment vertical="center"/>
    </xf>
    <xf numFmtId="0" fontId="17" fillId="0" borderId="2" xfId="0" applyFont="1" applyBorder="1" applyAlignment="1">
      <alignment vertical="center"/>
    </xf>
    <xf numFmtId="0" fontId="19" fillId="12" borderId="4" xfId="0" applyFont="1" applyFill="1" applyBorder="1" applyAlignment="1">
      <alignment horizontal="justify" vertical="center" wrapText="1"/>
    </xf>
    <xf numFmtId="0" fontId="28" fillId="12" borderId="26" xfId="0" applyFont="1" applyFill="1" applyBorder="1" applyAlignment="1" applyProtection="1">
      <alignment horizontal="center" vertical="center" wrapText="1"/>
      <protection locked="0"/>
    </xf>
    <xf numFmtId="0" fontId="28" fillId="12" borderId="9" xfId="0" applyFont="1" applyFill="1" applyBorder="1" applyAlignment="1" applyProtection="1">
      <alignment horizontal="center" vertical="center" wrapText="1"/>
      <protection locked="0"/>
    </xf>
    <xf numFmtId="0" fontId="28" fillId="12" borderId="26" xfId="0" applyFont="1" applyFill="1" applyBorder="1" applyAlignment="1">
      <alignment horizontal="center" vertical="center" wrapText="1"/>
    </xf>
    <xf numFmtId="0" fontId="28" fillId="9" borderId="9" xfId="0" applyFont="1" applyFill="1" applyBorder="1" applyAlignment="1">
      <alignment horizontal="center" vertical="center" wrapText="1"/>
    </xf>
    <xf numFmtId="0" fontId="28" fillId="12" borderId="9" xfId="0" applyFont="1" applyFill="1" applyBorder="1" applyAlignment="1">
      <alignment horizontal="center" vertical="center" wrapText="1"/>
    </xf>
    <xf numFmtId="0" fontId="41" fillId="0" borderId="116" xfId="0" applyFont="1" applyBorder="1" applyAlignment="1">
      <alignment horizontal="center" vertical="center"/>
    </xf>
    <xf numFmtId="0" fontId="28" fillId="12" borderId="27" xfId="0" applyFont="1" applyFill="1" applyBorder="1" applyAlignment="1" applyProtection="1">
      <alignment horizontal="center" vertical="center" wrapText="1"/>
      <protection locked="0"/>
    </xf>
    <xf numFmtId="0" fontId="43" fillId="0" borderId="116" xfId="0" applyFont="1" applyBorder="1" applyAlignment="1">
      <alignment horizontal="center" vertical="center" wrapText="1"/>
    </xf>
    <xf numFmtId="0" fontId="41" fillId="0" borderId="116" xfId="0" applyFont="1" applyBorder="1" applyAlignment="1">
      <alignment horizontal="center" vertical="center" wrapText="1"/>
    </xf>
    <xf numFmtId="0" fontId="19" fillId="0" borderId="116" xfId="0" applyFont="1" applyBorder="1" applyAlignment="1">
      <alignment horizontal="center" vertical="center" wrapText="1"/>
    </xf>
    <xf numFmtId="0" fontId="28" fillId="0" borderId="116" xfId="0" applyFont="1" applyBorder="1" applyAlignment="1">
      <alignment horizontal="center" vertical="center" wrapText="1"/>
    </xf>
    <xf numFmtId="0" fontId="28" fillId="12" borderId="28" xfId="0" applyFont="1" applyFill="1" applyBorder="1" applyAlignment="1" applyProtection="1">
      <alignment horizontal="center" vertical="center" wrapText="1"/>
      <protection locked="0"/>
    </xf>
    <xf numFmtId="0" fontId="19" fillId="9" borderId="26" xfId="0" applyFont="1" applyFill="1" applyBorder="1" applyAlignment="1">
      <alignment horizontal="center" vertical="center" wrapText="1"/>
    </xf>
    <xf numFmtId="0" fontId="28" fillId="0" borderId="26" xfId="0" applyFont="1" applyBorder="1" applyAlignment="1">
      <alignment vertical="center" wrapText="1"/>
    </xf>
    <xf numFmtId="0" fontId="28" fillId="0" borderId="26" xfId="0" applyFont="1" applyBorder="1" applyAlignment="1">
      <alignment horizontal="center" vertical="center" wrapText="1"/>
    </xf>
    <xf numFmtId="0" fontId="19" fillId="9" borderId="9" xfId="0" applyFont="1" applyFill="1" applyBorder="1" applyAlignment="1">
      <alignment horizontal="center" vertical="center" wrapText="1"/>
    </xf>
    <xf numFmtId="0" fontId="19" fillId="9" borderId="116" xfId="0" applyFont="1" applyFill="1" applyBorder="1" applyAlignment="1">
      <alignment horizontal="center" vertical="center" wrapText="1"/>
    </xf>
    <xf numFmtId="0" fontId="28" fillId="12" borderId="116" xfId="0" applyFont="1" applyFill="1" applyBorder="1" applyAlignment="1" applyProtection="1">
      <alignment horizontal="center" vertical="center" wrapText="1"/>
      <protection locked="0"/>
    </xf>
    <xf numFmtId="0" fontId="28" fillId="12" borderId="116" xfId="0" applyFont="1" applyFill="1" applyBorder="1" applyAlignment="1">
      <alignment horizontal="center" vertical="center" wrapText="1"/>
    </xf>
    <xf numFmtId="0" fontId="28" fillId="9" borderId="116" xfId="0" applyFont="1" applyFill="1" applyBorder="1" applyAlignment="1">
      <alignment horizontal="center" vertical="center" wrapText="1"/>
    </xf>
    <xf numFmtId="0" fontId="2" fillId="0" borderId="116" xfId="0" applyFont="1" applyBorder="1" applyAlignment="1">
      <alignment horizontal="left" vertical="center" wrapText="1"/>
    </xf>
    <xf numFmtId="0" fontId="39" fillId="26" borderId="12" xfId="0" applyFont="1" applyFill="1" applyBorder="1" applyAlignment="1">
      <alignment horizontal="right" vertical="center" wrapText="1"/>
    </xf>
    <xf numFmtId="0" fontId="16" fillId="27" borderId="15" xfId="0" applyFont="1" applyFill="1" applyBorder="1" applyAlignment="1">
      <alignment horizontal="center" vertical="center" wrapText="1"/>
    </xf>
    <xf numFmtId="0" fontId="24" fillId="17" borderId="26" xfId="0" applyFont="1" applyFill="1" applyBorder="1" applyAlignment="1">
      <alignment horizontal="center" wrapText="1"/>
    </xf>
    <xf numFmtId="0" fontId="41" fillId="0" borderId="116" xfId="0" applyFont="1" applyBorder="1" applyAlignment="1">
      <alignment vertical="center" wrapText="1"/>
    </xf>
    <xf numFmtId="0" fontId="43" fillId="0" borderId="116" xfId="0" applyFont="1" applyBorder="1" applyAlignment="1">
      <alignment vertical="center" wrapText="1"/>
    </xf>
    <xf numFmtId="0" fontId="46" fillId="0" borderId="116" xfId="0" applyFont="1" applyBorder="1" applyAlignment="1">
      <alignment vertical="center" wrapText="1"/>
    </xf>
    <xf numFmtId="0" fontId="47" fillId="0" borderId="116" xfId="0" applyFont="1" applyBorder="1" applyAlignment="1">
      <alignment horizontal="center" vertical="center" wrapText="1"/>
    </xf>
    <xf numFmtId="0" fontId="19" fillId="2" borderId="7" xfId="0" applyFont="1" applyFill="1" applyBorder="1" applyAlignment="1">
      <alignment horizontal="left"/>
    </xf>
    <xf numFmtId="0" fontId="19" fillId="2" borderId="43" xfId="0" applyFont="1" applyFill="1" applyBorder="1" applyAlignment="1">
      <alignment horizontal="center"/>
    </xf>
    <xf numFmtId="0" fontId="19" fillId="2" borderId="0" xfId="0" applyFont="1" applyFill="1" applyAlignment="1">
      <alignment horizontal="center"/>
    </xf>
    <xf numFmtId="0" fontId="19" fillId="2" borderId="2" xfId="0" applyFont="1" applyFill="1" applyBorder="1" applyAlignment="1">
      <alignment horizontal="center"/>
    </xf>
    <xf numFmtId="0" fontId="28" fillId="2" borderId="48" xfId="0" applyFont="1" applyFill="1" applyBorder="1" applyAlignment="1">
      <alignment horizontal="left"/>
    </xf>
    <xf numFmtId="0" fontId="28" fillId="2" borderId="3" xfId="0" applyFont="1" applyFill="1" applyBorder="1" applyAlignment="1">
      <alignment horizontal="left"/>
    </xf>
    <xf numFmtId="0" fontId="0" fillId="0" borderId="0" xfId="0"/>
    <xf numFmtId="0" fontId="19" fillId="2" borderId="44" xfId="0" applyFont="1" applyFill="1" applyBorder="1" applyAlignment="1">
      <alignment horizontal="right" vertical="center"/>
    </xf>
    <xf numFmtId="0" fontId="19" fillId="2" borderId="45" xfId="0" applyFont="1" applyFill="1" applyBorder="1" applyAlignment="1">
      <alignment horizontal="right" vertical="center"/>
    </xf>
    <xf numFmtId="0" fontId="19" fillId="2" borderId="45" xfId="0" applyFont="1" applyFill="1" applyBorder="1" applyAlignment="1">
      <alignment horizontal="center" vertical="center"/>
    </xf>
    <xf numFmtId="0" fontId="19" fillId="2" borderId="46" xfId="0" applyFont="1" applyFill="1" applyBorder="1" applyAlignment="1">
      <alignment horizontal="right" vertical="center"/>
    </xf>
    <xf numFmtId="0" fontId="39" fillId="26" borderId="47" xfId="0" applyFont="1" applyFill="1" applyBorder="1" applyAlignment="1">
      <alignment horizontal="left" vertical="center" wrapText="1"/>
    </xf>
    <xf numFmtId="0" fontId="24" fillId="27" borderId="5" xfId="0" applyFont="1" applyFill="1" applyBorder="1" applyAlignment="1">
      <alignment horizontal="center" vertical="center" wrapText="1"/>
    </xf>
    <xf numFmtId="0" fontId="28" fillId="12" borderId="4" xfId="0" applyFont="1" applyFill="1" applyBorder="1" applyAlignment="1">
      <alignment horizontal="left" vertical="center" wrapText="1"/>
    </xf>
    <xf numFmtId="0" fontId="19" fillId="12" borderId="4" xfId="0" applyFont="1" applyFill="1" applyBorder="1" applyAlignment="1" applyProtection="1">
      <alignment horizontal="center" vertical="center" wrapText="1"/>
      <protection locked="0"/>
    </xf>
    <xf numFmtId="0" fontId="28" fillId="12" borderId="10" xfId="0" applyFont="1" applyFill="1" applyBorder="1" applyAlignment="1">
      <alignment horizontal="left" vertical="top" wrapText="1"/>
    </xf>
    <xf numFmtId="0" fontId="28" fillId="12" borderId="20" xfId="0" applyFont="1" applyFill="1" applyBorder="1" applyAlignment="1">
      <alignment horizontal="left" vertical="top" wrapText="1"/>
    </xf>
    <xf numFmtId="0" fontId="28" fillId="12" borderId="19" xfId="0" applyFont="1" applyFill="1" applyBorder="1" applyAlignment="1">
      <alignment horizontal="left" vertical="top" wrapText="1"/>
    </xf>
    <xf numFmtId="0" fontId="19" fillId="0" borderId="4" xfId="0" applyFont="1" applyBorder="1" applyAlignment="1" applyProtection="1">
      <alignment horizontal="center" vertical="center" wrapText="1"/>
      <protection locked="0"/>
    </xf>
    <xf numFmtId="0" fontId="24" fillId="27" borderId="10" xfId="0" applyFont="1" applyFill="1" applyBorder="1" applyAlignment="1">
      <alignment horizontal="center" vertical="center" wrapText="1"/>
    </xf>
    <xf numFmtId="0" fontId="24" fillId="27" borderId="20" xfId="0" applyFont="1" applyFill="1" applyBorder="1" applyAlignment="1">
      <alignment horizontal="center" vertical="center" wrapText="1"/>
    </xf>
    <xf numFmtId="0" fontId="24" fillId="27" borderId="19" xfId="0" applyFont="1" applyFill="1" applyBorder="1" applyAlignment="1">
      <alignment horizontal="center" vertical="center" wrapText="1"/>
    </xf>
    <xf numFmtId="0" fontId="19" fillId="12" borderId="10" xfId="0" applyFont="1" applyFill="1" applyBorder="1" applyAlignment="1" applyProtection="1">
      <alignment horizontal="center" vertical="center" wrapText="1"/>
      <protection locked="0"/>
    </xf>
    <xf numFmtId="0" fontId="19" fillId="12" borderId="20" xfId="0" applyFont="1" applyFill="1" applyBorder="1" applyAlignment="1" applyProtection="1">
      <alignment horizontal="center" vertical="center" wrapText="1"/>
      <protection locked="0"/>
    </xf>
    <xf numFmtId="0" fontId="19" fillId="12" borderId="19" xfId="0" applyFont="1" applyFill="1" applyBorder="1" applyAlignment="1" applyProtection="1">
      <alignment horizontal="center" vertical="center" wrapText="1"/>
      <protection locked="0"/>
    </xf>
    <xf numFmtId="0" fontId="39" fillId="28" borderId="23" xfId="0" applyFont="1" applyFill="1" applyBorder="1" applyAlignment="1">
      <alignment horizontal="center" vertical="center" wrapText="1"/>
    </xf>
    <xf numFmtId="0" fontId="39" fillId="28" borderId="24" xfId="0" applyFont="1" applyFill="1" applyBorder="1" applyAlignment="1">
      <alignment horizontal="center" vertical="center" wrapText="1"/>
    </xf>
    <xf numFmtId="0" fontId="39" fillId="28" borderId="33" xfId="0" applyFont="1" applyFill="1" applyBorder="1" applyAlignment="1">
      <alignment horizontal="center" vertical="center" wrapText="1"/>
    </xf>
    <xf numFmtId="0" fontId="19" fillId="2" borderId="41" xfId="0" applyFont="1" applyFill="1" applyBorder="1" applyAlignment="1">
      <alignment horizontal="right" vertical="center"/>
    </xf>
    <xf numFmtId="0" fontId="19" fillId="2" borderId="42" xfId="0" applyFont="1" applyFill="1" applyBorder="1" applyAlignment="1">
      <alignment horizontal="right" vertical="center"/>
    </xf>
    <xf numFmtId="0" fontId="19" fillId="2" borderId="28" xfId="0" applyFont="1" applyFill="1" applyBorder="1" applyAlignment="1">
      <alignment horizontal="right" vertical="center"/>
    </xf>
    <xf numFmtId="0" fontId="19" fillId="2" borderId="43" xfId="0" applyFont="1" applyFill="1" applyBorder="1" applyAlignment="1">
      <alignment horizontal="right" vertical="center"/>
    </xf>
    <xf numFmtId="0" fontId="19" fillId="2" borderId="0" xfId="0" applyFont="1" applyFill="1" applyAlignment="1">
      <alignment horizontal="right" vertical="center"/>
    </xf>
    <xf numFmtId="0" fontId="19" fillId="2" borderId="2" xfId="0" applyFont="1" applyFill="1" applyBorder="1" applyAlignment="1">
      <alignment horizontal="right" vertical="center"/>
    </xf>
    <xf numFmtId="0" fontId="28" fillId="0" borderId="43"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19" fillId="2" borderId="0" xfId="0" applyFont="1" applyFill="1" applyAlignment="1">
      <alignment horizontal="left" vertical="center"/>
    </xf>
    <xf numFmtId="0" fontId="19" fillId="2" borderId="48" xfId="0" applyFont="1" applyFill="1" applyBorder="1" applyAlignment="1">
      <alignment horizontal="left" vertical="center"/>
    </xf>
    <xf numFmtId="0" fontId="19" fillId="2" borderId="3" xfId="0" applyFont="1" applyFill="1" applyBorder="1" applyAlignment="1">
      <alignment horizontal="left" vertical="center"/>
    </xf>
    <xf numFmtId="0" fontId="19" fillId="12" borderId="3" xfId="0" applyFont="1" applyFill="1" applyBorder="1" applyAlignment="1">
      <alignment horizontal="right" vertical="center"/>
    </xf>
    <xf numFmtId="0" fontId="19" fillId="12" borderId="49" xfId="0" applyFont="1" applyFill="1" applyBorder="1" applyAlignment="1">
      <alignment horizontal="right" vertical="center"/>
    </xf>
    <xf numFmtId="0" fontId="24" fillId="18" borderId="9" xfId="0" applyFont="1" applyFill="1" applyBorder="1" applyAlignment="1">
      <alignment horizontal="center" vertical="center"/>
    </xf>
    <xf numFmtId="0" fontId="28" fillId="17" borderId="0" xfId="0" applyFont="1" applyFill="1" applyAlignment="1">
      <alignment horizontal="center"/>
    </xf>
    <xf numFmtId="0" fontId="24" fillId="19" borderId="7" xfId="0" applyFont="1" applyFill="1" applyBorder="1" applyAlignment="1">
      <alignment horizontal="center" vertical="center" wrapText="1"/>
    </xf>
    <xf numFmtId="0" fontId="24" fillId="19" borderId="7" xfId="0" applyFont="1" applyFill="1" applyBorder="1" applyAlignment="1">
      <alignment horizontal="center" vertical="center" textRotation="90" wrapText="1"/>
    </xf>
    <xf numFmtId="0" fontId="19" fillId="7" borderId="7" xfId="0" applyFont="1" applyFill="1" applyBorder="1" applyAlignment="1">
      <alignment horizontal="center" vertical="center" wrapText="1"/>
    </xf>
    <xf numFmtId="0" fontId="19" fillId="9" borderId="7" xfId="0" applyFont="1" applyFill="1" applyBorder="1" applyAlignment="1">
      <alignment horizontal="center" vertical="center" wrapText="1"/>
    </xf>
    <xf numFmtId="0" fontId="41" fillId="9" borderId="7" xfId="0" applyFont="1" applyFill="1" applyBorder="1" applyAlignment="1">
      <alignment horizontal="center" vertical="center" wrapText="1"/>
    </xf>
    <xf numFmtId="0" fontId="39" fillId="17" borderId="7" xfId="0" applyFont="1" applyFill="1" applyBorder="1" applyAlignment="1">
      <alignment horizontal="center" vertical="center" wrapText="1"/>
    </xf>
    <xf numFmtId="0" fontId="28" fillId="9" borderId="7" xfId="0" applyFont="1" applyFill="1" applyBorder="1" applyAlignment="1">
      <alignment horizontal="center" vertical="center" wrapText="1"/>
    </xf>
    <xf numFmtId="0" fontId="28" fillId="12" borderId="7" xfId="0" applyFont="1" applyFill="1" applyBorder="1" applyAlignment="1" applyProtection="1">
      <alignment horizontal="center" vertical="center" wrapText="1"/>
      <protection locked="0"/>
    </xf>
    <xf numFmtId="0" fontId="19" fillId="9" borderId="23" xfId="0" applyFont="1" applyFill="1" applyBorder="1" applyAlignment="1">
      <alignment horizontal="center" vertical="center" wrapText="1"/>
    </xf>
    <xf numFmtId="0" fontId="19" fillId="9" borderId="34" xfId="0" applyFont="1" applyFill="1" applyBorder="1" applyAlignment="1">
      <alignment horizontal="center" vertical="center" wrapText="1"/>
    </xf>
    <xf numFmtId="0" fontId="19" fillId="9" borderId="29" xfId="0" applyFont="1" applyFill="1" applyBorder="1" applyAlignment="1">
      <alignment horizontal="center" vertical="center" wrapText="1"/>
    </xf>
    <xf numFmtId="0" fontId="28" fillId="9" borderId="7" xfId="0" applyFont="1" applyFill="1" applyBorder="1" applyAlignment="1">
      <alignment horizontal="justify" vertical="center" wrapText="1"/>
    </xf>
    <xf numFmtId="0" fontId="39" fillId="18" borderId="7" xfId="0" applyFont="1" applyFill="1" applyBorder="1" applyAlignment="1">
      <alignment horizontal="center" vertical="center" wrapText="1"/>
    </xf>
    <xf numFmtId="0" fontId="28" fillId="12" borderId="7" xfId="0" applyFont="1" applyFill="1" applyBorder="1" applyAlignment="1">
      <alignment horizontal="justify" vertical="center" wrapText="1"/>
    </xf>
    <xf numFmtId="0" fontId="28" fillId="0" borderId="7" xfId="0" applyFont="1" applyBorder="1" applyAlignment="1" applyProtection="1">
      <alignment horizontal="center" vertical="center" wrapText="1"/>
      <protection locked="0"/>
    </xf>
    <xf numFmtId="0" fontId="28" fillId="0" borderId="7" xfId="0" applyFont="1" applyBorder="1" applyAlignment="1">
      <alignment horizontal="center" vertical="center" wrapText="1"/>
    </xf>
    <xf numFmtId="0" fontId="39" fillId="25" borderId="7" xfId="0" applyFont="1" applyFill="1" applyBorder="1" applyAlignment="1">
      <alignment horizontal="center" vertical="center"/>
    </xf>
    <xf numFmtId="0" fontId="28" fillId="12" borderId="7" xfId="0" applyFont="1" applyFill="1" applyBorder="1" applyAlignment="1">
      <alignment horizontal="center" vertical="center" wrapText="1"/>
    </xf>
    <xf numFmtId="0" fontId="28" fillId="12" borderId="7" xfId="0" applyFont="1" applyFill="1" applyBorder="1" applyAlignment="1">
      <alignment horizontal="left" vertical="center" wrapText="1"/>
    </xf>
    <xf numFmtId="0" fontId="39" fillId="17" borderId="7" xfId="0" applyFont="1" applyFill="1" applyBorder="1" applyAlignment="1">
      <alignment horizontal="center" vertical="center"/>
    </xf>
    <xf numFmtId="0" fontId="19" fillId="17" borderId="7" xfId="0" applyFont="1" applyFill="1" applyBorder="1" applyAlignment="1">
      <alignment horizontal="center" vertical="center"/>
    </xf>
    <xf numFmtId="0" fontId="28" fillId="12" borderId="7" xfId="0" applyFont="1" applyFill="1" applyBorder="1" applyAlignment="1">
      <alignment vertical="center" wrapText="1"/>
    </xf>
    <xf numFmtId="0" fontId="24" fillId="18" borderId="7" xfId="0" applyFont="1" applyFill="1" applyBorder="1" applyAlignment="1">
      <alignment horizontal="center" vertical="center" wrapText="1"/>
    </xf>
    <xf numFmtId="0" fontId="41" fillId="12" borderId="7" xfId="0" applyFont="1" applyFill="1" applyBorder="1" applyAlignment="1">
      <alignment horizontal="center" vertical="center" wrapText="1"/>
    </xf>
    <xf numFmtId="0" fontId="41" fillId="12" borderId="7" xfId="0" applyFont="1" applyFill="1" applyBorder="1" applyAlignment="1">
      <alignment horizontal="left" vertical="center" wrapText="1"/>
    </xf>
    <xf numFmtId="0" fontId="19" fillId="12" borderId="3" xfId="0" applyFont="1" applyFill="1" applyBorder="1" applyAlignment="1">
      <alignment horizontal="right" vertical="center" wrapText="1"/>
    </xf>
    <xf numFmtId="0" fontId="19" fillId="12" borderId="49" xfId="0" applyFont="1" applyFill="1" applyBorder="1" applyAlignment="1">
      <alignment horizontal="right" vertical="center" wrapText="1"/>
    </xf>
    <xf numFmtId="0" fontId="41" fillId="12" borderId="7" xfId="0" applyFont="1" applyFill="1" applyBorder="1" applyAlignment="1">
      <alignment horizontal="justify" vertical="center" wrapText="1"/>
    </xf>
    <xf numFmtId="0" fontId="19" fillId="20" borderId="7" xfId="0" applyFont="1" applyFill="1" applyBorder="1" applyAlignment="1">
      <alignment horizontal="center" vertical="center"/>
    </xf>
    <xf numFmtId="0" fontId="28" fillId="17" borderId="7" xfId="0" applyFont="1" applyFill="1" applyBorder="1" applyAlignment="1">
      <alignment horizontal="center"/>
    </xf>
    <xf numFmtId="0" fontId="29" fillId="2" borderId="7" xfId="0" applyFont="1" applyFill="1" applyBorder="1" applyAlignment="1">
      <alignment horizontal="center" vertical="center"/>
    </xf>
    <xf numFmtId="0" fontId="29" fillId="2" borderId="7" xfId="0" applyFont="1" applyFill="1" applyBorder="1" applyAlignment="1">
      <alignment horizontal="center" vertical="center" wrapText="1"/>
    </xf>
    <xf numFmtId="0" fontId="19" fillId="2" borderId="48"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24" fillId="16" borderId="7" xfId="0" applyFont="1" applyFill="1" applyBorder="1" applyAlignment="1">
      <alignment horizontal="center" vertical="center" wrapText="1"/>
    </xf>
    <xf numFmtId="0" fontId="19" fillId="12" borderId="7" xfId="0" applyFont="1" applyFill="1" applyBorder="1" applyAlignment="1">
      <alignment horizontal="justify" vertical="center" wrapText="1"/>
    </xf>
    <xf numFmtId="10" fontId="19" fillId="6" borderId="6" xfId="0" applyNumberFormat="1" applyFont="1" applyFill="1" applyBorder="1" applyAlignment="1">
      <alignment horizontal="center" vertical="center"/>
    </xf>
    <xf numFmtId="10" fontId="19" fillId="6" borderId="50" xfId="0" applyNumberFormat="1" applyFont="1" applyFill="1" applyBorder="1" applyAlignment="1">
      <alignment horizontal="center" vertical="center"/>
    </xf>
    <xf numFmtId="10" fontId="19" fillId="6" borderId="51" xfId="0" applyNumberFormat="1" applyFont="1" applyFill="1" applyBorder="1" applyAlignment="1">
      <alignment horizontal="center" vertical="center"/>
    </xf>
    <xf numFmtId="0" fontId="28" fillId="12" borderId="7" xfId="0" applyFont="1" applyFill="1" applyBorder="1" applyAlignment="1">
      <alignment horizontal="justify" vertical="justify" wrapText="1"/>
    </xf>
    <xf numFmtId="0" fontId="43" fillId="0" borderId="116" xfId="0" applyFont="1" applyBorder="1" applyAlignment="1">
      <alignment horizontal="center" vertical="center" wrapText="1"/>
    </xf>
    <xf numFmtId="0" fontId="24" fillId="19" borderId="41" xfId="0" applyFont="1" applyFill="1" applyBorder="1" applyAlignment="1">
      <alignment horizontal="center" vertical="center" wrapText="1"/>
    </xf>
    <xf numFmtId="0" fontId="24" fillId="19" borderId="28" xfId="0" applyFont="1" applyFill="1" applyBorder="1" applyAlignment="1">
      <alignment horizontal="center" vertical="center" wrapText="1"/>
    </xf>
    <xf numFmtId="0" fontId="24" fillId="19" borderId="43" xfId="0" applyFont="1" applyFill="1" applyBorder="1" applyAlignment="1">
      <alignment horizontal="center" vertical="center" wrapText="1"/>
    </xf>
    <xf numFmtId="0" fontId="24" fillId="19" borderId="2" xfId="0" applyFont="1" applyFill="1" applyBorder="1" applyAlignment="1">
      <alignment horizontal="center" vertical="center" wrapText="1"/>
    </xf>
    <xf numFmtId="0" fontId="24" fillId="19" borderId="52" xfId="0" applyFont="1" applyFill="1" applyBorder="1" applyAlignment="1">
      <alignment horizontal="center" vertical="center" wrapText="1"/>
    </xf>
    <xf numFmtId="0" fontId="24" fillId="19" borderId="26" xfId="0" applyFont="1" applyFill="1" applyBorder="1" applyAlignment="1">
      <alignment horizontal="center" vertical="center" wrapText="1"/>
    </xf>
    <xf numFmtId="0" fontId="24" fillId="19" borderId="26" xfId="0" applyFont="1" applyFill="1" applyBorder="1" applyAlignment="1">
      <alignment horizontal="center" vertical="center" textRotation="90" wrapText="1"/>
    </xf>
    <xf numFmtId="0" fontId="39" fillId="19" borderId="7" xfId="0" applyFont="1" applyFill="1" applyBorder="1" applyAlignment="1">
      <alignment horizontal="center" vertical="center" textRotation="90" wrapText="1"/>
    </xf>
    <xf numFmtId="0" fontId="39" fillId="19" borderId="26" xfId="0" applyFont="1" applyFill="1" applyBorder="1" applyAlignment="1">
      <alignment horizontal="center" vertical="center" textRotation="90" wrapText="1"/>
    </xf>
    <xf numFmtId="0" fontId="19" fillId="20" borderId="7" xfId="0" applyFont="1" applyFill="1" applyBorder="1" applyAlignment="1">
      <alignment horizontal="center" vertical="center" textRotation="90"/>
    </xf>
    <xf numFmtId="0" fontId="19" fillId="20" borderId="26" xfId="0" applyFont="1" applyFill="1" applyBorder="1" applyAlignment="1">
      <alignment horizontal="center" vertical="center" textRotation="90"/>
    </xf>
    <xf numFmtId="0" fontId="19" fillId="7" borderId="53" xfId="0" applyFont="1" applyFill="1" applyBorder="1" applyAlignment="1">
      <alignment horizontal="center" vertical="center" textRotation="90"/>
    </xf>
    <xf numFmtId="0" fontId="19" fillId="12" borderId="0" xfId="0" applyFont="1" applyFill="1" applyAlignment="1">
      <alignment horizontal="left" vertical="center" wrapText="1"/>
    </xf>
    <xf numFmtId="0" fontId="19" fillId="12" borderId="3" xfId="0" applyFont="1" applyFill="1" applyBorder="1" applyAlignment="1">
      <alignment horizontal="center" vertical="center" wrapText="1"/>
    </xf>
    <xf numFmtId="0" fontId="24" fillId="18" borderId="11" xfId="0" applyFont="1" applyFill="1" applyBorder="1" applyAlignment="1">
      <alignment horizontal="center" vertical="center" wrapText="1"/>
    </xf>
    <xf numFmtId="0" fontId="24" fillId="18" borderId="25" xfId="0" applyFont="1" applyFill="1" applyBorder="1" applyAlignment="1">
      <alignment horizontal="center" vertical="center" wrapText="1"/>
    </xf>
    <xf numFmtId="0" fontId="28" fillId="17" borderId="11" xfId="0" applyFont="1" applyFill="1" applyBorder="1" applyAlignment="1">
      <alignment horizontal="center"/>
    </xf>
    <xf numFmtId="0" fontId="28" fillId="17" borderId="27" xfId="0" applyFont="1" applyFill="1" applyBorder="1" applyAlignment="1">
      <alignment horizontal="center"/>
    </xf>
    <xf numFmtId="0" fontId="24" fillId="17" borderId="26" xfId="0" applyFont="1" applyFill="1" applyBorder="1" applyAlignment="1">
      <alignment horizontal="center" wrapText="1"/>
    </xf>
    <xf numFmtId="0" fontId="24" fillId="17" borderId="7" xfId="0" applyFont="1" applyFill="1" applyBorder="1" applyAlignment="1">
      <alignment horizontal="center" wrapText="1"/>
    </xf>
    <xf numFmtId="0" fontId="39" fillId="15" borderId="0" xfId="0" applyFont="1" applyFill="1" applyAlignment="1">
      <alignment horizontal="center" vertical="center" wrapText="1"/>
    </xf>
    <xf numFmtId="0" fontId="39" fillId="15" borderId="17" xfId="0" applyFont="1" applyFill="1" applyBorder="1" applyAlignment="1">
      <alignment horizontal="center" vertical="center" wrapText="1"/>
    </xf>
    <xf numFmtId="0" fontId="28" fillId="12" borderId="57" xfId="0" applyFont="1" applyFill="1" applyBorder="1" applyAlignment="1">
      <alignment horizontal="center" vertical="center"/>
    </xf>
    <xf numFmtId="0" fontId="28" fillId="12" borderId="117" xfId="0" applyFont="1" applyFill="1" applyBorder="1" applyAlignment="1">
      <alignment horizontal="center" vertical="center"/>
    </xf>
    <xf numFmtId="10" fontId="19" fillId="6" borderId="8" xfId="0" applyNumberFormat="1" applyFont="1" applyFill="1" applyBorder="1" applyAlignment="1">
      <alignment horizontal="center" vertical="center"/>
    </xf>
    <xf numFmtId="0" fontId="19" fillId="12" borderId="26" xfId="0" applyFont="1" applyFill="1" applyBorder="1" applyAlignment="1">
      <alignment horizontal="center" vertical="center" wrapText="1"/>
    </xf>
    <xf numFmtId="0" fontId="19" fillId="12" borderId="9" xfId="0" applyFont="1" applyFill="1" applyBorder="1" applyAlignment="1">
      <alignment horizontal="center" vertical="center" wrapText="1"/>
    </xf>
    <xf numFmtId="0" fontId="19" fillId="9" borderId="116" xfId="0" applyFont="1" applyFill="1" applyBorder="1" applyAlignment="1">
      <alignment horizontal="center" vertical="center" wrapText="1"/>
    </xf>
    <xf numFmtId="0" fontId="41" fillId="0" borderId="116" xfId="0" applyFont="1" applyBorder="1" applyAlignment="1">
      <alignment horizontal="center" vertical="center" wrapText="1"/>
    </xf>
    <xf numFmtId="0" fontId="29" fillId="2" borderId="26" xfId="0" applyFont="1" applyFill="1" applyBorder="1" applyAlignment="1">
      <alignment horizontal="center" vertical="center"/>
    </xf>
    <xf numFmtId="0" fontId="29" fillId="12" borderId="7" xfId="0" applyFont="1" applyFill="1" applyBorder="1" applyAlignment="1">
      <alignment horizontal="center" vertical="center" wrapText="1"/>
    </xf>
    <xf numFmtId="0" fontId="30" fillId="12" borderId="7" xfId="0" applyFont="1" applyFill="1" applyBorder="1" applyAlignment="1">
      <alignment horizontal="center" vertical="center" wrapText="1"/>
    </xf>
    <xf numFmtId="0" fontId="28" fillId="9" borderId="57" xfId="0" applyFont="1" applyFill="1" applyBorder="1" applyAlignment="1" applyProtection="1">
      <alignment horizontal="center" vertical="center" wrapText="1"/>
      <protection locked="0"/>
    </xf>
    <xf numFmtId="0" fontId="28" fillId="9" borderId="3" xfId="0" applyFont="1" applyFill="1" applyBorder="1" applyAlignment="1" applyProtection="1">
      <alignment horizontal="center" vertical="center" wrapText="1"/>
      <protection locked="0"/>
    </xf>
    <xf numFmtId="0" fontId="28" fillId="9" borderId="26" xfId="0" applyFont="1" applyFill="1" applyBorder="1" applyAlignment="1">
      <alignment horizontal="center" vertical="center" wrapText="1"/>
    </xf>
    <xf numFmtId="0" fontId="28" fillId="9" borderId="9" xfId="0" applyFont="1" applyFill="1" applyBorder="1" applyAlignment="1">
      <alignment horizontal="center" vertical="center" wrapText="1"/>
    </xf>
    <xf numFmtId="0" fontId="19" fillId="12" borderId="22" xfId="0" applyFont="1" applyFill="1" applyBorder="1" applyAlignment="1">
      <alignment horizontal="center" vertical="center"/>
    </xf>
    <xf numFmtId="0" fontId="19" fillId="12" borderId="5" xfId="0" applyFont="1" applyFill="1" applyBorder="1" applyAlignment="1">
      <alignment horizontal="center" vertical="center"/>
    </xf>
    <xf numFmtId="0" fontId="28" fillId="12" borderId="22" xfId="0" applyFont="1" applyFill="1" applyBorder="1" applyAlignment="1">
      <alignment horizontal="justify" vertical="center" wrapText="1"/>
    </xf>
    <xf numFmtId="0" fontId="28" fillId="12" borderId="5" xfId="0" applyFont="1" applyFill="1" applyBorder="1" applyAlignment="1">
      <alignment horizontal="justify" vertical="center" wrapText="1"/>
    </xf>
    <xf numFmtId="0" fontId="28" fillId="12" borderId="22" xfId="0" applyFont="1" applyFill="1" applyBorder="1" applyAlignment="1" applyProtection="1">
      <alignment horizontal="center" vertical="center" wrapText="1"/>
      <protection locked="0"/>
    </xf>
    <xf numFmtId="0" fontId="28" fillId="12" borderId="5" xfId="0" applyFont="1" applyFill="1" applyBorder="1" applyAlignment="1" applyProtection="1">
      <alignment horizontal="center" vertical="center" wrapText="1"/>
      <protection locked="0"/>
    </xf>
    <xf numFmtId="0" fontId="28" fillId="12" borderId="22" xfId="0" applyFont="1" applyFill="1" applyBorder="1" applyAlignment="1">
      <alignment horizontal="center" vertical="center" wrapText="1"/>
    </xf>
    <xf numFmtId="0" fontId="28" fillId="12" borderId="5" xfId="0" applyFont="1" applyFill="1" applyBorder="1" applyAlignment="1">
      <alignment horizontal="center" vertical="center" wrapText="1"/>
    </xf>
    <xf numFmtId="0" fontId="28" fillId="9" borderId="59" xfId="0" applyFont="1" applyFill="1" applyBorder="1" applyAlignment="1">
      <alignment horizontal="center" vertical="center" wrapText="1"/>
    </xf>
    <xf numFmtId="0" fontId="28" fillId="9" borderId="60" xfId="0" applyFont="1" applyFill="1" applyBorder="1" applyAlignment="1">
      <alignment horizontal="center" vertical="center" wrapText="1"/>
    </xf>
    <xf numFmtId="0" fontId="21" fillId="17" borderId="7" xfId="0" applyFont="1" applyFill="1" applyBorder="1" applyAlignment="1">
      <alignment horizontal="center"/>
    </xf>
    <xf numFmtId="0" fontId="26" fillId="18" borderId="7" xfId="0" applyFont="1" applyFill="1" applyBorder="1" applyAlignment="1">
      <alignment horizontal="center" vertical="center" wrapText="1"/>
    </xf>
    <xf numFmtId="0" fontId="19" fillId="0" borderId="0" xfId="0" applyFont="1" applyAlignment="1">
      <alignment horizontal="left" vertical="center"/>
    </xf>
    <xf numFmtId="0" fontId="19" fillId="12" borderId="49" xfId="0" applyFont="1" applyFill="1" applyBorder="1" applyAlignment="1">
      <alignment horizontal="center" vertical="center" wrapText="1"/>
    </xf>
    <xf numFmtId="0" fontId="19" fillId="0" borderId="0" xfId="0" applyFont="1" applyAlignment="1">
      <alignment horizontal="right" vertical="center"/>
    </xf>
    <xf numFmtId="0" fontId="15" fillId="25" borderId="7" xfId="0" applyFont="1" applyFill="1" applyBorder="1" applyAlignment="1">
      <alignment horizontal="center" vertical="center"/>
    </xf>
    <xf numFmtId="0" fontId="17" fillId="12" borderId="22" xfId="0" applyFont="1" applyFill="1" applyBorder="1" applyAlignment="1">
      <alignment horizontal="center" vertical="center" wrapText="1"/>
    </xf>
    <xf numFmtId="0" fontId="17" fillId="12" borderId="5" xfId="0" applyFont="1" applyFill="1" applyBorder="1" applyAlignment="1">
      <alignment horizontal="center" vertical="center" wrapText="1"/>
    </xf>
    <xf numFmtId="0" fontId="28" fillId="12" borderId="22" xfId="0" applyFont="1" applyFill="1" applyBorder="1" applyAlignment="1">
      <alignment horizontal="left" vertical="center" wrapText="1"/>
    </xf>
    <xf numFmtId="0" fontId="28" fillId="12" borderId="5" xfId="0" applyFont="1" applyFill="1" applyBorder="1" applyAlignment="1">
      <alignment horizontal="left" vertical="center" wrapText="1"/>
    </xf>
    <xf numFmtId="0" fontId="28" fillId="12" borderId="61" xfId="0" applyFont="1" applyFill="1" applyBorder="1" applyAlignment="1">
      <alignment horizontal="center" vertical="center" wrapText="1"/>
    </xf>
    <xf numFmtId="0" fontId="28" fillId="12" borderId="40" xfId="0" applyFont="1" applyFill="1" applyBorder="1" applyAlignment="1">
      <alignment horizontal="center" vertical="center" wrapText="1"/>
    </xf>
    <xf numFmtId="0" fontId="24" fillId="18" borderId="62" xfId="0" applyFont="1" applyFill="1" applyBorder="1" applyAlignment="1">
      <alignment horizontal="center" vertical="center" wrapText="1"/>
    </xf>
    <xf numFmtId="0" fontId="24" fillId="18" borderId="63" xfId="0" applyFont="1" applyFill="1" applyBorder="1" applyAlignment="1">
      <alignment horizontal="center" vertical="center" wrapText="1"/>
    </xf>
    <xf numFmtId="0" fontId="24" fillId="18" borderId="64" xfId="0" applyFont="1" applyFill="1" applyBorder="1" applyAlignment="1">
      <alignment horizontal="center" vertical="center" wrapText="1"/>
    </xf>
    <xf numFmtId="0" fontId="24" fillId="18" borderId="4" xfId="0" applyFont="1" applyFill="1" applyBorder="1" applyAlignment="1">
      <alignment horizontal="center" vertical="center" wrapText="1"/>
    </xf>
    <xf numFmtId="0" fontId="19" fillId="9" borderId="65" xfId="0" applyFont="1" applyFill="1" applyBorder="1" applyAlignment="1">
      <alignment horizontal="justify" vertical="center" wrapText="1"/>
    </xf>
    <xf numFmtId="0" fontId="19" fillId="9" borderId="66" xfId="0" applyFont="1" applyFill="1" applyBorder="1" applyAlignment="1">
      <alignment horizontal="justify" vertical="center" wrapText="1"/>
    </xf>
    <xf numFmtId="0" fontId="13" fillId="0" borderId="0" xfId="0" applyFont="1" applyAlignment="1">
      <alignment horizontal="center" vertical="center" wrapText="1"/>
    </xf>
    <xf numFmtId="0" fontId="28" fillId="9" borderId="53" xfId="0" applyFont="1" applyFill="1" applyBorder="1" applyAlignment="1">
      <alignment horizontal="center" vertical="center" wrapText="1"/>
    </xf>
    <xf numFmtId="0" fontId="28" fillId="9" borderId="63" xfId="0" applyFont="1" applyFill="1" applyBorder="1" applyAlignment="1">
      <alignment horizontal="center" vertical="center" wrapText="1"/>
    </xf>
    <xf numFmtId="0" fontId="19" fillId="2" borderId="43" xfId="0" applyFont="1" applyFill="1" applyBorder="1" applyAlignment="1">
      <alignment horizontal="right" vertical="center" indent="1"/>
    </xf>
    <xf numFmtId="0" fontId="19" fillId="2" borderId="0" xfId="0" applyFont="1" applyFill="1" applyAlignment="1">
      <alignment horizontal="right" vertical="center" indent="1"/>
    </xf>
    <xf numFmtId="0" fontId="19" fillId="2" borderId="2" xfId="0" applyFont="1" applyFill="1" applyBorder="1" applyAlignment="1">
      <alignment horizontal="right" vertical="center" indent="1"/>
    </xf>
    <xf numFmtId="0" fontId="24" fillId="18" borderId="23" xfId="0" applyFont="1" applyFill="1" applyBorder="1" applyAlignment="1">
      <alignment horizontal="center" vertical="center" wrapText="1"/>
    </xf>
    <xf numFmtId="0" fontId="24" fillId="18" borderId="29" xfId="0" applyFont="1" applyFill="1" applyBorder="1" applyAlignment="1">
      <alignment horizontal="center" vertical="center" wrapText="1"/>
    </xf>
    <xf numFmtId="0" fontId="28" fillId="0" borderId="22" xfId="0" applyFont="1" applyBorder="1" applyAlignment="1">
      <alignment horizontal="center" vertical="center" wrapText="1"/>
    </xf>
    <xf numFmtId="0" fontId="28" fillId="0" borderId="5" xfId="0" applyFont="1" applyBorder="1" applyAlignment="1">
      <alignment horizontal="center" vertical="center" wrapText="1"/>
    </xf>
    <xf numFmtId="0" fontId="20" fillId="18" borderId="9" xfId="0" applyFont="1" applyFill="1" applyBorder="1" applyAlignment="1">
      <alignment horizontal="center" vertical="center" wrapText="1"/>
    </xf>
    <xf numFmtId="0" fontId="21" fillId="17" borderId="9" xfId="0" applyFont="1" applyFill="1" applyBorder="1" applyAlignment="1">
      <alignment horizontal="center"/>
    </xf>
    <xf numFmtId="0" fontId="39" fillId="15" borderId="21" xfId="0" applyFont="1" applyFill="1" applyBorder="1" applyAlignment="1">
      <alignment horizontal="center" vertical="center" wrapText="1"/>
    </xf>
    <xf numFmtId="0" fontId="28" fillId="12" borderId="28" xfId="0" applyFont="1" applyFill="1" applyBorder="1" applyAlignment="1">
      <alignment horizontal="justify" vertical="center" wrapText="1"/>
    </xf>
    <xf numFmtId="0" fontId="28" fillId="12" borderId="49" xfId="0" applyFont="1" applyFill="1" applyBorder="1" applyAlignment="1">
      <alignment horizontal="justify" vertical="center" wrapText="1"/>
    </xf>
    <xf numFmtId="0" fontId="17" fillId="0" borderId="43" xfId="0" applyFont="1" applyBorder="1" applyAlignment="1">
      <alignment horizontal="center" vertical="center"/>
    </xf>
    <xf numFmtId="0" fontId="17" fillId="0" borderId="0" xfId="0" applyFont="1" applyAlignment="1">
      <alignment horizontal="center" vertical="center"/>
    </xf>
    <xf numFmtId="0" fontId="17" fillId="0" borderId="2" xfId="0" applyFont="1" applyBorder="1" applyAlignment="1">
      <alignment horizontal="center" vertical="center"/>
    </xf>
    <xf numFmtId="0" fontId="28" fillId="9" borderId="7" xfId="1" applyFont="1" applyFill="1" applyBorder="1" applyAlignment="1">
      <alignment horizontal="center" vertical="center" wrapText="1"/>
    </xf>
    <xf numFmtId="0" fontId="28" fillId="9" borderId="7" xfId="0" applyFont="1" applyFill="1" applyBorder="1" applyAlignment="1" applyProtection="1">
      <alignment horizontal="center" vertical="center" wrapText="1"/>
      <protection locked="0"/>
    </xf>
    <xf numFmtId="0" fontId="28" fillId="9" borderId="26" xfId="0" applyFont="1" applyFill="1" applyBorder="1" applyAlignment="1" applyProtection="1">
      <alignment horizontal="center" vertical="center" wrapText="1"/>
      <protection locked="0"/>
    </xf>
    <xf numFmtId="0" fontId="28" fillId="9" borderId="9" xfId="0" applyFont="1" applyFill="1" applyBorder="1" applyAlignment="1" applyProtection="1">
      <alignment horizontal="center" vertical="center" wrapText="1"/>
      <protection locked="0"/>
    </xf>
    <xf numFmtId="0" fontId="28" fillId="12" borderId="26" xfId="0" applyFont="1" applyFill="1" applyBorder="1" applyAlignment="1">
      <alignment horizontal="center" vertical="center" wrapText="1"/>
    </xf>
    <xf numFmtId="0" fontId="28" fillId="12" borderId="9" xfId="0" applyFont="1" applyFill="1" applyBorder="1" applyAlignment="1">
      <alignment horizontal="center" vertical="center" wrapText="1"/>
    </xf>
    <xf numFmtId="0" fontId="24" fillId="18" borderId="67" xfId="1" applyFont="1" applyFill="1" applyBorder="1" applyAlignment="1">
      <alignment horizontal="center" vertical="center" wrapText="1"/>
    </xf>
    <xf numFmtId="0" fontId="24" fillId="18" borderId="55" xfId="1" applyFont="1" applyFill="1" applyBorder="1" applyAlignment="1">
      <alignment horizontal="center" vertical="center" wrapText="1"/>
    </xf>
    <xf numFmtId="0" fontId="30" fillId="0" borderId="68" xfId="1" applyFont="1" applyBorder="1" applyAlignment="1">
      <alignment horizontal="center" vertical="center"/>
    </xf>
    <xf numFmtId="0" fontId="30" fillId="0" borderId="48" xfId="1" applyFont="1" applyBorder="1" applyAlignment="1">
      <alignment horizontal="center" vertical="center"/>
    </xf>
    <xf numFmtId="0" fontId="24" fillId="19" borderId="7" xfId="1" applyFont="1" applyFill="1" applyBorder="1" applyAlignment="1">
      <alignment horizontal="center" vertical="center" wrapText="1"/>
    </xf>
    <xf numFmtId="0" fontId="24" fillId="18" borderId="7" xfId="1" applyFont="1" applyFill="1" applyBorder="1" applyAlignment="1">
      <alignment horizontal="center" vertical="center" wrapText="1"/>
    </xf>
    <xf numFmtId="0" fontId="19" fillId="0" borderId="7" xfId="0" applyFont="1" applyBorder="1" applyAlignment="1">
      <alignment horizontal="center" vertical="center"/>
    </xf>
    <xf numFmtId="0" fontId="28" fillId="9" borderId="26" xfId="1" applyFont="1" applyFill="1" applyBorder="1" applyAlignment="1">
      <alignment horizontal="center" vertical="center" wrapText="1"/>
    </xf>
    <xf numFmtId="0" fontId="28" fillId="9" borderId="9" xfId="1" applyFont="1" applyFill="1" applyBorder="1" applyAlignment="1">
      <alignment horizontal="center" vertical="center" wrapText="1"/>
    </xf>
    <xf numFmtId="0" fontId="24" fillId="18" borderId="24" xfId="1" applyFont="1" applyFill="1" applyBorder="1" applyAlignment="1">
      <alignment horizontal="center" vertical="center" wrapText="1"/>
    </xf>
    <xf numFmtId="0" fontId="24" fillId="18" borderId="0" xfId="1" applyFont="1" applyFill="1" applyAlignment="1">
      <alignment horizontal="center" vertical="center" wrapText="1"/>
    </xf>
    <xf numFmtId="0" fontId="24" fillId="18" borderId="1" xfId="1" applyFont="1" applyFill="1" applyBorder="1" applyAlignment="1">
      <alignment horizontal="center" vertical="center" wrapText="1"/>
    </xf>
    <xf numFmtId="0" fontId="18" fillId="9" borderId="7" xfId="0" applyFont="1" applyFill="1" applyBorder="1" applyAlignment="1">
      <alignment horizontal="center" vertical="center" wrapText="1"/>
    </xf>
    <xf numFmtId="0" fontId="24" fillId="18" borderId="23" xfId="1" applyFont="1" applyFill="1" applyBorder="1" applyAlignment="1">
      <alignment horizontal="center" vertical="center" wrapText="1"/>
    </xf>
    <xf numFmtId="0" fontId="24" fillId="18" borderId="29" xfId="1" applyFont="1" applyFill="1" applyBorder="1" applyAlignment="1">
      <alignment horizontal="center" vertical="center" wrapText="1"/>
    </xf>
    <xf numFmtId="0" fontId="39" fillId="15" borderId="2" xfId="0" applyFont="1" applyFill="1" applyBorder="1" applyAlignment="1">
      <alignment horizontal="center" vertical="center" wrapText="1"/>
    </xf>
    <xf numFmtId="0" fontId="19" fillId="0" borderId="26" xfId="0" applyFont="1" applyBorder="1" applyAlignment="1">
      <alignment horizontal="center" vertical="center"/>
    </xf>
    <xf numFmtId="0" fontId="19" fillId="0" borderId="9" xfId="0" applyFont="1" applyBorder="1" applyAlignment="1">
      <alignment horizontal="center" vertical="center"/>
    </xf>
    <xf numFmtId="0" fontId="17" fillId="12" borderId="7" xfId="0" applyFont="1" applyFill="1" applyBorder="1" applyAlignment="1">
      <alignment horizontal="center" vertical="center" wrapText="1"/>
    </xf>
    <xf numFmtId="0" fontId="24" fillId="23" borderId="26" xfId="0" applyFont="1" applyFill="1" applyBorder="1" applyAlignment="1">
      <alignment horizontal="center" vertical="center" wrapText="1"/>
    </xf>
    <xf numFmtId="0" fontId="24" fillId="23" borderId="53" xfId="0" applyFont="1" applyFill="1" applyBorder="1" applyAlignment="1">
      <alignment horizontal="center" vertical="center" wrapText="1"/>
    </xf>
    <xf numFmtId="0" fontId="24" fillId="23" borderId="9" xfId="0" applyFont="1" applyFill="1" applyBorder="1" applyAlignment="1">
      <alignment horizontal="center" vertical="center" wrapText="1"/>
    </xf>
    <xf numFmtId="0" fontId="19" fillId="25" borderId="7" xfId="0" applyFont="1" applyFill="1" applyBorder="1" applyAlignment="1">
      <alignment horizontal="center" vertical="center"/>
    </xf>
    <xf numFmtId="0" fontId="23" fillId="0" borderId="0" xfId="0" applyFont="1" applyAlignment="1">
      <alignment horizontal="center" vertical="center" wrapText="1"/>
    </xf>
    <xf numFmtId="0" fontId="24" fillId="23" borderId="7" xfId="0" applyFont="1" applyFill="1" applyBorder="1" applyAlignment="1">
      <alignment horizontal="center" vertical="center" wrapText="1"/>
    </xf>
    <xf numFmtId="0" fontId="19" fillId="0" borderId="7" xfId="0" applyFont="1" applyBorder="1" applyAlignment="1">
      <alignment horizontal="center" vertical="center" wrapText="1"/>
    </xf>
    <xf numFmtId="0" fontId="24" fillId="18" borderId="9" xfId="0" applyFont="1" applyFill="1" applyBorder="1" applyAlignment="1">
      <alignment horizontal="center" vertical="center" wrapText="1"/>
    </xf>
    <xf numFmtId="0" fontId="24" fillId="19" borderId="55" xfId="0" applyFont="1" applyFill="1" applyBorder="1" applyAlignment="1">
      <alignment horizontal="center" vertical="center" wrapText="1"/>
    </xf>
    <xf numFmtId="0" fontId="24" fillId="19" borderId="34" xfId="0" applyFont="1" applyFill="1" applyBorder="1" applyAlignment="1">
      <alignment horizontal="center" vertical="center" wrapText="1"/>
    </xf>
    <xf numFmtId="0" fontId="24" fillId="19" borderId="54" xfId="0" applyFont="1" applyFill="1" applyBorder="1" applyAlignment="1">
      <alignment horizontal="center" vertical="center" wrapText="1"/>
    </xf>
    <xf numFmtId="0" fontId="24" fillId="19" borderId="69" xfId="0" applyFont="1" applyFill="1" applyBorder="1" applyAlignment="1">
      <alignment horizontal="center" vertical="center" wrapText="1"/>
    </xf>
    <xf numFmtId="0" fontId="24" fillId="19" borderId="70" xfId="0" applyFont="1" applyFill="1" applyBorder="1" applyAlignment="1">
      <alignment horizontal="center" vertical="center" wrapText="1"/>
    </xf>
    <xf numFmtId="0" fontId="19" fillId="25" borderId="40" xfId="0" applyFont="1" applyFill="1" applyBorder="1" applyAlignment="1">
      <alignment horizontal="center" vertical="center"/>
    </xf>
    <xf numFmtId="0" fontId="19" fillId="25" borderId="5" xfId="0" applyFont="1" applyFill="1" applyBorder="1" applyAlignment="1">
      <alignment horizontal="center" vertical="center"/>
    </xf>
    <xf numFmtId="0" fontId="17" fillId="0" borderId="75" xfId="0" applyFont="1" applyBorder="1" applyAlignment="1">
      <alignment horizontal="center" vertical="center"/>
    </xf>
    <xf numFmtId="0" fontId="17" fillId="0" borderId="76" xfId="0" applyFont="1" applyBorder="1" applyAlignment="1">
      <alignment horizontal="center" vertical="center"/>
    </xf>
    <xf numFmtId="0" fontId="16" fillId="27" borderId="47" xfId="0" applyFont="1" applyFill="1" applyBorder="1" applyAlignment="1">
      <alignment horizontal="center" vertical="center"/>
    </xf>
    <xf numFmtId="0" fontId="16" fillId="27" borderId="72" xfId="0" applyFont="1" applyFill="1" applyBorder="1" applyAlignment="1">
      <alignment horizontal="center" vertical="center"/>
    </xf>
    <xf numFmtId="0" fontId="16" fillId="27" borderId="12" xfId="0" applyFont="1" applyFill="1" applyBorder="1" applyAlignment="1">
      <alignment horizontal="center" vertical="center"/>
    </xf>
    <xf numFmtId="0" fontId="17" fillId="0" borderId="73" xfId="0" applyFont="1" applyBorder="1" applyAlignment="1">
      <alignment horizontal="center" vertical="center"/>
    </xf>
    <xf numFmtId="0" fontId="17" fillId="0" borderId="74" xfId="0" applyFont="1" applyBorder="1" applyAlignment="1">
      <alignment horizontal="center" vertical="center"/>
    </xf>
    <xf numFmtId="0" fontId="15" fillId="0" borderId="4" xfId="0" applyFont="1" applyBorder="1" applyAlignment="1">
      <alignment horizontal="left" vertical="center"/>
    </xf>
    <xf numFmtId="0" fontId="16" fillId="29" borderId="92" xfId="0" applyFont="1" applyFill="1" applyBorder="1" applyAlignment="1">
      <alignment horizontal="center" vertical="center"/>
    </xf>
    <xf numFmtId="0" fontId="17" fillId="0" borderId="77" xfId="0" applyFont="1" applyBorder="1" applyAlignment="1">
      <alignment horizontal="center" vertical="center"/>
    </xf>
    <xf numFmtId="0" fontId="17" fillId="0" borderId="84" xfId="0" applyFont="1" applyBorder="1" applyAlignment="1">
      <alignment horizontal="center" vertical="center"/>
    </xf>
    <xf numFmtId="1" fontId="17" fillId="0" borderId="85" xfId="0" applyNumberFormat="1" applyFont="1" applyBorder="1" applyAlignment="1">
      <alignment horizontal="center" vertical="center"/>
    </xf>
    <xf numFmtId="0" fontId="15" fillId="2" borderId="11" xfId="0" applyFont="1" applyFill="1" applyBorder="1" applyAlignment="1">
      <alignment horizontal="center" vertical="center" wrapText="1"/>
    </xf>
    <xf numFmtId="0" fontId="15" fillId="2" borderId="25" xfId="0" applyFont="1" applyFill="1" applyBorder="1" applyAlignment="1">
      <alignment horizontal="center" vertical="center" wrapText="1"/>
    </xf>
    <xf numFmtId="0" fontId="17" fillId="2" borderId="41" xfId="0" applyFont="1" applyFill="1" applyBorder="1" applyAlignment="1">
      <alignment horizontal="right"/>
    </xf>
    <xf numFmtId="0" fontId="17" fillId="2" borderId="42" xfId="0" applyFont="1" applyFill="1" applyBorder="1" applyAlignment="1">
      <alignment horizontal="right"/>
    </xf>
    <xf numFmtId="0" fontId="17" fillId="2" borderId="28" xfId="0" applyFont="1" applyFill="1" applyBorder="1" applyAlignment="1">
      <alignment horizontal="right"/>
    </xf>
    <xf numFmtId="0" fontId="17" fillId="2" borderId="43" xfId="0" applyFont="1" applyFill="1" applyBorder="1" applyAlignment="1">
      <alignment horizontal="right"/>
    </xf>
    <xf numFmtId="0" fontId="17" fillId="2" borderId="0" xfId="0" applyFont="1" applyFill="1" applyAlignment="1">
      <alignment horizontal="right"/>
    </xf>
    <xf numFmtId="0" fontId="17" fillId="2" borderId="2" xfId="0" applyFont="1" applyFill="1" applyBorder="1" applyAlignment="1">
      <alignment horizontal="right"/>
    </xf>
    <xf numFmtId="0" fontId="17" fillId="2" borderId="43" xfId="0" applyFont="1" applyFill="1" applyBorder="1" applyAlignment="1">
      <alignment horizontal="center"/>
    </xf>
    <xf numFmtId="0" fontId="17" fillId="2" borderId="0" xfId="0" applyFont="1" applyFill="1" applyAlignment="1">
      <alignment horizontal="center"/>
    </xf>
    <xf numFmtId="0" fontId="17" fillId="2" borderId="2" xfId="0" applyFont="1" applyFill="1" applyBorder="1" applyAlignment="1">
      <alignment horizontal="center"/>
    </xf>
    <xf numFmtId="0" fontId="15" fillId="2" borderId="48" xfId="0" applyFont="1" applyFill="1" applyBorder="1" applyAlignment="1">
      <alignment horizontal="center"/>
    </xf>
    <xf numFmtId="0" fontId="15" fillId="2" borderId="3" xfId="0" applyFont="1" applyFill="1" applyBorder="1" applyAlignment="1">
      <alignment horizontal="center"/>
    </xf>
    <xf numFmtId="0" fontId="15" fillId="2" borderId="49" xfId="0" applyFont="1" applyFill="1" applyBorder="1" applyAlignment="1">
      <alignment horizontal="center"/>
    </xf>
    <xf numFmtId="0" fontId="44" fillId="28" borderId="26" xfId="0" applyFont="1" applyFill="1" applyBorder="1" applyAlignment="1">
      <alignment horizontal="center" vertical="center" wrapText="1"/>
    </xf>
    <xf numFmtId="0" fontId="20" fillId="26" borderId="0" xfId="0" applyFont="1" applyFill="1" applyAlignment="1">
      <alignment horizontal="center"/>
    </xf>
    <xf numFmtId="0" fontId="15" fillId="0" borderId="4" xfId="0" applyFont="1" applyBorder="1" applyAlignment="1">
      <alignment horizontal="center" vertical="center"/>
    </xf>
    <xf numFmtId="0" fontId="2" fillId="0" borderId="0" xfId="0" applyFont="1" applyAlignment="1">
      <alignment vertical="center" wrapText="1"/>
    </xf>
    <xf numFmtId="10" fontId="15" fillId="0" borderId="8" xfId="0" applyNumberFormat="1" applyFont="1" applyBorder="1" applyAlignment="1">
      <alignment horizontal="center" vertical="center"/>
    </xf>
    <xf numFmtId="0" fontId="17" fillId="0" borderId="72" xfId="0" applyFont="1" applyBorder="1" applyAlignment="1">
      <alignment horizontal="center"/>
    </xf>
    <xf numFmtId="1" fontId="17" fillId="0" borderId="77" xfId="0" applyNumberFormat="1" applyFont="1" applyBorder="1" applyAlignment="1">
      <alignment horizontal="center" vertical="center"/>
    </xf>
    <xf numFmtId="1" fontId="17" fillId="0" borderId="4" xfId="0" applyNumberFormat="1" applyFont="1" applyBorder="1" applyAlignment="1">
      <alignment horizontal="center" vertical="center"/>
    </xf>
    <xf numFmtId="0" fontId="17" fillId="0" borderId="91" xfId="0" applyFont="1" applyBorder="1" applyAlignment="1">
      <alignment horizontal="center" vertical="center"/>
    </xf>
    <xf numFmtId="0" fontId="17" fillId="0" borderId="87" xfId="0" applyFont="1" applyBorder="1" applyAlignment="1">
      <alignment horizontal="center"/>
    </xf>
    <xf numFmtId="0" fontId="16" fillId="29" borderId="88" xfId="0" applyFont="1" applyFill="1" applyBorder="1" applyAlignment="1">
      <alignment horizontal="center" vertical="center"/>
    </xf>
    <xf numFmtId="0" fontId="16" fillId="29" borderId="89" xfId="0" applyFont="1" applyFill="1" applyBorder="1" applyAlignment="1">
      <alignment horizontal="center" vertical="center"/>
    </xf>
    <xf numFmtId="0" fontId="16" fillId="29" borderId="90" xfId="0" applyFont="1" applyFill="1" applyBorder="1" applyAlignment="1">
      <alignment horizontal="center" vertical="center"/>
    </xf>
    <xf numFmtId="1" fontId="17" fillId="0" borderId="78" xfId="0" applyNumberFormat="1" applyFont="1" applyBorder="1" applyAlignment="1">
      <alignment horizontal="center" vertical="center"/>
    </xf>
    <xf numFmtId="10" fontId="15" fillId="0" borderId="79" xfId="0" applyNumberFormat="1" applyFont="1" applyBorder="1" applyAlignment="1">
      <alignment horizontal="center" vertical="center"/>
    </xf>
    <xf numFmtId="10" fontId="15" fillId="0" borderId="80" xfId="0" applyNumberFormat="1" applyFont="1" applyBorder="1" applyAlignment="1">
      <alignment horizontal="center" vertical="center"/>
    </xf>
    <xf numFmtId="0" fontId="17" fillId="2" borderId="0" xfId="0" applyFont="1" applyFill="1" applyAlignment="1">
      <alignment horizontal="center" vertical="center" wrapText="1"/>
    </xf>
    <xf numFmtId="1" fontId="17" fillId="0" borderId="86" xfId="0" applyNumberFormat="1" applyFont="1" applyBorder="1" applyAlignment="1">
      <alignment horizontal="center" vertical="center"/>
    </xf>
    <xf numFmtId="0" fontId="15" fillId="0" borderId="11" xfId="0" applyFont="1" applyBorder="1" applyAlignment="1">
      <alignment horizontal="center" wrapText="1"/>
    </xf>
    <xf numFmtId="0" fontId="15" fillId="0" borderId="25" xfId="0" applyFont="1" applyBorder="1" applyAlignment="1">
      <alignment horizontal="center" wrapText="1"/>
    </xf>
    <xf numFmtId="0" fontId="15" fillId="0" borderId="27" xfId="0" applyFont="1" applyBorder="1" applyAlignment="1">
      <alignment horizontal="center" wrapText="1"/>
    </xf>
    <xf numFmtId="1" fontId="17" fillId="0" borderId="14" xfId="0" applyNumberFormat="1" applyFont="1" applyBorder="1" applyAlignment="1">
      <alignment horizontal="center" vertical="center"/>
    </xf>
    <xf numFmtId="1" fontId="17" fillId="0" borderId="71" xfId="0" applyNumberFormat="1" applyFont="1" applyBorder="1" applyAlignment="1">
      <alignment horizontal="center" vertical="center"/>
    </xf>
    <xf numFmtId="0" fontId="17" fillId="0" borderId="71" xfId="0" applyFont="1" applyBorder="1" applyAlignment="1">
      <alignment horizontal="center" vertical="center"/>
    </xf>
    <xf numFmtId="0" fontId="15" fillId="0" borderId="52" xfId="0" applyFont="1" applyBorder="1" applyAlignment="1">
      <alignment horizontal="center" wrapText="1"/>
    </xf>
    <xf numFmtId="0" fontId="15" fillId="0" borderId="1" xfId="0" applyFont="1" applyBorder="1" applyAlignment="1">
      <alignment horizontal="center" wrapText="1"/>
    </xf>
    <xf numFmtId="0" fontId="15" fillId="0" borderId="55" xfId="0" applyFont="1" applyBorder="1" applyAlignment="1">
      <alignment horizontal="center" wrapText="1"/>
    </xf>
    <xf numFmtId="0" fontId="44" fillId="28" borderId="53" xfId="0" applyFont="1" applyFill="1" applyBorder="1" applyAlignment="1">
      <alignment horizontal="center" vertical="center" wrapText="1"/>
    </xf>
    <xf numFmtId="0" fontId="17" fillId="0" borderId="0" xfId="0" applyFont="1" applyAlignment="1">
      <alignment horizontal="center"/>
    </xf>
    <xf numFmtId="0" fontId="16" fillId="26" borderId="56" xfId="0" applyFont="1" applyFill="1" applyBorder="1" applyAlignment="1">
      <alignment horizontal="center"/>
    </xf>
    <xf numFmtId="0" fontId="16" fillId="26" borderId="57" xfId="0" applyFont="1" applyFill="1" applyBorder="1" applyAlignment="1">
      <alignment horizontal="center"/>
    </xf>
    <xf numFmtId="0" fontId="16" fillId="26" borderId="58" xfId="0" applyFont="1" applyFill="1" applyBorder="1" applyAlignment="1">
      <alignment horizontal="center"/>
    </xf>
    <xf numFmtId="0" fontId="15" fillId="0" borderId="38" xfId="0" applyFont="1" applyBorder="1" applyAlignment="1">
      <alignment horizontal="center" vertical="center"/>
    </xf>
    <xf numFmtId="0" fontId="15" fillId="0" borderId="78" xfId="0" applyFont="1" applyBorder="1" applyAlignment="1">
      <alignment horizontal="center" vertical="center"/>
    </xf>
    <xf numFmtId="0" fontId="15" fillId="0" borderId="78" xfId="0" applyFont="1" applyBorder="1" applyAlignment="1">
      <alignment horizontal="left" vertical="center"/>
    </xf>
    <xf numFmtId="0" fontId="15" fillId="0" borderId="112" xfId="0" applyFont="1" applyBorder="1" applyAlignment="1">
      <alignment horizontal="left" vertical="center"/>
    </xf>
    <xf numFmtId="0" fontId="15" fillId="0" borderId="113" xfId="0" applyFont="1" applyBorder="1" applyAlignment="1">
      <alignment horizontal="left" vertical="center"/>
    </xf>
    <xf numFmtId="0" fontId="17" fillId="0" borderId="111" xfId="0" applyFont="1" applyBorder="1" applyAlignment="1">
      <alignment horizontal="center" vertical="center"/>
    </xf>
    <xf numFmtId="0" fontId="16" fillId="29" borderId="81" xfId="0" applyFont="1" applyFill="1" applyBorder="1" applyAlignment="1">
      <alignment horizontal="center" vertical="center"/>
    </xf>
    <xf numFmtId="0" fontId="16" fillId="29" borderId="82" xfId="0" applyFont="1" applyFill="1" applyBorder="1" applyAlignment="1">
      <alignment horizontal="center" vertical="center"/>
    </xf>
    <xf numFmtId="0" fontId="16" fillId="29" borderId="83" xfId="0" applyFont="1" applyFill="1" applyBorder="1" applyAlignment="1">
      <alignment horizontal="center" vertical="center"/>
    </xf>
    <xf numFmtId="1" fontId="17" fillId="0" borderId="19" xfId="0" applyNumberFormat="1" applyFont="1" applyBorder="1" applyAlignment="1">
      <alignment horizontal="center" vertical="center"/>
    </xf>
    <xf numFmtId="0" fontId="16" fillId="23" borderId="95" xfId="0" applyFont="1" applyFill="1" applyBorder="1" applyAlignment="1">
      <alignment horizontal="center" vertical="center"/>
    </xf>
    <xf numFmtId="0" fontId="16" fillId="23" borderId="96" xfId="0" applyFont="1" applyFill="1" applyBorder="1" applyAlignment="1">
      <alignment horizontal="center" vertical="center"/>
    </xf>
    <xf numFmtId="0" fontId="16" fillId="23" borderId="97" xfId="0" applyFont="1" applyFill="1" applyBorder="1" applyAlignment="1">
      <alignment horizontal="center" vertical="center"/>
    </xf>
    <xf numFmtId="0" fontId="17" fillId="0" borderId="13" xfId="0" applyFont="1" applyBorder="1" applyAlignment="1">
      <alignment horizontal="center" vertical="center"/>
    </xf>
    <xf numFmtId="0" fontId="17" fillId="0" borderId="40" xfId="0" applyFont="1" applyBorder="1" applyAlignment="1">
      <alignment horizontal="center" vertical="center"/>
    </xf>
    <xf numFmtId="0" fontId="17" fillId="0" borderId="29" xfId="0" applyFont="1" applyBorder="1" applyAlignment="1">
      <alignment horizontal="center" vertical="center"/>
    </xf>
    <xf numFmtId="0" fontId="17" fillId="0" borderId="110" xfId="0" applyFont="1" applyBorder="1" applyAlignment="1">
      <alignment horizontal="center" vertical="center"/>
    </xf>
    <xf numFmtId="1" fontId="17" fillId="0" borderId="100" xfId="0" applyNumberFormat="1" applyFont="1" applyBorder="1" applyAlignment="1">
      <alignment horizontal="center" vertical="center"/>
    </xf>
    <xf numFmtId="0" fontId="15" fillId="0" borderId="0" xfId="0" applyFont="1" applyAlignment="1">
      <alignment horizontal="right"/>
    </xf>
    <xf numFmtId="0" fontId="16" fillId="23" borderId="81" xfId="0" applyFont="1" applyFill="1" applyBorder="1" applyAlignment="1">
      <alignment horizontal="center" vertical="center"/>
    </xf>
    <xf numFmtId="0" fontId="16" fillId="23" borderId="82" xfId="0" applyFont="1" applyFill="1" applyBorder="1" applyAlignment="1">
      <alignment horizontal="center" vertical="center"/>
    </xf>
    <xf numFmtId="0" fontId="16" fillId="23" borderId="83" xfId="0" applyFont="1" applyFill="1" applyBorder="1" applyAlignment="1">
      <alignment horizontal="center" vertical="center"/>
    </xf>
    <xf numFmtId="0" fontId="17" fillId="0" borderId="14" xfId="0" applyFont="1" applyBorder="1" applyAlignment="1">
      <alignment horizontal="center" vertical="center"/>
    </xf>
    <xf numFmtId="0" fontId="17" fillId="0" borderId="19" xfId="0" applyFont="1" applyBorder="1" applyAlignment="1">
      <alignment horizontal="center" vertical="center"/>
    </xf>
    <xf numFmtId="1" fontId="17" fillId="0" borderId="10" xfId="0" applyNumberFormat="1" applyFont="1" applyBorder="1" applyAlignment="1">
      <alignment horizontal="center" vertical="center"/>
    </xf>
    <xf numFmtId="10" fontId="15" fillId="0" borderId="101" xfId="0" applyNumberFormat="1" applyFont="1" applyBorder="1" applyAlignment="1">
      <alignment horizontal="center" vertical="center"/>
    </xf>
    <xf numFmtId="10" fontId="15" fillId="0" borderId="102" xfId="0" applyNumberFormat="1" applyFont="1" applyBorder="1" applyAlignment="1">
      <alignment horizontal="center" vertical="center"/>
    </xf>
    <xf numFmtId="10" fontId="15" fillId="0" borderId="103" xfId="0" applyNumberFormat="1" applyFont="1" applyBorder="1" applyAlignment="1">
      <alignment horizontal="center" vertical="center"/>
    </xf>
    <xf numFmtId="0" fontId="15" fillId="0" borderId="72" xfId="0" applyFont="1" applyBorder="1" applyAlignment="1">
      <alignment horizontal="right"/>
    </xf>
    <xf numFmtId="0" fontId="16" fillId="23" borderId="104" xfId="0" applyFont="1" applyFill="1" applyBorder="1" applyAlignment="1">
      <alignment horizontal="center" vertical="center"/>
    </xf>
    <xf numFmtId="0" fontId="16" fillId="23" borderId="105" xfId="0" applyFont="1" applyFill="1" applyBorder="1" applyAlignment="1">
      <alignment horizontal="center" vertical="center"/>
    </xf>
    <xf numFmtId="0" fontId="16" fillId="23" borderId="106" xfId="0" applyFont="1" applyFill="1" applyBorder="1" applyAlignment="1">
      <alignment horizontal="center" vertical="center"/>
    </xf>
    <xf numFmtId="0" fontId="17" fillId="0" borderId="107" xfId="0" applyFont="1" applyBorder="1" applyAlignment="1">
      <alignment horizontal="center" vertical="center"/>
    </xf>
    <xf numFmtId="0" fontId="17" fillId="0" borderId="108" xfId="0" applyFont="1" applyBorder="1" applyAlignment="1">
      <alignment horizontal="center" vertical="center"/>
    </xf>
    <xf numFmtId="0" fontId="17" fillId="0" borderId="109" xfId="0" applyFont="1" applyBorder="1" applyAlignment="1">
      <alignment horizontal="center" vertical="center"/>
    </xf>
    <xf numFmtId="0" fontId="16" fillId="23" borderId="88" xfId="0" applyFont="1" applyFill="1" applyBorder="1" applyAlignment="1">
      <alignment horizontal="center" vertical="center"/>
    </xf>
    <xf numFmtId="0" fontId="16" fillId="23" borderId="89" xfId="0" applyFont="1" applyFill="1" applyBorder="1" applyAlignment="1">
      <alignment horizontal="center" vertical="center"/>
    </xf>
    <xf numFmtId="0" fontId="16" fillId="23" borderId="90" xfId="0" applyFont="1" applyFill="1" applyBorder="1" applyAlignment="1">
      <alignment horizontal="center" vertical="center"/>
    </xf>
    <xf numFmtId="1" fontId="17" fillId="0" borderId="99" xfId="0" applyNumberFormat="1" applyFont="1" applyBorder="1" applyAlignment="1">
      <alignment horizontal="center" vertical="center"/>
    </xf>
    <xf numFmtId="0" fontId="15" fillId="0" borderId="87" xfId="0" applyFont="1" applyBorder="1" applyAlignment="1">
      <alignment horizontal="right"/>
    </xf>
    <xf numFmtId="0" fontId="15" fillId="2" borderId="114" xfId="0" applyFont="1" applyFill="1" applyBorder="1" applyAlignment="1">
      <alignment horizontal="center" vertical="center" wrapText="1"/>
    </xf>
    <xf numFmtId="0" fontId="15" fillId="2" borderId="115" xfId="0" applyFont="1" applyFill="1" applyBorder="1" applyAlignment="1">
      <alignment horizontal="center" vertical="center" wrapText="1"/>
    </xf>
    <xf numFmtId="10" fontId="15" fillId="0" borderId="93" xfId="0" applyNumberFormat="1" applyFont="1" applyBorder="1" applyAlignment="1">
      <alignment horizontal="center" vertical="center"/>
    </xf>
    <xf numFmtId="10" fontId="15" fillId="0" borderId="94" xfId="0" applyNumberFormat="1" applyFont="1" applyBorder="1" applyAlignment="1">
      <alignment horizontal="center" vertical="center"/>
    </xf>
    <xf numFmtId="1" fontId="17" fillId="0" borderId="45" xfId="0" applyNumberFormat="1" applyFont="1" applyBorder="1" applyAlignment="1">
      <alignment horizontal="center" vertical="center"/>
    </xf>
    <xf numFmtId="0" fontId="17" fillId="0" borderId="45" xfId="0" applyFont="1" applyBorder="1" applyAlignment="1">
      <alignment horizontal="center" vertical="center"/>
    </xf>
    <xf numFmtId="0" fontId="16" fillId="16" borderId="95" xfId="0" applyFont="1" applyFill="1" applyBorder="1" applyAlignment="1">
      <alignment horizontal="center" vertical="center"/>
    </xf>
    <xf numFmtId="0" fontId="16" fillId="16" borderId="96" xfId="0" applyFont="1" applyFill="1" applyBorder="1" applyAlignment="1">
      <alignment horizontal="center" vertical="center"/>
    </xf>
    <xf numFmtId="0" fontId="16" fillId="16" borderId="97" xfId="0" applyFont="1" applyFill="1" applyBorder="1" applyAlignment="1">
      <alignment horizontal="center" vertical="center"/>
    </xf>
    <xf numFmtId="0" fontId="17" fillId="0" borderId="98" xfId="0" applyFont="1" applyBorder="1" applyAlignment="1">
      <alignment horizontal="center" vertical="center"/>
    </xf>
    <xf numFmtId="14" fontId="19" fillId="12" borderId="4" xfId="0" applyNumberFormat="1" applyFont="1" applyFill="1" applyBorder="1" applyAlignment="1" applyProtection="1">
      <alignment horizontal="center" vertical="center" wrapText="1"/>
      <protection locked="0"/>
    </xf>
    <xf numFmtId="0" fontId="28" fillId="2" borderId="10" xfId="0" applyFont="1" applyFill="1" applyBorder="1" applyAlignment="1">
      <alignment horizontal="center"/>
    </xf>
    <xf numFmtId="0" fontId="28" fillId="2" borderId="20" xfId="0" applyFont="1" applyFill="1" applyBorder="1" applyAlignment="1">
      <alignment horizontal="center"/>
    </xf>
  </cellXfs>
  <cellStyles count="4">
    <cellStyle name="Normal" xfId="0" builtinId="0"/>
    <cellStyle name="Normal 2" xfId="1" xr:uid="{00000000-0005-0000-0000-000001000000}"/>
    <cellStyle name="Normal 2 4" xfId="2" xr:uid="{00000000-0005-0000-0000-000002000000}"/>
    <cellStyle name="Normal 3" xfId="3" xr:uid="{00000000-0005-0000-0000-00000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CC00"/>
      <rgbColor rgb="000000FF"/>
      <rgbColor rgb="00FFFF00"/>
      <rgbColor rgb="00FF00FF"/>
      <rgbColor rgb="0000FFFF"/>
      <rgbColor rgb="00800000"/>
      <rgbColor rgb="00008000"/>
      <rgbColor rgb="00000080"/>
      <rgbColor rgb="00808000"/>
      <rgbColor rgb="00800080"/>
      <rgbColor rgb="00008080"/>
      <rgbColor rgb="00BFBFBF"/>
      <rgbColor rgb="00808080"/>
      <rgbColor rgb="009999FF"/>
      <rgbColor rgb="00953735"/>
      <rgbColor rgb="00F2F2F2"/>
      <rgbColor rgb="00CCFFFF"/>
      <rgbColor rgb="00660066"/>
      <rgbColor rgb="00FF8080"/>
      <rgbColor rgb="000066CC"/>
      <rgbColor rgb="00D9D9D9"/>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558ED5"/>
      <rgbColor rgb="0033CCCC"/>
      <rgbColor rgb="0099CC00"/>
      <rgbColor rgb="00FFCC00"/>
      <rgbColor rgb="00FF9900"/>
      <rgbColor rgb="00FF6600"/>
      <rgbColor rgb="007F7F7F"/>
      <rgbColor rgb="00A6A6A6"/>
      <rgbColor rgb="00003366"/>
      <rgbColor rgb="0000B050"/>
      <rgbColor rgb="00003300"/>
      <rgbColor rgb="00333300"/>
      <rgbColor rgb="00993300"/>
      <rgbColor rgb="00963634"/>
      <rgbColor rgb="00333399"/>
      <rgbColor rgb="00333333"/>
    </indexedColors>
    <mruColors>
      <color rgb="FFBB95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0</xdr:row>
      <xdr:rowOff>66675</xdr:rowOff>
    </xdr:from>
    <xdr:to>
      <xdr:col>3</xdr:col>
      <xdr:colOff>571500</xdr:colOff>
      <xdr:row>4</xdr:row>
      <xdr:rowOff>133350</xdr:rowOff>
    </xdr:to>
    <xdr:pic>
      <xdr:nvPicPr>
        <xdr:cNvPr id="1862" name="Imagen 2">
          <a:extLst>
            <a:ext uri="{FF2B5EF4-FFF2-40B4-BE49-F238E27FC236}">
              <a16:creationId xmlns:a16="http://schemas.microsoft.com/office/drawing/2014/main" id="{00000000-0008-0000-0000-00004607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3850" y="66675"/>
          <a:ext cx="399097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152400</xdr:colOff>
      <xdr:row>0</xdr:row>
      <xdr:rowOff>85725</xdr:rowOff>
    </xdr:from>
    <xdr:to>
      <xdr:col>3</xdr:col>
      <xdr:colOff>141681</xdr:colOff>
      <xdr:row>5</xdr:row>
      <xdr:rowOff>136072</xdr:rowOff>
    </xdr:to>
    <xdr:pic>
      <xdr:nvPicPr>
        <xdr:cNvPr id="19979" name="Imagen 2">
          <a:extLst>
            <a:ext uri="{FF2B5EF4-FFF2-40B4-BE49-F238E27FC236}">
              <a16:creationId xmlns:a16="http://schemas.microsoft.com/office/drawing/2014/main" id="{00000000-0008-0000-0900-00000B4E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85725"/>
          <a:ext cx="4261924" cy="11389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0</xdr:col>
      <xdr:colOff>2790825</xdr:colOff>
      <xdr:row>4</xdr:row>
      <xdr:rowOff>38100</xdr:rowOff>
    </xdr:to>
    <xdr:pic>
      <xdr:nvPicPr>
        <xdr:cNvPr id="13125" name="Imagen 2">
          <a:extLst>
            <a:ext uri="{FF2B5EF4-FFF2-40B4-BE49-F238E27FC236}">
              <a16:creationId xmlns:a16="http://schemas.microsoft.com/office/drawing/2014/main" id="{00000000-0008-0000-0A00-00004533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85725"/>
          <a:ext cx="27146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57150</xdr:rowOff>
    </xdr:from>
    <xdr:to>
      <xdr:col>0</xdr:col>
      <xdr:colOff>2847975</xdr:colOff>
      <xdr:row>4</xdr:row>
      <xdr:rowOff>28575</xdr:rowOff>
    </xdr:to>
    <xdr:pic>
      <xdr:nvPicPr>
        <xdr:cNvPr id="15943" name="Imagen 2">
          <a:extLst>
            <a:ext uri="{FF2B5EF4-FFF2-40B4-BE49-F238E27FC236}">
              <a16:creationId xmlns:a16="http://schemas.microsoft.com/office/drawing/2014/main" id="{00000000-0008-0000-0B00-0000473E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57150"/>
          <a:ext cx="277177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171451</xdr:colOff>
      <xdr:row>0</xdr:row>
      <xdr:rowOff>104775</xdr:rowOff>
    </xdr:from>
    <xdr:to>
      <xdr:col>2</xdr:col>
      <xdr:colOff>61565</xdr:colOff>
      <xdr:row>5</xdr:row>
      <xdr:rowOff>0</xdr:rowOff>
    </xdr:to>
    <xdr:pic>
      <xdr:nvPicPr>
        <xdr:cNvPr id="25880" name="Imagen 2">
          <a:extLst>
            <a:ext uri="{FF2B5EF4-FFF2-40B4-BE49-F238E27FC236}">
              <a16:creationId xmlns:a16="http://schemas.microsoft.com/office/drawing/2014/main" id="{00000000-0008-0000-0100-0000186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1" y="104775"/>
          <a:ext cx="3649982" cy="964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161925</xdr:colOff>
      <xdr:row>0</xdr:row>
      <xdr:rowOff>152401</xdr:rowOff>
    </xdr:from>
    <xdr:to>
      <xdr:col>2</xdr:col>
      <xdr:colOff>4518</xdr:colOff>
      <xdr:row>5</xdr:row>
      <xdr:rowOff>111125</xdr:rowOff>
    </xdr:to>
    <xdr:pic>
      <xdr:nvPicPr>
        <xdr:cNvPr id="23963" name="Imagen 2">
          <a:extLst>
            <a:ext uri="{FF2B5EF4-FFF2-40B4-BE49-F238E27FC236}">
              <a16:creationId xmlns:a16="http://schemas.microsoft.com/office/drawing/2014/main" id="{00000000-0008-0000-0200-00009B5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152401"/>
          <a:ext cx="4128843" cy="1085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216354</xdr:colOff>
      <xdr:row>0</xdr:row>
      <xdr:rowOff>123825</xdr:rowOff>
    </xdr:from>
    <xdr:to>
      <xdr:col>1</xdr:col>
      <xdr:colOff>3565072</xdr:colOff>
      <xdr:row>5</xdr:row>
      <xdr:rowOff>88260</xdr:rowOff>
    </xdr:to>
    <xdr:pic>
      <xdr:nvPicPr>
        <xdr:cNvPr id="4921" name="Imagen 2">
          <a:extLst>
            <a:ext uri="{FF2B5EF4-FFF2-40B4-BE49-F238E27FC236}">
              <a16:creationId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354" y="123825"/>
          <a:ext cx="4178754" cy="11074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123825</xdr:colOff>
      <xdr:row>0</xdr:row>
      <xdr:rowOff>104775</xdr:rowOff>
    </xdr:from>
    <xdr:to>
      <xdr:col>3</xdr:col>
      <xdr:colOff>342900</xdr:colOff>
      <xdr:row>5</xdr:row>
      <xdr:rowOff>120565</xdr:rowOff>
    </xdr:to>
    <xdr:pic>
      <xdr:nvPicPr>
        <xdr:cNvPr id="26904" name="Imagen 2">
          <a:extLst>
            <a:ext uri="{FF2B5EF4-FFF2-40B4-BE49-F238E27FC236}">
              <a16:creationId xmlns:a16="http://schemas.microsoft.com/office/drawing/2014/main" id="{00000000-0008-0000-0400-0000186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104775"/>
          <a:ext cx="4371975" cy="1196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276225</xdr:colOff>
      <xdr:row>0</xdr:row>
      <xdr:rowOff>171451</xdr:rowOff>
    </xdr:from>
    <xdr:to>
      <xdr:col>2</xdr:col>
      <xdr:colOff>1264227</xdr:colOff>
      <xdr:row>5</xdr:row>
      <xdr:rowOff>330890</xdr:rowOff>
    </xdr:to>
    <xdr:pic>
      <xdr:nvPicPr>
        <xdr:cNvPr id="9030" name="Imagen 2">
          <a:extLst>
            <a:ext uri="{FF2B5EF4-FFF2-40B4-BE49-F238E27FC236}">
              <a16:creationId xmlns:a16="http://schemas.microsoft.com/office/drawing/2014/main" id="{00000000-0008-0000-0500-0000462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 y="171451"/>
          <a:ext cx="4694093" cy="12331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3</xdr:col>
      <xdr:colOff>57150</xdr:colOff>
      <xdr:row>5</xdr:row>
      <xdr:rowOff>228600</xdr:rowOff>
    </xdr:to>
    <xdr:pic>
      <xdr:nvPicPr>
        <xdr:cNvPr id="17931" name="Imagen 2">
          <a:extLst>
            <a:ext uri="{FF2B5EF4-FFF2-40B4-BE49-F238E27FC236}">
              <a16:creationId xmlns:a16="http://schemas.microsoft.com/office/drawing/2014/main" id="{00000000-0008-0000-0600-00000B4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161925"/>
          <a:ext cx="43053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107497</xdr:rowOff>
    </xdr:from>
    <xdr:to>
      <xdr:col>2</xdr:col>
      <xdr:colOff>1164314</xdr:colOff>
      <xdr:row>5</xdr:row>
      <xdr:rowOff>95251</xdr:rowOff>
    </xdr:to>
    <xdr:pic>
      <xdr:nvPicPr>
        <xdr:cNvPr id="18955" name="Imagen 2">
          <a:extLst>
            <a:ext uri="{FF2B5EF4-FFF2-40B4-BE49-F238E27FC236}">
              <a16:creationId xmlns:a16="http://schemas.microsoft.com/office/drawing/2014/main" id="{00000000-0008-0000-0700-00000B4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7497"/>
          <a:ext cx="4185100" cy="1103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85725</xdr:colOff>
      <xdr:row>0</xdr:row>
      <xdr:rowOff>123825</xdr:rowOff>
    </xdr:from>
    <xdr:to>
      <xdr:col>1</xdr:col>
      <xdr:colOff>4343400</xdr:colOff>
      <xdr:row>5</xdr:row>
      <xdr:rowOff>114300</xdr:rowOff>
    </xdr:to>
    <xdr:pic>
      <xdr:nvPicPr>
        <xdr:cNvPr id="11078" name="Imagen 2">
          <a:extLst>
            <a:ext uri="{FF2B5EF4-FFF2-40B4-BE49-F238E27FC236}">
              <a16:creationId xmlns:a16="http://schemas.microsoft.com/office/drawing/2014/main" id="{00000000-0008-0000-0800-0000462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123825"/>
          <a:ext cx="48577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B955C"/>
    <pageSetUpPr fitToPage="1"/>
  </sheetPr>
  <dimension ref="A1:H75"/>
  <sheetViews>
    <sheetView tabSelected="1" view="pageBreakPreview" topLeftCell="A41" zoomScaleNormal="100" zoomScaleSheetLayoutView="100" workbookViewId="0">
      <selection activeCell="E52" sqref="E52:H66"/>
    </sheetView>
  </sheetViews>
  <sheetFormatPr baseColWidth="10" defaultColWidth="10.6640625" defaultRowHeight="16"/>
  <cols>
    <col min="1" max="1" width="4" style="329" customWidth="1"/>
    <col min="2" max="2" width="31.5" style="112" customWidth="1"/>
    <col min="3" max="3" width="20.6640625" style="112" customWidth="1"/>
    <col min="4" max="4" width="24.5" style="112" customWidth="1"/>
    <col min="5" max="5" width="20.6640625" style="112" customWidth="1"/>
    <col min="6" max="6" width="19.6640625" style="112" customWidth="1"/>
    <col min="7" max="7" width="19.1640625" style="112" customWidth="1"/>
    <col min="8" max="8" width="40.5" style="112" customWidth="1"/>
  </cols>
  <sheetData>
    <row r="1" spans="2:8" ht="23.25" customHeight="1">
      <c r="B1" s="330" t="s">
        <v>842</v>
      </c>
      <c r="C1" s="330"/>
      <c r="D1" s="330"/>
      <c r="E1" s="330"/>
      <c r="F1" s="330"/>
      <c r="G1" s="330"/>
      <c r="H1" s="330"/>
    </row>
    <row r="2" spans="2:8">
      <c r="B2" s="331" t="s">
        <v>0</v>
      </c>
      <c r="C2" s="331"/>
      <c r="D2" s="331"/>
      <c r="E2" s="331"/>
      <c r="F2" s="331"/>
      <c r="G2" s="331"/>
      <c r="H2" s="331"/>
    </row>
    <row r="3" spans="2:8" ht="16.5" customHeight="1">
      <c r="B3" s="332"/>
      <c r="C3" s="332"/>
      <c r="D3" s="332"/>
      <c r="E3" s="332"/>
      <c r="F3" s="332"/>
      <c r="G3" s="332"/>
      <c r="H3" s="332"/>
    </row>
    <row r="4" spans="2:8">
      <c r="B4" s="331"/>
      <c r="C4" s="331"/>
      <c r="D4" s="331"/>
      <c r="E4" s="331"/>
      <c r="F4" s="331"/>
      <c r="G4" s="331"/>
      <c r="H4" s="331"/>
    </row>
    <row r="5" spans="2:8" ht="16.5" customHeight="1" thickBot="1">
      <c r="B5" s="333" t="s">
        <v>776</v>
      </c>
      <c r="C5" s="333"/>
      <c r="D5" s="333"/>
      <c r="E5" s="333"/>
      <c r="F5" s="333"/>
      <c r="G5" s="333"/>
      <c r="H5" s="333"/>
    </row>
    <row r="6" spans="2:8" ht="42" customHeight="1" thickBot="1">
      <c r="B6" s="334" t="s">
        <v>853</v>
      </c>
      <c r="C6" s="334"/>
      <c r="D6" s="334"/>
      <c r="E6" s="334"/>
      <c r="F6" s="334"/>
      <c r="G6" s="334"/>
      <c r="H6" s="316">
        <v>2023</v>
      </c>
    </row>
    <row r="7" spans="2:8" ht="23.25" customHeight="1">
      <c r="B7" s="335" t="s">
        <v>1</v>
      </c>
      <c r="C7" s="335"/>
      <c r="D7" s="335"/>
      <c r="E7" s="335"/>
      <c r="F7" s="335"/>
      <c r="G7" s="335"/>
      <c r="H7" s="335"/>
    </row>
    <row r="8" spans="2:8" ht="20" customHeight="1">
      <c r="B8" s="336" t="s">
        <v>583</v>
      </c>
      <c r="C8" s="336"/>
      <c r="D8" s="336"/>
      <c r="E8" s="337" t="s">
        <v>1616</v>
      </c>
      <c r="F8" s="337"/>
      <c r="G8" s="337"/>
      <c r="H8" s="337"/>
    </row>
    <row r="9" spans="2:8" ht="20" customHeight="1">
      <c r="B9" s="336" t="s">
        <v>3</v>
      </c>
      <c r="C9" s="336"/>
      <c r="D9" s="336"/>
      <c r="E9" s="337" t="s">
        <v>1617</v>
      </c>
      <c r="F9" s="337"/>
      <c r="G9" s="337"/>
      <c r="H9" s="337"/>
    </row>
    <row r="10" spans="2:8" ht="32" customHeight="1">
      <c r="B10" s="336" t="s">
        <v>844</v>
      </c>
      <c r="C10" s="336"/>
      <c r="D10" s="336"/>
      <c r="E10" s="337" t="s">
        <v>1619</v>
      </c>
      <c r="F10" s="337"/>
      <c r="G10" s="337"/>
      <c r="H10" s="337"/>
    </row>
    <row r="11" spans="2:8" ht="20" customHeight="1">
      <c r="B11" s="336" t="s">
        <v>650</v>
      </c>
      <c r="C11" s="336"/>
      <c r="D11" s="336"/>
      <c r="E11" s="337" t="s">
        <v>1618</v>
      </c>
      <c r="F11" s="337"/>
      <c r="G11" s="337"/>
      <c r="H11" s="337"/>
    </row>
    <row r="12" spans="2:8" ht="43.5" customHeight="1">
      <c r="B12" s="336" t="s">
        <v>584</v>
      </c>
      <c r="C12" s="336"/>
      <c r="D12" s="336"/>
      <c r="E12" s="337" t="s">
        <v>1620</v>
      </c>
      <c r="F12" s="337"/>
      <c r="G12" s="337"/>
      <c r="H12" s="337"/>
    </row>
    <row r="13" spans="2:8" ht="20" customHeight="1">
      <c r="B13" s="336" t="s">
        <v>835</v>
      </c>
      <c r="C13" s="336"/>
      <c r="D13" s="336"/>
      <c r="E13" s="337" t="s">
        <v>1621</v>
      </c>
      <c r="F13" s="337"/>
      <c r="G13" s="337"/>
      <c r="H13" s="337"/>
    </row>
    <row r="14" spans="2:8" ht="36.75" customHeight="1">
      <c r="B14" s="336" t="s">
        <v>838</v>
      </c>
      <c r="C14" s="336"/>
      <c r="D14" s="336"/>
      <c r="E14" s="337">
        <v>2</v>
      </c>
      <c r="F14" s="337"/>
      <c r="G14" s="337"/>
      <c r="H14" s="337"/>
    </row>
    <row r="15" spans="2:8" ht="20" customHeight="1">
      <c r="B15" s="336" t="s">
        <v>585</v>
      </c>
      <c r="C15" s="336"/>
      <c r="D15" s="336"/>
      <c r="E15" s="337" t="s">
        <v>1622</v>
      </c>
      <c r="F15" s="337"/>
      <c r="G15" s="337"/>
      <c r="H15" s="337"/>
    </row>
    <row r="16" spans="2:8" ht="58" customHeight="1">
      <c r="B16" s="336" t="s">
        <v>6</v>
      </c>
      <c r="C16" s="336"/>
      <c r="D16" s="336"/>
      <c r="E16" s="337"/>
      <c r="F16" s="337"/>
      <c r="G16" s="337"/>
      <c r="H16" s="337"/>
    </row>
    <row r="17" spans="2:8" ht="75.75" customHeight="1">
      <c r="B17" s="338" t="s">
        <v>628</v>
      </c>
      <c r="C17" s="339"/>
      <c r="D17" s="340"/>
      <c r="E17" s="337" t="s">
        <v>1623</v>
      </c>
      <c r="F17" s="337"/>
      <c r="G17" s="337"/>
      <c r="H17" s="337"/>
    </row>
    <row r="18" spans="2:8" ht="20" customHeight="1">
      <c r="B18" s="336" t="s">
        <v>7</v>
      </c>
      <c r="C18" s="336"/>
      <c r="D18" s="336"/>
      <c r="E18" s="337" t="s">
        <v>1624</v>
      </c>
      <c r="F18" s="337"/>
      <c r="G18" s="337"/>
      <c r="H18" s="337"/>
    </row>
    <row r="19" spans="2:8" ht="20" customHeight="1">
      <c r="B19" s="336" t="s">
        <v>8</v>
      </c>
      <c r="C19" s="336"/>
      <c r="D19" s="336"/>
      <c r="E19" s="337" t="s">
        <v>1625</v>
      </c>
      <c r="F19" s="337"/>
      <c r="G19" s="337"/>
      <c r="H19" s="337"/>
    </row>
    <row r="20" spans="2:8" ht="21" customHeight="1">
      <c r="B20" s="336" t="s">
        <v>867</v>
      </c>
      <c r="C20" s="336"/>
      <c r="D20" s="336"/>
      <c r="E20" s="337">
        <v>1</v>
      </c>
      <c r="F20" s="337"/>
      <c r="G20" s="337"/>
      <c r="H20" s="337"/>
    </row>
    <row r="21" spans="2:8" ht="20" customHeight="1">
      <c r="B21" s="336" t="s">
        <v>9</v>
      </c>
      <c r="C21" s="336"/>
      <c r="D21" s="336"/>
      <c r="E21" s="341" t="s">
        <v>1626</v>
      </c>
      <c r="F21" s="341"/>
      <c r="G21" s="341"/>
      <c r="H21" s="341"/>
    </row>
    <row r="22" spans="2:8" ht="20" customHeight="1">
      <c r="B22" s="336" t="s">
        <v>10</v>
      </c>
      <c r="C22" s="336"/>
      <c r="D22" s="336"/>
      <c r="E22" s="638">
        <v>45113</v>
      </c>
      <c r="F22" s="337"/>
      <c r="G22" s="337"/>
      <c r="H22" s="337"/>
    </row>
    <row r="23" spans="2:8" ht="15" customHeight="1">
      <c r="B23" s="342" t="s">
        <v>11</v>
      </c>
      <c r="C23" s="343"/>
      <c r="D23" s="343"/>
      <c r="E23" s="343"/>
      <c r="F23" s="343"/>
      <c r="G23" s="343"/>
      <c r="H23" s="343"/>
    </row>
    <row r="24" spans="2:8" ht="20" customHeight="1">
      <c r="B24" s="336" t="s">
        <v>12</v>
      </c>
      <c r="C24" s="336"/>
      <c r="D24" s="336"/>
      <c r="E24" s="337">
        <v>2</v>
      </c>
      <c r="F24" s="337"/>
      <c r="G24" s="337"/>
      <c r="H24" s="337"/>
    </row>
    <row r="25" spans="2:8" ht="20" customHeight="1">
      <c r="B25" s="336" t="s">
        <v>13</v>
      </c>
      <c r="C25" s="336"/>
      <c r="D25" s="336"/>
      <c r="E25" s="337">
        <v>2</v>
      </c>
      <c r="F25" s="337"/>
      <c r="G25" s="337"/>
      <c r="H25" s="337"/>
    </row>
    <row r="26" spans="2:8" ht="20" customHeight="1">
      <c r="B26" s="336" t="s">
        <v>14</v>
      </c>
      <c r="C26" s="336"/>
      <c r="D26" s="336"/>
      <c r="E26" s="337">
        <v>1</v>
      </c>
      <c r="F26" s="337"/>
      <c r="G26" s="337"/>
      <c r="H26" s="337"/>
    </row>
    <row r="27" spans="2:8" ht="20" customHeight="1">
      <c r="B27" s="336" t="s">
        <v>15</v>
      </c>
      <c r="C27" s="336"/>
      <c r="D27" s="336"/>
      <c r="E27" s="337">
        <v>2</v>
      </c>
      <c r="F27" s="337"/>
      <c r="G27" s="337"/>
      <c r="H27" s="337"/>
    </row>
    <row r="28" spans="2:8" ht="20" customHeight="1">
      <c r="B28" s="336" t="s">
        <v>16</v>
      </c>
      <c r="C28" s="336"/>
      <c r="D28" s="336"/>
      <c r="E28" s="337">
        <v>0</v>
      </c>
      <c r="F28" s="337"/>
      <c r="G28" s="337"/>
      <c r="H28" s="337"/>
    </row>
    <row r="29" spans="2:8" ht="39.75" customHeight="1">
      <c r="B29" s="336" t="s">
        <v>17</v>
      </c>
      <c r="C29" s="336"/>
      <c r="D29" s="336"/>
      <c r="E29" s="337" t="s">
        <v>1625</v>
      </c>
      <c r="F29" s="337"/>
      <c r="G29" s="337"/>
      <c r="H29" s="337"/>
    </row>
    <row r="30" spans="2:8" ht="20" customHeight="1">
      <c r="B30" s="336" t="s">
        <v>18</v>
      </c>
      <c r="C30" s="336"/>
      <c r="D30" s="336"/>
      <c r="E30" s="337" t="s">
        <v>1627</v>
      </c>
      <c r="F30" s="337"/>
      <c r="G30" s="337"/>
      <c r="H30" s="337"/>
    </row>
    <row r="31" spans="2:8" ht="20" customHeight="1">
      <c r="B31" s="336" t="s">
        <v>19</v>
      </c>
      <c r="C31" s="336"/>
      <c r="D31" s="336"/>
      <c r="E31" s="337" t="s">
        <v>1628</v>
      </c>
      <c r="F31" s="337"/>
      <c r="G31" s="337"/>
      <c r="H31" s="337"/>
    </row>
    <row r="32" spans="2:8" ht="20" customHeight="1">
      <c r="B32" s="336" t="s">
        <v>20</v>
      </c>
      <c r="C32" s="336"/>
      <c r="D32" s="336"/>
      <c r="E32" s="337"/>
      <c r="F32" s="337"/>
      <c r="G32" s="337"/>
      <c r="H32" s="337"/>
    </row>
    <row r="33" spans="2:8" ht="39.75" customHeight="1">
      <c r="B33" s="336" t="s">
        <v>21</v>
      </c>
      <c r="C33" s="336"/>
      <c r="D33" s="336"/>
      <c r="E33" s="337"/>
      <c r="F33" s="337"/>
      <c r="G33" s="337"/>
      <c r="H33" s="337"/>
    </row>
    <row r="34" spans="2:8" ht="20" customHeight="1">
      <c r="B34" s="336" t="s">
        <v>22</v>
      </c>
      <c r="C34" s="336"/>
      <c r="D34" s="336"/>
      <c r="E34" s="345" t="s">
        <v>1628</v>
      </c>
      <c r="F34" s="346"/>
      <c r="G34" s="346"/>
      <c r="H34" s="347"/>
    </row>
    <row r="35" spans="2:8" ht="20" customHeight="1">
      <c r="B35" s="336" t="s">
        <v>23</v>
      </c>
      <c r="C35" s="336"/>
      <c r="D35" s="336"/>
      <c r="E35" s="345"/>
      <c r="F35" s="346"/>
      <c r="G35" s="346"/>
      <c r="H35" s="347"/>
    </row>
    <row r="36" spans="2:8" ht="15" customHeight="1">
      <c r="B36" s="342" t="s">
        <v>24</v>
      </c>
      <c r="C36" s="343"/>
      <c r="D36" s="343"/>
      <c r="E36" s="343"/>
      <c r="F36" s="343"/>
      <c r="G36" s="343"/>
      <c r="H36" s="344"/>
    </row>
    <row r="37" spans="2:8" ht="20" customHeight="1">
      <c r="B37" s="336" t="s">
        <v>25</v>
      </c>
      <c r="C37" s="336"/>
      <c r="D37" s="336"/>
      <c r="E37" s="337">
        <v>2</v>
      </c>
      <c r="F37" s="337"/>
      <c r="G37" s="337"/>
      <c r="H37" s="337"/>
    </row>
    <row r="38" spans="2:8" ht="20" customHeight="1">
      <c r="B38" s="336" t="s">
        <v>26</v>
      </c>
      <c r="C38" s="336"/>
      <c r="D38" s="336"/>
      <c r="E38" s="337"/>
      <c r="F38" s="337"/>
      <c r="G38" s="337"/>
      <c r="H38" s="337"/>
    </row>
    <row r="39" spans="2:8" ht="20" customHeight="1">
      <c r="B39" s="336" t="s">
        <v>27</v>
      </c>
      <c r="C39" s="336"/>
      <c r="D39" s="336"/>
      <c r="E39" s="337"/>
      <c r="F39" s="337"/>
      <c r="G39" s="337"/>
      <c r="H39" s="337"/>
    </row>
    <row r="40" spans="2:8" ht="20" customHeight="1">
      <c r="B40" s="336" t="s">
        <v>28</v>
      </c>
      <c r="C40" s="336"/>
      <c r="D40" s="336"/>
      <c r="E40" s="337"/>
      <c r="F40" s="337"/>
      <c r="G40" s="337"/>
      <c r="H40" s="337"/>
    </row>
    <row r="41" spans="2:8" ht="20" customHeight="1">
      <c r="B41" s="336" t="s">
        <v>29</v>
      </c>
      <c r="C41" s="336"/>
      <c r="D41" s="336"/>
      <c r="E41" s="337"/>
      <c r="F41" s="337"/>
      <c r="G41" s="337"/>
      <c r="H41" s="337"/>
    </row>
    <row r="42" spans="2:8" ht="20" customHeight="1">
      <c r="B42" s="336" t="s">
        <v>30</v>
      </c>
      <c r="C42" s="336"/>
      <c r="D42" s="336"/>
      <c r="E42" s="337"/>
      <c r="F42" s="337"/>
      <c r="G42" s="337"/>
      <c r="H42" s="337"/>
    </row>
    <row r="43" spans="2:8" ht="20" customHeight="1">
      <c r="B43" s="336" t="s">
        <v>31</v>
      </c>
      <c r="C43" s="336"/>
      <c r="D43" s="336"/>
      <c r="E43" s="337"/>
      <c r="F43" s="337"/>
      <c r="G43" s="337"/>
      <c r="H43" s="337"/>
    </row>
    <row r="44" spans="2:8" ht="20" customHeight="1">
      <c r="B44" s="336" t="s">
        <v>32</v>
      </c>
      <c r="C44" s="336"/>
      <c r="D44" s="336"/>
      <c r="E44" s="337"/>
      <c r="F44" s="337"/>
      <c r="G44" s="337"/>
      <c r="H44" s="337"/>
    </row>
    <row r="45" spans="2:8" ht="20" customHeight="1">
      <c r="B45" s="336" t="s">
        <v>33</v>
      </c>
      <c r="C45" s="336"/>
      <c r="D45" s="336"/>
      <c r="E45" s="337"/>
      <c r="F45" s="337"/>
      <c r="G45" s="337"/>
      <c r="H45" s="337"/>
    </row>
    <row r="46" spans="2:8" ht="20" customHeight="1">
      <c r="B46" s="336" t="s">
        <v>34</v>
      </c>
      <c r="C46" s="336"/>
      <c r="D46" s="336"/>
      <c r="E46" s="337"/>
      <c r="F46" s="337"/>
      <c r="G46" s="337"/>
      <c r="H46" s="337"/>
    </row>
    <row r="47" spans="2:8" ht="20" customHeight="1">
      <c r="B47" s="336" t="s">
        <v>35</v>
      </c>
      <c r="C47" s="336"/>
      <c r="D47" s="336"/>
      <c r="E47" s="337"/>
      <c r="F47" s="337"/>
      <c r="G47" s="337"/>
      <c r="H47" s="337"/>
    </row>
    <row r="48" spans="2:8" ht="20" customHeight="1">
      <c r="B48" s="336" t="s">
        <v>36</v>
      </c>
      <c r="C48" s="336"/>
      <c r="D48" s="336"/>
      <c r="E48" s="337"/>
      <c r="F48" s="337"/>
      <c r="G48" s="337"/>
      <c r="H48" s="337"/>
    </row>
    <row r="49" spans="2:8" ht="20" customHeight="1">
      <c r="B49" s="336" t="s">
        <v>37</v>
      </c>
      <c r="C49" s="336"/>
      <c r="D49" s="336"/>
      <c r="E49" s="337"/>
      <c r="F49" s="337"/>
      <c r="G49" s="337"/>
      <c r="H49" s="337"/>
    </row>
    <row r="50" spans="2:8" ht="20" customHeight="1">
      <c r="B50" s="336" t="s">
        <v>38</v>
      </c>
      <c r="C50" s="336"/>
      <c r="D50" s="336"/>
      <c r="E50" s="337"/>
      <c r="F50" s="337"/>
      <c r="G50" s="337"/>
      <c r="H50" s="337"/>
    </row>
    <row r="51" spans="2:8" ht="15" customHeight="1">
      <c r="B51" s="342" t="s">
        <v>39</v>
      </c>
      <c r="C51" s="343"/>
      <c r="D51" s="343"/>
      <c r="E51" s="343"/>
      <c r="F51" s="343"/>
      <c r="G51" s="343"/>
      <c r="H51" s="344"/>
    </row>
    <row r="52" spans="2:8" ht="20" customHeight="1">
      <c r="B52" s="336" t="s">
        <v>40</v>
      </c>
      <c r="C52" s="336"/>
      <c r="D52" s="336"/>
      <c r="E52" s="639">
        <v>2</v>
      </c>
      <c r="F52" s="640"/>
      <c r="G52" s="640"/>
      <c r="H52" s="640"/>
    </row>
    <row r="53" spans="2:8" ht="20" customHeight="1">
      <c r="B53" s="336" t="s">
        <v>41</v>
      </c>
      <c r="C53" s="336"/>
      <c r="D53" s="336"/>
      <c r="E53" s="337">
        <v>3</v>
      </c>
      <c r="F53" s="337"/>
      <c r="G53" s="337"/>
      <c r="H53" s="337"/>
    </row>
    <row r="54" spans="2:8" ht="20" customHeight="1">
      <c r="B54" s="336" t="s">
        <v>42</v>
      </c>
      <c r="C54" s="336"/>
      <c r="D54" s="336"/>
      <c r="E54" s="337"/>
      <c r="F54" s="337"/>
      <c r="G54" s="337"/>
      <c r="H54" s="337"/>
    </row>
    <row r="55" spans="2:8" ht="20" customHeight="1">
      <c r="B55" s="336" t="s">
        <v>43</v>
      </c>
      <c r="C55" s="336"/>
      <c r="D55" s="336"/>
      <c r="E55" s="337"/>
      <c r="F55" s="337"/>
      <c r="G55" s="337"/>
      <c r="H55" s="337"/>
    </row>
    <row r="56" spans="2:8" ht="20" customHeight="1">
      <c r="B56" s="336" t="s">
        <v>44</v>
      </c>
      <c r="C56" s="336"/>
      <c r="D56" s="336"/>
      <c r="E56" s="337"/>
      <c r="F56" s="337"/>
      <c r="G56" s="337"/>
      <c r="H56" s="337"/>
    </row>
    <row r="57" spans="2:8" ht="20" customHeight="1">
      <c r="B57" s="336" t="s">
        <v>45</v>
      </c>
      <c r="C57" s="336"/>
      <c r="D57" s="336"/>
      <c r="E57" s="337"/>
      <c r="F57" s="337"/>
      <c r="G57" s="337"/>
      <c r="H57" s="337"/>
    </row>
    <row r="58" spans="2:8" ht="20" customHeight="1">
      <c r="B58" s="336" t="s">
        <v>46</v>
      </c>
      <c r="C58" s="336"/>
      <c r="D58" s="336"/>
      <c r="E58" s="337"/>
      <c r="F58" s="337"/>
      <c r="G58" s="337"/>
      <c r="H58" s="337"/>
    </row>
    <row r="59" spans="2:8" ht="20" customHeight="1">
      <c r="B59" s="336" t="s">
        <v>47</v>
      </c>
      <c r="C59" s="336"/>
      <c r="D59" s="336"/>
      <c r="E59" s="337"/>
      <c r="F59" s="337"/>
      <c r="G59" s="337"/>
      <c r="H59" s="337"/>
    </row>
    <row r="60" spans="2:8" ht="20" customHeight="1">
      <c r="B60" s="336" t="s">
        <v>48</v>
      </c>
      <c r="C60" s="336"/>
      <c r="D60" s="336"/>
      <c r="E60" s="337"/>
      <c r="F60" s="337"/>
      <c r="G60" s="337"/>
      <c r="H60" s="337"/>
    </row>
    <row r="61" spans="2:8" ht="20" customHeight="1">
      <c r="B61" s="336" t="s">
        <v>49</v>
      </c>
      <c r="C61" s="336"/>
      <c r="D61" s="336"/>
      <c r="E61" s="337"/>
      <c r="F61" s="337"/>
      <c r="G61" s="337"/>
      <c r="H61" s="337"/>
    </row>
    <row r="62" spans="2:8" ht="20" customHeight="1">
      <c r="B62" s="336" t="s">
        <v>50</v>
      </c>
      <c r="C62" s="336"/>
      <c r="D62" s="336"/>
      <c r="E62" s="337"/>
      <c r="F62" s="337"/>
      <c r="G62" s="337"/>
      <c r="H62" s="337"/>
    </row>
    <row r="63" spans="2:8" ht="20" customHeight="1">
      <c r="B63" s="336" t="s">
        <v>51</v>
      </c>
      <c r="C63" s="336"/>
      <c r="D63" s="336"/>
      <c r="E63" s="337"/>
      <c r="F63" s="337"/>
      <c r="G63" s="337"/>
      <c r="H63" s="337"/>
    </row>
    <row r="64" spans="2:8" ht="20" customHeight="1">
      <c r="B64" s="336" t="s">
        <v>52</v>
      </c>
      <c r="C64" s="336"/>
      <c r="D64" s="336"/>
      <c r="E64" s="337"/>
      <c r="F64" s="337"/>
      <c r="G64" s="337"/>
      <c r="H64" s="337"/>
    </row>
    <row r="65" spans="2:8" ht="20" customHeight="1">
      <c r="B65" s="336" t="s">
        <v>53</v>
      </c>
      <c r="C65" s="336"/>
      <c r="D65" s="336"/>
      <c r="E65" s="337"/>
      <c r="F65" s="337"/>
      <c r="G65" s="337"/>
      <c r="H65" s="337"/>
    </row>
    <row r="66" spans="2:8" ht="20" customHeight="1">
      <c r="B66" s="336" t="s">
        <v>54</v>
      </c>
      <c r="C66" s="336"/>
      <c r="D66" s="336"/>
      <c r="E66" s="337"/>
      <c r="F66" s="337"/>
      <c r="G66" s="337"/>
      <c r="H66" s="337"/>
    </row>
    <row r="67" spans="2:8" ht="15" customHeight="1">
      <c r="B67" s="348" t="s">
        <v>501</v>
      </c>
      <c r="C67" s="349"/>
      <c r="D67" s="349"/>
      <c r="E67" s="349"/>
      <c r="F67" s="349"/>
      <c r="G67" s="349"/>
      <c r="H67" s="350"/>
    </row>
    <row r="68" spans="2:8" ht="19.5" customHeight="1">
      <c r="B68" s="323" t="s">
        <v>836</v>
      </c>
      <c r="C68" s="323"/>
      <c r="D68" s="323"/>
      <c r="E68" s="323"/>
      <c r="F68" s="323"/>
      <c r="G68" s="323"/>
      <c r="H68" s="323"/>
    </row>
    <row r="69" spans="2:8" ht="19.5" customHeight="1">
      <c r="B69" s="323" t="s">
        <v>837</v>
      </c>
      <c r="C69" s="323"/>
      <c r="D69" s="323"/>
      <c r="E69" s="323"/>
      <c r="F69" s="323"/>
      <c r="G69" s="323"/>
      <c r="H69" s="323"/>
    </row>
    <row r="70" spans="2:8">
      <c r="B70" s="323" t="s">
        <v>857</v>
      </c>
      <c r="C70" s="323"/>
      <c r="D70" s="323"/>
      <c r="E70" s="323"/>
      <c r="F70" s="323"/>
      <c r="G70" s="323"/>
      <c r="H70" s="323"/>
    </row>
    <row r="71" spans="2:8">
      <c r="B71" s="323" t="s">
        <v>856</v>
      </c>
      <c r="C71" s="323"/>
      <c r="D71" s="323"/>
      <c r="E71" s="323"/>
      <c r="F71" s="323"/>
      <c r="G71" s="323"/>
      <c r="H71" s="323"/>
    </row>
    <row r="72" spans="2:8">
      <c r="B72" s="323" t="s">
        <v>858</v>
      </c>
      <c r="C72" s="323"/>
      <c r="D72" s="323"/>
      <c r="E72" s="323"/>
      <c r="F72" s="323"/>
      <c r="G72" s="323"/>
      <c r="H72" s="323"/>
    </row>
    <row r="73" spans="2:8">
      <c r="B73" s="323" t="s">
        <v>1529</v>
      </c>
      <c r="C73" s="323"/>
      <c r="D73" s="323"/>
      <c r="E73" s="323"/>
      <c r="F73" s="323"/>
      <c r="G73" s="323"/>
      <c r="H73" s="323"/>
    </row>
    <row r="74" spans="2:8">
      <c r="B74" s="324"/>
      <c r="C74" s="325"/>
      <c r="D74" s="325"/>
      <c r="E74" s="325"/>
      <c r="F74" s="325"/>
      <c r="G74" s="325"/>
      <c r="H74" s="326"/>
    </row>
    <row r="75" spans="2:8">
      <c r="B75" s="327" t="s">
        <v>55</v>
      </c>
      <c r="C75" s="328"/>
      <c r="D75" s="328"/>
      <c r="E75" s="328"/>
      <c r="F75" s="328"/>
      <c r="G75" s="328"/>
      <c r="H75" s="328"/>
    </row>
  </sheetData>
  <sheetProtection selectLockedCells="1"/>
  <mergeCells count="132">
    <mergeCell ref="B68:H68"/>
    <mergeCell ref="B69:H69"/>
    <mergeCell ref="B67:H67"/>
    <mergeCell ref="B51:H51"/>
    <mergeCell ref="B64:D64"/>
    <mergeCell ref="E64:H64"/>
    <mergeCell ref="B65:D65"/>
    <mergeCell ref="E65:H65"/>
    <mergeCell ref="B66:D66"/>
    <mergeCell ref="E66:H66"/>
    <mergeCell ref="B61:D61"/>
    <mergeCell ref="E61:H61"/>
    <mergeCell ref="B62:D62"/>
    <mergeCell ref="E62:H62"/>
    <mergeCell ref="B63:D63"/>
    <mergeCell ref="E63:H63"/>
    <mergeCell ref="B58:D58"/>
    <mergeCell ref="E58:H58"/>
    <mergeCell ref="B59:D59"/>
    <mergeCell ref="E59:H59"/>
    <mergeCell ref="B60:D60"/>
    <mergeCell ref="E60:H60"/>
    <mergeCell ref="B55:D55"/>
    <mergeCell ref="B56:D56"/>
    <mergeCell ref="E56:H56"/>
    <mergeCell ref="B57:D57"/>
    <mergeCell ref="E57:H57"/>
    <mergeCell ref="B52:D52"/>
    <mergeCell ref="E55:H55"/>
    <mergeCell ref="B53:D53"/>
    <mergeCell ref="E53:H53"/>
    <mergeCell ref="B54:D54"/>
    <mergeCell ref="E54:H54"/>
    <mergeCell ref="E52:H52"/>
    <mergeCell ref="B48:D48"/>
    <mergeCell ref="E48:H48"/>
    <mergeCell ref="B49:D49"/>
    <mergeCell ref="E49:H49"/>
    <mergeCell ref="B50:D50"/>
    <mergeCell ref="E50:H50"/>
    <mergeCell ref="B45:D45"/>
    <mergeCell ref="E45:H45"/>
    <mergeCell ref="B46:D46"/>
    <mergeCell ref="E46:H46"/>
    <mergeCell ref="B47:D47"/>
    <mergeCell ref="E47:H47"/>
    <mergeCell ref="B42:D42"/>
    <mergeCell ref="E42:H42"/>
    <mergeCell ref="B43:D43"/>
    <mergeCell ref="E43:H43"/>
    <mergeCell ref="B44:D44"/>
    <mergeCell ref="E44:H44"/>
    <mergeCell ref="B39:D39"/>
    <mergeCell ref="E39:H39"/>
    <mergeCell ref="B40:D40"/>
    <mergeCell ref="E40:H40"/>
    <mergeCell ref="B41:D41"/>
    <mergeCell ref="E41:H41"/>
    <mergeCell ref="B34:D34"/>
    <mergeCell ref="B35:D35"/>
    <mergeCell ref="B37:D37"/>
    <mergeCell ref="E37:H37"/>
    <mergeCell ref="B38:D38"/>
    <mergeCell ref="E38:H38"/>
    <mergeCell ref="B36:H36"/>
    <mergeCell ref="E34:H34"/>
    <mergeCell ref="E35:H35"/>
    <mergeCell ref="B31:D31"/>
    <mergeCell ref="E31:H31"/>
    <mergeCell ref="B32:D32"/>
    <mergeCell ref="E32:H32"/>
    <mergeCell ref="B33:D33"/>
    <mergeCell ref="E33:H33"/>
    <mergeCell ref="B28:D28"/>
    <mergeCell ref="E28:H28"/>
    <mergeCell ref="B29:D29"/>
    <mergeCell ref="E29:H29"/>
    <mergeCell ref="B30:D30"/>
    <mergeCell ref="E30:H30"/>
    <mergeCell ref="B25:D25"/>
    <mergeCell ref="E25:H25"/>
    <mergeCell ref="B26:D26"/>
    <mergeCell ref="E26:H26"/>
    <mergeCell ref="B27:D27"/>
    <mergeCell ref="E27:H27"/>
    <mergeCell ref="B21:D21"/>
    <mergeCell ref="E21:H21"/>
    <mergeCell ref="B22:D22"/>
    <mergeCell ref="E22:H22"/>
    <mergeCell ref="B24:D24"/>
    <mergeCell ref="E24:H24"/>
    <mergeCell ref="B23:H23"/>
    <mergeCell ref="B10:D10"/>
    <mergeCell ref="E10:H10"/>
    <mergeCell ref="B11:D11"/>
    <mergeCell ref="E11:H11"/>
    <mergeCell ref="B18:D18"/>
    <mergeCell ref="E18:H18"/>
    <mergeCell ref="B19:D19"/>
    <mergeCell ref="E19:H19"/>
    <mergeCell ref="B20:D20"/>
    <mergeCell ref="E20:H20"/>
    <mergeCell ref="B15:D15"/>
    <mergeCell ref="E15:H15"/>
    <mergeCell ref="B16:D16"/>
    <mergeCell ref="E16:H16"/>
    <mergeCell ref="B17:D17"/>
    <mergeCell ref="E17:H17"/>
    <mergeCell ref="B70:H70"/>
    <mergeCell ref="B71:H71"/>
    <mergeCell ref="B74:H74"/>
    <mergeCell ref="B75:H75"/>
    <mergeCell ref="B72:H72"/>
    <mergeCell ref="B73:H73"/>
    <mergeCell ref="A1:A1048576"/>
    <mergeCell ref="B1:H1"/>
    <mergeCell ref="B2:H2"/>
    <mergeCell ref="B3:H3"/>
    <mergeCell ref="B4:H4"/>
    <mergeCell ref="B5:H5"/>
    <mergeCell ref="B6:G6"/>
    <mergeCell ref="B7:H7"/>
    <mergeCell ref="B8:D8"/>
    <mergeCell ref="E8:H8"/>
    <mergeCell ref="B12:D12"/>
    <mergeCell ref="E12:H12"/>
    <mergeCell ref="B13:D13"/>
    <mergeCell ref="E13:H13"/>
    <mergeCell ref="B14:D14"/>
    <mergeCell ref="E14:H14"/>
    <mergeCell ref="B9:D9"/>
    <mergeCell ref="E9:H9"/>
  </mergeCells>
  <printOptions horizontalCentered="1" verticalCentered="1"/>
  <pageMargins left="0.2361111111111111" right="0.2361111111111111" top="0.74791666666666667" bottom="0.74791666666666667" header="0.51180555555555551" footer="0.51180555555555551"/>
  <pageSetup scale="53" firstPageNumber="0" fitToHeight="0" orientation="portrait" r:id="rId1"/>
  <headerFooter alignWithMargins="0"/>
  <rowBreaks count="1" manualBreakCount="1">
    <brk id="50"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210"/>
  <sheetViews>
    <sheetView view="pageBreakPreview" zoomScale="70" zoomScaleNormal="50" zoomScaleSheetLayoutView="70" workbookViewId="0">
      <selection activeCell="N7" sqref="N7:T7"/>
    </sheetView>
  </sheetViews>
  <sheetFormatPr baseColWidth="10" defaultColWidth="10.83203125" defaultRowHeight="13"/>
  <cols>
    <col min="1" max="1" width="5.33203125" style="1" customWidth="1"/>
    <col min="2" max="2" width="34.5" style="2" customWidth="1"/>
    <col min="3" max="3" width="24.33203125" style="2" customWidth="1"/>
    <col min="4" max="4" width="64.33203125" style="2" customWidth="1"/>
    <col min="5" max="5" width="6.6640625" style="2" customWidth="1"/>
    <col min="6" max="8" width="10.83203125" style="2" hidden="1" customWidth="1"/>
    <col min="9" max="9" width="65.6640625" style="2" customWidth="1"/>
    <col min="10" max="10" width="6.6640625" style="2" customWidth="1"/>
    <col min="11" max="13" width="10.83203125" style="2" hidden="1" customWidth="1"/>
    <col min="14" max="14" width="55.6640625" style="2" customWidth="1"/>
    <col min="15" max="15" width="6.6640625" style="2" customWidth="1"/>
    <col min="16" max="18" width="10.83203125" style="2" hidden="1" customWidth="1"/>
    <col min="19" max="20" width="18.6640625" style="25" customWidth="1"/>
    <col min="21" max="16384" width="10.83203125" style="2"/>
  </cols>
  <sheetData>
    <row r="1" spans="1:256" ht="16">
      <c r="A1" s="351" t="s">
        <v>842</v>
      </c>
      <c r="B1" s="352"/>
      <c r="C1" s="352"/>
      <c r="D1" s="352"/>
      <c r="E1" s="352"/>
      <c r="F1" s="352"/>
      <c r="G1" s="352"/>
      <c r="H1" s="352"/>
      <c r="I1" s="352"/>
      <c r="J1" s="352"/>
      <c r="K1" s="352"/>
      <c r="L1" s="352"/>
      <c r="M1" s="352"/>
      <c r="N1" s="352"/>
      <c r="O1" s="352"/>
      <c r="P1" s="352"/>
      <c r="Q1" s="352"/>
      <c r="R1" s="352"/>
      <c r="S1" s="352"/>
      <c r="T1" s="353"/>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16">
      <c r="A2" s="354" t="s">
        <v>0</v>
      </c>
      <c r="B2" s="355"/>
      <c r="C2" s="355"/>
      <c r="D2" s="355"/>
      <c r="E2" s="355"/>
      <c r="F2" s="355"/>
      <c r="G2" s="355"/>
      <c r="H2" s="355"/>
      <c r="I2" s="355"/>
      <c r="J2" s="355"/>
      <c r="K2" s="355"/>
      <c r="L2" s="355"/>
      <c r="M2" s="355"/>
      <c r="N2" s="355"/>
      <c r="O2" s="355"/>
      <c r="P2" s="355"/>
      <c r="Q2" s="355"/>
      <c r="R2" s="355"/>
      <c r="S2" s="355"/>
      <c r="T2" s="356"/>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4.25" customHeight="1">
      <c r="A3" s="357"/>
      <c r="B3" s="358"/>
      <c r="C3" s="358"/>
      <c r="D3" s="358"/>
      <c r="E3" s="358"/>
      <c r="F3" s="358"/>
      <c r="G3" s="358"/>
      <c r="H3" s="358"/>
      <c r="I3" s="358"/>
      <c r="J3" s="358"/>
      <c r="K3" s="358"/>
      <c r="L3" s="358"/>
      <c r="M3" s="358"/>
      <c r="N3" s="358"/>
      <c r="O3" s="358"/>
      <c r="P3" s="358"/>
      <c r="Q3" s="358"/>
      <c r="R3" s="358"/>
      <c r="S3" s="358"/>
      <c r="T3" s="359"/>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4.25" customHeight="1">
      <c r="A4" s="357"/>
      <c r="B4" s="358"/>
      <c r="C4" s="358"/>
      <c r="D4" s="358"/>
      <c r="E4" s="358"/>
      <c r="F4" s="358"/>
      <c r="G4" s="358"/>
      <c r="H4" s="358"/>
      <c r="I4" s="358"/>
      <c r="J4" s="358"/>
      <c r="K4" s="358"/>
      <c r="L4" s="358"/>
      <c r="M4" s="358"/>
      <c r="N4" s="358"/>
      <c r="O4" s="358"/>
      <c r="P4" s="358"/>
      <c r="Q4" s="358"/>
      <c r="R4" s="358"/>
      <c r="S4" s="358"/>
      <c r="T4" s="359"/>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16">
      <c r="A5" s="354" t="s">
        <v>776</v>
      </c>
      <c r="B5" s="355"/>
      <c r="C5" s="355"/>
      <c r="D5" s="355"/>
      <c r="E5" s="355"/>
      <c r="F5" s="355"/>
      <c r="G5" s="355"/>
      <c r="H5" s="355"/>
      <c r="I5" s="355"/>
      <c r="J5" s="355"/>
      <c r="K5" s="355"/>
      <c r="L5" s="355"/>
      <c r="M5" s="355"/>
      <c r="N5" s="355"/>
      <c r="O5" s="355"/>
      <c r="P5" s="355"/>
      <c r="Q5" s="355"/>
      <c r="R5" s="355"/>
      <c r="S5" s="355"/>
      <c r="T5" s="356"/>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ht="27" customHeight="1">
      <c r="A6" s="288"/>
      <c r="B6" s="289"/>
      <c r="C6" s="289"/>
      <c r="D6" s="458" t="str">
        <f>CARATULA!E10</f>
        <v>HOSPITAL DE ALTA ESPECIALIDAD DE VERACRUZ</v>
      </c>
      <c r="E6" s="458"/>
      <c r="F6" s="458"/>
      <c r="G6" s="458"/>
      <c r="H6" s="458"/>
      <c r="I6" s="458"/>
      <c r="J6" s="289"/>
      <c r="K6" s="290"/>
      <c r="L6" s="290"/>
      <c r="M6" s="290"/>
      <c r="N6" s="456" t="str">
        <f>CARATULA!E11</f>
        <v>VZSSA006972</v>
      </c>
      <c r="O6" s="456"/>
      <c r="P6" s="456"/>
      <c r="Q6" s="456"/>
      <c r="R6" s="456"/>
      <c r="S6" s="456"/>
      <c r="T6" s="291"/>
      <c r="U6" s="4"/>
      <c r="V6" s="4"/>
    </row>
    <row r="7" spans="1:256" ht="26.25" customHeight="1">
      <c r="A7" s="399" t="str">
        <f>GOBIERNO!A7</f>
        <v xml:space="preserve">CÉDULA DE EVALUACIÓN PARA CENTROS DE SALUD                                                                                                                                                                                                                                                            </v>
      </c>
      <c r="B7" s="400"/>
      <c r="C7" s="400"/>
      <c r="D7" s="400"/>
      <c r="E7" s="400"/>
      <c r="F7" s="400"/>
      <c r="G7" s="400"/>
      <c r="H7" s="400"/>
      <c r="I7" s="400"/>
      <c r="J7" s="400"/>
      <c r="K7" s="60"/>
      <c r="L7" s="60"/>
      <c r="M7" s="60"/>
      <c r="N7" s="392">
        <v>2023</v>
      </c>
      <c r="O7" s="392"/>
      <c r="P7" s="392"/>
      <c r="Q7" s="392"/>
      <c r="R7" s="392"/>
      <c r="S7" s="392"/>
      <c r="T7" s="393"/>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ht="21" customHeight="1">
      <c r="A8" s="522" t="s">
        <v>247</v>
      </c>
      <c r="B8" s="522"/>
      <c r="C8" s="522"/>
      <c r="D8" s="522"/>
      <c r="E8" s="522"/>
      <c r="F8" s="522"/>
      <c r="G8" s="522"/>
      <c r="H8" s="522"/>
      <c r="I8" s="522"/>
      <c r="J8" s="522"/>
      <c r="K8" s="522"/>
      <c r="L8" s="522"/>
      <c r="M8" s="522"/>
      <c r="N8" s="522"/>
      <c r="O8" s="522"/>
      <c r="P8" s="123"/>
      <c r="Q8" s="123"/>
      <c r="R8" s="123"/>
      <c r="S8" s="366"/>
      <c r="T8" s="366"/>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14.25" customHeight="1">
      <c r="A9" s="408" t="s">
        <v>57</v>
      </c>
      <c r="B9" s="409"/>
      <c r="C9" s="367" t="s">
        <v>58</v>
      </c>
      <c r="D9" s="113" t="s">
        <v>59</v>
      </c>
      <c r="E9" s="368" t="s">
        <v>60</v>
      </c>
      <c r="F9" s="395" t="s">
        <v>61</v>
      </c>
      <c r="G9" s="395" t="s">
        <v>62</v>
      </c>
      <c r="H9" s="395" t="s">
        <v>63</v>
      </c>
      <c r="I9" s="113" t="s">
        <v>64</v>
      </c>
      <c r="J9" s="368" t="s">
        <v>60</v>
      </c>
      <c r="K9" s="395" t="s">
        <v>61</v>
      </c>
      <c r="L9" s="395" t="s">
        <v>62</v>
      </c>
      <c r="M9" s="395" t="s">
        <v>63</v>
      </c>
      <c r="N9" s="113" t="s">
        <v>65</v>
      </c>
      <c r="O9" s="368" t="s">
        <v>60</v>
      </c>
      <c r="P9" s="528" t="s">
        <v>61</v>
      </c>
      <c r="Q9" s="529" t="s">
        <v>62</v>
      </c>
      <c r="R9" s="529" t="s">
        <v>63</v>
      </c>
      <c r="S9" s="524" t="s">
        <v>382</v>
      </c>
      <c r="T9" s="525"/>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0" spans="1:256" ht="17">
      <c r="A10" s="410"/>
      <c r="B10" s="411"/>
      <c r="C10" s="367"/>
      <c r="D10" s="124" t="s">
        <v>109</v>
      </c>
      <c r="E10" s="368"/>
      <c r="F10" s="395"/>
      <c r="G10" s="395"/>
      <c r="H10" s="395"/>
      <c r="I10" s="90" t="s">
        <v>109</v>
      </c>
      <c r="J10" s="368"/>
      <c r="K10" s="395"/>
      <c r="L10" s="395"/>
      <c r="M10" s="395"/>
      <c r="N10" s="90" t="s">
        <v>110</v>
      </c>
      <c r="O10" s="368"/>
      <c r="P10" s="528"/>
      <c r="Q10" s="529"/>
      <c r="R10" s="529"/>
      <c r="S10" s="524"/>
      <c r="T10" s="525"/>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29.25" customHeight="1">
      <c r="A11" s="412"/>
      <c r="B11" s="523"/>
      <c r="C11" s="367"/>
      <c r="D11" s="89" t="s">
        <v>424</v>
      </c>
      <c r="E11" s="368"/>
      <c r="F11" s="395"/>
      <c r="G11" s="395"/>
      <c r="H11" s="395"/>
      <c r="I11" s="89" t="s">
        <v>424</v>
      </c>
      <c r="J11" s="368"/>
      <c r="K11" s="395"/>
      <c r="L11" s="395"/>
      <c r="M11" s="395"/>
      <c r="N11" s="89" t="s">
        <v>424</v>
      </c>
      <c r="O11" s="368"/>
      <c r="P11" s="528"/>
      <c r="Q11" s="529"/>
      <c r="R11" s="529"/>
      <c r="S11" s="526"/>
      <c r="T11" s="527"/>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1" customFormat="1" ht="299.25" customHeight="1">
      <c r="A12" s="197">
        <v>1</v>
      </c>
      <c r="B12" s="198" t="s">
        <v>250</v>
      </c>
      <c r="C12" s="126" t="s">
        <v>594</v>
      </c>
      <c r="D12" s="198" t="s">
        <v>251</v>
      </c>
      <c r="E12" s="281">
        <v>1</v>
      </c>
      <c r="F12" s="199">
        <f>IF(E12=G12,H12)</f>
        <v>1</v>
      </c>
      <c r="G12" s="199">
        <f>IF(E12="NA","NA",H12)</f>
        <v>1</v>
      </c>
      <c r="H12" s="199">
        <v>1</v>
      </c>
      <c r="I12" s="198" t="s">
        <v>662</v>
      </c>
      <c r="J12" s="281">
        <v>1</v>
      </c>
      <c r="K12" s="199">
        <f>IF(J12=L12,M12)</f>
        <v>1</v>
      </c>
      <c r="L12" s="199">
        <f>IF(J12="NA","NA",M12)</f>
        <v>1</v>
      </c>
      <c r="M12" s="199">
        <v>1</v>
      </c>
      <c r="N12" s="195" t="s">
        <v>663</v>
      </c>
      <c r="O12" s="282">
        <v>1</v>
      </c>
      <c r="P12" s="200">
        <f>IF(O12=Q12,R12)</f>
        <v>1</v>
      </c>
      <c r="Q12" s="200">
        <f>IF(O12="NA","NA",R12)</f>
        <v>1</v>
      </c>
      <c r="R12" s="200">
        <v>1</v>
      </c>
      <c r="S12" s="196" t="s">
        <v>380</v>
      </c>
      <c r="T12" s="196" t="s">
        <v>381</v>
      </c>
    </row>
    <row r="13" spans="1:256" ht="257.25" customHeight="1">
      <c r="A13" s="502">
        <v>2</v>
      </c>
      <c r="B13" s="382" t="s">
        <v>422</v>
      </c>
      <c r="C13" s="372" t="s">
        <v>847</v>
      </c>
      <c r="D13" s="521" t="s">
        <v>342</v>
      </c>
      <c r="E13" s="491">
        <v>1</v>
      </c>
      <c r="F13" s="111">
        <f>IF(E13=G13,H13)</f>
        <v>1</v>
      </c>
      <c r="G13" s="111">
        <f>IF(E13="NA","NA",H13)</f>
        <v>1</v>
      </c>
      <c r="H13" s="111">
        <v>1</v>
      </c>
      <c r="I13" s="370" t="s">
        <v>468</v>
      </c>
      <c r="J13" s="491">
        <v>1</v>
      </c>
      <c r="K13" s="111">
        <f>IF(J13=L13,M13)</f>
        <v>1</v>
      </c>
      <c r="L13" s="111">
        <f>IF(J13="NA","NA",M13)</f>
        <v>1</v>
      </c>
      <c r="M13" s="111">
        <v>1</v>
      </c>
      <c r="N13" s="370" t="s">
        <v>469</v>
      </c>
      <c r="O13" s="374">
        <v>1</v>
      </c>
      <c r="P13" s="202">
        <f>IF(O13=Q13,R13)</f>
        <v>1</v>
      </c>
      <c r="Q13" s="202">
        <f>IF(O13="NA","NA",R13)</f>
        <v>1</v>
      </c>
      <c r="R13" s="202">
        <v>1</v>
      </c>
      <c r="S13" s="373" t="s">
        <v>354</v>
      </c>
      <c r="T13" s="373" t="s">
        <v>355</v>
      </c>
    </row>
    <row r="14" spans="1:256" ht="257.25" customHeight="1">
      <c r="A14" s="502"/>
      <c r="B14" s="382"/>
      <c r="C14" s="372"/>
      <c r="D14" s="521"/>
      <c r="E14" s="491"/>
      <c r="F14" s="111"/>
      <c r="G14" s="111"/>
      <c r="H14" s="111"/>
      <c r="I14" s="370"/>
      <c r="J14" s="491"/>
      <c r="K14" s="111"/>
      <c r="L14" s="111"/>
      <c r="M14" s="111"/>
      <c r="N14" s="370"/>
      <c r="O14" s="374"/>
      <c r="P14" s="202"/>
      <c r="Q14" s="202"/>
      <c r="R14" s="202"/>
      <c r="S14" s="373"/>
      <c r="T14" s="373"/>
    </row>
    <row r="15" spans="1:256" ht="16">
      <c r="A15" s="163"/>
      <c r="B15" s="129"/>
      <c r="C15" s="164"/>
      <c r="D15" s="129"/>
      <c r="E15" s="201">
        <f>SUM(E12:E13)</f>
        <v>2</v>
      </c>
      <c r="F15" s="201">
        <f>SUM(F12:F13)</f>
        <v>2</v>
      </c>
      <c r="G15" s="201">
        <f>SUM(G12:G13)</f>
        <v>2</v>
      </c>
      <c r="H15" s="201">
        <f>SUM(H12:H13)</f>
        <v>2</v>
      </c>
      <c r="I15" s="129"/>
      <c r="J15" s="201">
        <f>SUM(J12:J13)</f>
        <v>2</v>
      </c>
      <c r="K15" s="201">
        <f>SUM(K12:K13)</f>
        <v>2</v>
      </c>
      <c r="L15" s="201">
        <f>SUM(L12:L13)</f>
        <v>2</v>
      </c>
      <c r="M15" s="201">
        <f>SUM(M12:M13)</f>
        <v>2</v>
      </c>
      <c r="N15" s="129"/>
      <c r="O15" s="201">
        <f>SUM(O12:O13)</f>
        <v>2</v>
      </c>
      <c r="P15" s="201">
        <f>SUM(P12:P13)</f>
        <v>2</v>
      </c>
      <c r="Q15" s="201">
        <f>SUM(Q12:Q13)</f>
        <v>2</v>
      </c>
      <c r="R15" s="201">
        <f>SUM(R12:R13)</f>
        <v>2</v>
      </c>
      <c r="S15" s="162"/>
      <c r="T15" s="162"/>
    </row>
    <row r="16" spans="1:256" ht="12.75" customHeight="1">
      <c r="A16" s="163"/>
      <c r="B16" s="129"/>
      <c r="C16" s="129"/>
      <c r="D16" s="129"/>
      <c r="E16" s="129"/>
      <c r="F16" s="129"/>
      <c r="G16" s="129"/>
      <c r="H16" s="129"/>
      <c r="I16" s="129"/>
      <c r="J16" s="129"/>
      <c r="K16" s="129"/>
      <c r="L16" s="129"/>
      <c r="M16" s="129"/>
      <c r="N16" s="129"/>
      <c r="O16" s="129"/>
      <c r="P16" s="129"/>
      <c r="Q16" s="129"/>
      <c r="R16" s="129"/>
      <c r="S16" s="162"/>
      <c r="T16" s="162"/>
    </row>
    <row r="17" spans="1:20" ht="28.5" customHeight="1">
      <c r="A17" s="163"/>
      <c r="B17" s="428" t="s">
        <v>830</v>
      </c>
      <c r="C17" s="428"/>
      <c r="D17" s="58">
        <f>'RESULTADO AMPLIADA'!B78</f>
        <v>1</v>
      </c>
      <c r="E17" s="165"/>
      <c r="F17" s="166"/>
      <c r="G17" s="166"/>
      <c r="H17" s="165"/>
      <c r="I17" s="165"/>
      <c r="J17" s="165"/>
      <c r="K17" s="165"/>
      <c r="L17" s="165"/>
      <c r="M17" s="165"/>
      <c r="N17" s="165"/>
      <c r="O17" s="165"/>
      <c r="P17" s="129"/>
      <c r="Q17" s="129"/>
      <c r="R17" s="129"/>
      <c r="S17" s="162"/>
      <c r="T17" s="162"/>
    </row>
    <row r="18" spans="1:20" ht="16">
      <c r="A18" s="163"/>
      <c r="B18" s="129"/>
      <c r="C18" s="129"/>
      <c r="D18" s="129"/>
      <c r="E18" s="129"/>
      <c r="F18" s="129"/>
      <c r="G18" s="129"/>
      <c r="H18" s="129"/>
      <c r="I18" s="129"/>
      <c r="J18" s="129"/>
      <c r="K18" s="129"/>
      <c r="L18" s="129"/>
      <c r="M18" s="129"/>
      <c r="N18" s="129"/>
      <c r="O18" s="129"/>
      <c r="P18" s="129"/>
      <c r="Q18" s="129"/>
      <c r="R18" s="129"/>
      <c r="S18" s="162"/>
      <c r="T18" s="162"/>
    </row>
    <row r="19" spans="1:20">
      <c r="S19" s="27"/>
      <c r="T19" s="27"/>
    </row>
    <row r="20" spans="1:20">
      <c r="S20" s="27"/>
      <c r="T20" s="27"/>
    </row>
    <row r="21" spans="1:20">
      <c r="S21" s="27"/>
      <c r="T21" s="27"/>
    </row>
    <row r="22" spans="1:20">
      <c r="S22" s="27"/>
      <c r="T22" s="27"/>
    </row>
    <row r="23" spans="1:20">
      <c r="S23" s="27"/>
      <c r="T23" s="27"/>
    </row>
    <row r="24" spans="1:20">
      <c r="S24" s="27"/>
      <c r="T24" s="27"/>
    </row>
    <row r="25" spans="1:20">
      <c r="S25" s="27"/>
      <c r="T25" s="27"/>
    </row>
    <row r="26" spans="1:20">
      <c r="S26" s="27"/>
      <c r="T26" s="27"/>
    </row>
    <row r="27" spans="1:20">
      <c r="S27" s="27"/>
      <c r="T27" s="27"/>
    </row>
    <row r="28" spans="1:20">
      <c r="S28" s="472"/>
      <c r="T28" s="472"/>
    </row>
    <row r="29" spans="1:20">
      <c r="S29" s="472"/>
      <c r="T29" s="472"/>
    </row>
    <row r="30" spans="1:20">
      <c r="S30" s="472"/>
      <c r="T30" s="472"/>
    </row>
    <row r="31" spans="1:20">
      <c r="S31" s="27"/>
      <c r="T31" s="27"/>
    </row>
    <row r="32" spans="1:20">
      <c r="S32" s="27"/>
      <c r="T32" s="27"/>
    </row>
    <row r="33" spans="19:20">
      <c r="S33" s="28"/>
      <c r="T33" s="28"/>
    </row>
    <row r="34" spans="19:20">
      <c r="S34" s="28"/>
      <c r="T34" s="28"/>
    </row>
    <row r="35" spans="19:20">
      <c r="S35" s="28"/>
      <c r="T35" s="28"/>
    </row>
    <row r="36" spans="19:20">
      <c r="S36" s="28"/>
      <c r="T36" s="28"/>
    </row>
    <row r="37" spans="19:20">
      <c r="S37" s="28"/>
      <c r="T37" s="28"/>
    </row>
    <row r="38" spans="19:20">
      <c r="S38" s="28"/>
      <c r="T38" s="28"/>
    </row>
    <row r="39" spans="19:20">
      <c r="S39" s="28"/>
      <c r="T39" s="28"/>
    </row>
    <row r="40" spans="19:20">
      <c r="S40" s="28"/>
      <c r="T40" s="28"/>
    </row>
    <row r="41" spans="19:20">
      <c r="S41" s="28"/>
      <c r="T41" s="28"/>
    </row>
    <row r="42" spans="19:20">
      <c r="S42" s="26"/>
      <c r="T42" s="26"/>
    </row>
    <row r="43" spans="19:20">
      <c r="S43" s="472"/>
      <c r="T43" s="472"/>
    </row>
    <row r="44" spans="19:20">
      <c r="S44" s="472"/>
      <c r="T44" s="472"/>
    </row>
    <row r="45" spans="19:20">
      <c r="S45" s="472"/>
      <c r="T45" s="472"/>
    </row>
    <row r="46" spans="19:20">
      <c r="S46" s="472"/>
      <c r="T46" s="472"/>
    </row>
    <row r="47" spans="19:20">
      <c r="S47" s="472"/>
      <c r="T47" s="472"/>
    </row>
    <row r="48" spans="19:20">
      <c r="S48" s="472"/>
      <c r="T48" s="472"/>
    </row>
    <row r="49" spans="19:20">
      <c r="S49" s="472"/>
      <c r="T49" s="472"/>
    </row>
    <row r="50" spans="19:20">
      <c r="S50" s="472"/>
      <c r="T50" s="472"/>
    </row>
    <row r="51" spans="19:20">
      <c r="S51" s="472"/>
      <c r="T51" s="472"/>
    </row>
    <row r="52" spans="19:20">
      <c r="S52" s="27"/>
      <c r="T52" s="27"/>
    </row>
    <row r="53" spans="19:20">
      <c r="S53" s="27"/>
      <c r="T53" s="27"/>
    </row>
    <row r="54" spans="19:20">
      <c r="S54" s="27"/>
      <c r="T54" s="27"/>
    </row>
    <row r="55" spans="19:20">
      <c r="S55" s="27"/>
      <c r="T55" s="27"/>
    </row>
    <row r="56" spans="19:20">
      <c r="S56" s="27"/>
      <c r="T56" s="27"/>
    </row>
    <row r="57" spans="19:20">
      <c r="S57" s="27"/>
      <c r="T57" s="27"/>
    </row>
    <row r="58" spans="19:20">
      <c r="S58" s="27"/>
      <c r="T58" s="27"/>
    </row>
    <row r="59" spans="19:20">
      <c r="S59" s="27"/>
      <c r="T59" s="27"/>
    </row>
    <row r="60" spans="19:20">
      <c r="S60" s="27"/>
      <c r="T60" s="27"/>
    </row>
    <row r="61" spans="19:20">
      <c r="S61" s="27"/>
      <c r="T61" s="27"/>
    </row>
    <row r="62" spans="19:20">
      <c r="S62" s="27"/>
      <c r="T62" s="27"/>
    </row>
    <row r="63" spans="19:20">
      <c r="S63" s="27"/>
      <c r="T63" s="27"/>
    </row>
    <row r="64" spans="19:20">
      <c r="S64" s="27"/>
      <c r="T64" s="27"/>
    </row>
    <row r="65" spans="19:20">
      <c r="S65" s="27"/>
      <c r="T65" s="27"/>
    </row>
    <row r="66" spans="19:20">
      <c r="S66" s="27"/>
      <c r="T66" s="27"/>
    </row>
    <row r="67" spans="19:20">
      <c r="S67" s="27"/>
      <c r="T67" s="27"/>
    </row>
    <row r="68" spans="19:20">
      <c r="S68" s="27"/>
      <c r="T68" s="27"/>
    </row>
    <row r="69" spans="19:20">
      <c r="S69" s="27"/>
      <c r="T69" s="27"/>
    </row>
    <row r="70" spans="19:20">
      <c r="S70" s="27"/>
      <c r="T70" s="27"/>
    </row>
    <row r="71" spans="19:20">
      <c r="S71" s="27"/>
      <c r="T71" s="27"/>
    </row>
    <row r="72" spans="19:20">
      <c r="S72" s="27"/>
      <c r="T72" s="27"/>
    </row>
    <row r="73" spans="19:20">
      <c r="S73" s="27"/>
      <c r="T73" s="27"/>
    </row>
    <row r="74" spans="19:20">
      <c r="S74" s="27"/>
      <c r="T74" s="27"/>
    </row>
    <row r="75" spans="19:20">
      <c r="S75" s="27"/>
      <c r="T75" s="27"/>
    </row>
    <row r="76" spans="19:20">
      <c r="S76" s="27"/>
      <c r="T76" s="27"/>
    </row>
    <row r="77" spans="19:20">
      <c r="S77" s="27"/>
      <c r="T77" s="27"/>
    </row>
    <row r="78" spans="19:20">
      <c r="S78" s="27"/>
      <c r="T78" s="27"/>
    </row>
    <row r="79" spans="19:20">
      <c r="S79" s="27"/>
      <c r="T79" s="27"/>
    </row>
    <row r="80" spans="19:20">
      <c r="S80" s="27"/>
      <c r="T80" s="27"/>
    </row>
    <row r="81" spans="19:20">
      <c r="S81" s="27"/>
      <c r="T81" s="27"/>
    </row>
    <row r="82" spans="19:20">
      <c r="S82" s="27"/>
      <c r="T82" s="27"/>
    </row>
    <row r="83" spans="19:20">
      <c r="S83" s="27"/>
      <c r="T83" s="27"/>
    </row>
    <row r="84" spans="19:20">
      <c r="S84" s="27"/>
      <c r="T84" s="27"/>
    </row>
    <row r="85" spans="19:20">
      <c r="S85" s="27"/>
      <c r="T85" s="27"/>
    </row>
    <row r="86" spans="19:20">
      <c r="S86" s="27"/>
      <c r="T86" s="27"/>
    </row>
    <row r="87" spans="19:20">
      <c r="S87" s="27"/>
      <c r="T87" s="27"/>
    </row>
    <row r="88" spans="19:20">
      <c r="S88" s="27"/>
      <c r="T88" s="27"/>
    </row>
    <row r="89" spans="19:20">
      <c r="S89" s="27"/>
      <c r="T89" s="27"/>
    </row>
    <row r="90" spans="19:20">
      <c r="S90" s="27"/>
      <c r="T90" s="27"/>
    </row>
    <row r="91" spans="19:20">
      <c r="S91" s="27"/>
      <c r="T91" s="27"/>
    </row>
    <row r="92" spans="19:20">
      <c r="S92" s="27"/>
      <c r="T92" s="27"/>
    </row>
    <row r="93" spans="19:20">
      <c r="S93" s="27"/>
      <c r="T93" s="27"/>
    </row>
    <row r="94" spans="19:20">
      <c r="S94" s="27"/>
      <c r="T94" s="27"/>
    </row>
    <row r="95" spans="19:20">
      <c r="S95" s="27"/>
      <c r="T95" s="27"/>
    </row>
    <row r="96" spans="19:20">
      <c r="S96" s="27"/>
      <c r="T96" s="27"/>
    </row>
    <row r="97" spans="19:20">
      <c r="S97" s="27"/>
      <c r="T97" s="27"/>
    </row>
    <row r="98" spans="19:20">
      <c r="S98" s="27"/>
      <c r="T98" s="27"/>
    </row>
    <row r="99" spans="19:20">
      <c r="S99" s="27"/>
      <c r="T99" s="27"/>
    </row>
    <row r="100" spans="19:20">
      <c r="S100" s="27"/>
      <c r="T100" s="27"/>
    </row>
    <row r="101" spans="19:20">
      <c r="S101" s="27"/>
      <c r="T101" s="27"/>
    </row>
    <row r="102" spans="19:20">
      <c r="S102" s="27"/>
      <c r="T102" s="27"/>
    </row>
    <row r="103" spans="19:20">
      <c r="S103" s="27"/>
      <c r="T103" s="27"/>
    </row>
    <row r="104" spans="19:20">
      <c r="S104" s="27"/>
      <c r="T104" s="27"/>
    </row>
    <row r="105" spans="19:20">
      <c r="S105" s="27"/>
      <c r="T105" s="27"/>
    </row>
    <row r="106" spans="19:20">
      <c r="S106" s="27"/>
      <c r="T106" s="27"/>
    </row>
    <row r="107" spans="19:20">
      <c r="S107" s="27"/>
      <c r="T107" s="27"/>
    </row>
    <row r="108" spans="19:20">
      <c r="S108" s="27"/>
      <c r="T108" s="27"/>
    </row>
    <row r="109" spans="19:20">
      <c r="S109" s="27"/>
      <c r="T109" s="27"/>
    </row>
    <row r="110" spans="19:20">
      <c r="S110" s="27"/>
      <c r="T110" s="27"/>
    </row>
    <row r="111" spans="19:20">
      <c r="S111" s="27"/>
      <c r="T111" s="27"/>
    </row>
    <row r="112" spans="19:20">
      <c r="S112" s="27"/>
      <c r="T112" s="27"/>
    </row>
    <row r="113" spans="19:20">
      <c r="S113" s="27"/>
      <c r="T113" s="27"/>
    </row>
    <row r="114" spans="19:20">
      <c r="S114" s="27"/>
      <c r="T114" s="27"/>
    </row>
    <row r="115" spans="19:20">
      <c r="S115" s="27"/>
      <c r="T115" s="27"/>
    </row>
    <row r="116" spans="19:20">
      <c r="S116" s="27"/>
      <c r="T116" s="27"/>
    </row>
    <row r="117" spans="19:20">
      <c r="S117" s="27"/>
      <c r="T117" s="27"/>
    </row>
    <row r="118" spans="19:20">
      <c r="S118" s="27"/>
      <c r="T118" s="27"/>
    </row>
    <row r="119" spans="19:20">
      <c r="S119" s="27"/>
      <c r="T119" s="27"/>
    </row>
    <row r="120" spans="19:20">
      <c r="S120" s="27"/>
      <c r="T120" s="27"/>
    </row>
    <row r="121" spans="19:20">
      <c r="S121" s="27"/>
      <c r="T121" s="27"/>
    </row>
    <row r="122" spans="19:20">
      <c r="S122" s="27"/>
      <c r="T122" s="27"/>
    </row>
    <row r="123" spans="19:20">
      <c r="S123" s="27"/>
      <c r="T123" s="27"/>
    </row>
    <row r="124" spans="19:20">
      <c r="S124" s="27"/>
      <c r="T124" s="27"/>
    </row>
    <row r="125" spans="19:20">
      <c r="S125" s="27"/>
      <c r="T125" s="27"/>
    </row>
    <row r="126" spans="19:20">
      <c r="S126" s="27"/>
      <c r="T126" s="27"/>
    </row>
    <row r="127" spans="19:20">
      <c r="S127" s="27"/>
      <c r="T127" s="27"/>
    </row>
    <row r="128" spans="19:20">
      <c r="S128" s="27"/>
      <c r="T128" s="27"/>
    </row>
    <row r="129" spans="19:20">
      <c r="S129" s="27"/>
      <c r="T129" s="27"/>
    </row>
    <row r="130" spans="19:20">
      <c r="S130" s="27"/>
      <c r="T130" s="27"/>
    </row>
    <row r="131" spans="19:20">
      <c r="S131" s="27"/>
      <c r="T131" s="27"/>
    </row>
    <row r="132" spans="19:20">
      <c r="S132" s="27"/>
      <c r="T132" s="27"/>
    </row>
    <row r="133" spans="19:20">
      <c r="S133" s="27"/>
      <c r="T133" s="27"/>
    </row>
    <row r="134" spans="19:20">
      <c r="S134" s="27"/>
      <c r="T134" s="27"/>
    </row>
    <row r="135" spans="19:20">
      <c r="S135" s="27"/>
      <c r="T135" s="27"/>
    </row>
    <row r="136" spans="19:20">
      <c r="S136" s="27"/>
      <c r="T136" s="27"/>
    </row>
    <row r="137" spans="19:20">
      <c r="S137" s="27"/>
      <c r="T137" s="27"/>
    </row>
    <row r="138" spans="19:20">
      <c r="S138" s="27"/>
      <c r="T138" s="27"/>
    </row>
    <row r="139" spans="19:20">
      <c r="S139" s="27"/>
      <c r="T139" s="27"/>
    </row>
    <row r="140" spans="19:20">
      <c r="S140" s="27"/>
      <c r="T140" s="27"/>
    </row>
    <row r="141" spans="19:20">
      <c r="S141" s="27"/>
      <c r="T141" s="27"/>
    </row>
    <row r="142" spans="19:20">
      <c r="S142" s="27"/>
      <c r="T142" s="27"/>
    </row>
    <row r="143" spans="19:20">
      <c r="S143" s="27"/>
      <c r="T143" s="27"/>
    </row>
    <row r="144" spans="19:20">
      <c r="S144" s="27"/>
      <c r="T144" s="27"/>
    </row>
    <row r="145" spans="19:20">
      <c r="S145" s="27"/>
      <c r="T145" s="27"/>
    </row>
    <row r="146" spans="19:20">
      <c r="S146" s="27"/>
      <c r="T146" s="27"/>
    </row>
    <row r="147" spans="19:20">
      <c r="S147" s="27"/>
      <c r="T147" s="27"/>
    </row>
    <row r="148" spans="19:20">
      <c r="S148" s="27"/>
      <c r="T148" s="27"/>
    </row>
    <row r="149" spans="19:20">
      <c r="S149" s="27"/>
      <c r="T149" s="27"/>
    </row>
    <row r="150" spans="19:20">
      <c r="S150" s="27"/>
      <c r="T150" s="27"/>
    </row>
    <row r="151" spans="19:20">
      <c r="S151" s="27"/>
      <c r="T151" s="27"/>
    </row>
    <row r="152" spans="19:20">
      <c r="S152" s="27"/>
      <c r="T152" s="27"/>
    </row>
    <row r="153" spans="19:20">
      <c r="S153" s="27"/>
      <c r="T153" s="27"/>
    </row>
    <row r="154" spans="19:20">
      <c r="S154" s="27"/>
      <c r="T154" s="27"/>
    </row>
    <row r="155" spans="19:20">
      <c r="S155" s="27"/>
      <c r="T155" s="27"/>
    </row>
    <row r="156" spans="19:20">
      <c r="S156" s="27"/>
      <c r="T156" s="27"/>
    </row>
    <row r="157" spans="19:20">
      <c r="S157" s="27"/>
      <c r="T157" s="27"/>
    </row>
    <row r="158" spans="19:20">
      <c r="S158" s="27"/>
      <c r="T158" s="27"/>
    </row>
    <row r="159" spans="19:20">
      <c r="S159" s="27"/>
      <c r="T159" s="27"/>
    </row>
    <row r="160" spans="19:20">
      <c r="S160" s="27"/>
      <c r="T160" s="27"/>
    </row>
    <row r="161" spans="19:20">
      <c r="S161" s="27"/>
      <c r="T161" s="27"/>
    </row>
    <row r="162" spans="19:20">
      <c r="S162" s="27"/>
      <c r="T162" s="27"/>
    </row>
    <row r="163" spans="19:20">
      <c r="S163" s="27"/>
      <c r="T163" s="27"/>
    </row>
    <row r="164" spans="19:20">
      <c r="S164" s="27"/>
      <c r="T164" s="27"/>
    </row>
    <row r="165" spans="19:20">
      <c r="S165" s="27"/>
      <c r="T165" s="27"/>
    </row>
    <row r="166" spans="19:20">
      <c r="S166" s="27"/>
      <c r="T166" s="27"/>
    </row>
    <row r="167" spans="19:20">
      <c r="S167" s="27"/>
      <c r="T167" s="27"/>
    </row>
    <row r="168" spans="19:20">
      <c r="S168" s="27"/>
      <c r="T168" s="27"/>
    </row>
    <row r="169" spans="19:20">
      <c r="S169" s="27"/>
      <c r="T169" s="27"/>
    </row>
    <row r="170" spans="19:20">
      <c r="S170" s="27"/>
      <c r="T170" s="27"/>
    </row>
    <row r="171" spans="19:20">
      <c r="S171" s="27"/>
      <c r="T171" s="27"/>
    </row>
    <row r="172" spans="19:20">
      <c r="S172" s="27"/>
      <c r="T172" s="27"/>
    </row>
    <row r="173" spans="19:20">
      <c r="S173" s="27"/>
      <c r="T173" s="27"/>
    </row>
    <row r="174" spans="19:20">
      <c r="S174" s="27"/>
      <c r="T174" s="27"/>
    </row>
    <row r="175" spans="19:20">
      <c r="S175" s="27"/>
      <c r="T175" s="27"/>
    </row>
    <row r="176" spans="19:20">
      <c r="S176" s="27"/>
      <c r="T176" s="27"/>
    </row>
    <row r="177" spans="19:20">
      <c r="S177" s="27"/>
      <c r="T177" s="27"/>
    </row>
    <row r="178" spans="19:20">
      <c r="S178" s="27"/>
      <c r="T178" s="27"/>
    </row>
    <row r="179" spans="19:20">
      <c r="S179" s="27"/>
      <c r="T179" s="27"/>
    </row>
    <row r="180" spans="19:20">
      <c r="S180" s="27"/>
      <c r="T180" s="27"/>
    </row>
    <row r="181" spans="19:20">
      <c r="S181" s="27"/>
      <c r="T181" s="27"/>
    </row>
    <row r="182" spans="19:20">
      <c r="S182" s="27"/>
      <c r="T182" s="27"/>
    </row>
    <row r="183" spans="19:20">
      <c r="S183" s="27"/>
      <c r="T183" s="27"/>
    </row>
    <row r="184" spans="19:20">
      <c r="S184" s="27"/>
      <c r="T184" s="27"/>
    </row>
    <row r="185" spans="19:20">
      <c r="S185" s="27"/>
      <c r="T185" s="27"/>
    </row>
    <row r="186" spans="19:20">
      <c r="S186" s="27"/>
      <c r="T186" s="27"/>
    </row>
    <row r="187" spans="19:20">
      <c r="S187" s="27"/>
      <c r="T187" s="27"/>
    </row>
    <row r="188" spans="19:20">
      <c r="S188" s="27"/>
      <c r="T188" s="27"/>
    </row>
    <row r="189" spans="19:20">
      <c r="S189" s="27"/>
      <c r="T189" s="27"/>
    </row>
    <row r="190" spans="19:20">
      <c r="S190" s="27"/>
      <c r="T190" s="27"/>
    </row>
    <row r="191" spans="19:20">
      <c r="S191" s="27"/>
      <c r="T191" s="27"/>
    </row>
    <row r="192" spans="19:20">
      <c r="S192" s="27"/>
      <c r="T192" s="27"/>
    </row>
    <row r="193" spans="19:20">
      <c r="S193" s="27"/>
      <c r="T193" s="27"/>
    </row>
    <row r="194" spans="19:20">
      <c r="S194" s="27"/>
      <c r="T194" s="27"/>
    </row>
    <row r="195" spans="19:20">
      <c r="S195" s="27"/>
      <c r="T195" s="27"/>
    </row>
    <row r="196" spans="19:20">
      <c r="S196" s="27"/>
      <c r="T196" s="27"/>
    </row>
    <row r="197" spans="19:20">
      <c r="S197" s="27"/>
      <c r="T197" s="27"/>
    </row>
    <row r="198" spans="19:20">
      <c r="S198" s="27"/>
      <c r="T198" s="27"/>
    </row>
    <row r="199" spans="19:20">
      <c r="S199" s="27"/>
      <c r="T199" s="27"/>
    </row>
    <row r="200" spans="19:20">
      <c r="S200" s="27"/>
      <c r="T200" s="27"/>
    </row>
    <row r="201" spans="19:20">
      <c r="S201" s="27"/>
      <c r="T201" s="27"/>
    </row>
    <row r="202" spans="19:20">
      <c r="S202" s="27"/>
      <c r="T202" s="27"/>
    </row>
    <row r="203" spans="19:20">
      <c r="S203" s="27"/>
      <c r="T203" s="27"/>
    </row>
    <row r="204" spans="19:20">
      <c r="S204" s="27"/>
      <c r="T204" s="27"/>
    </row>
    <row r="205" spans="19:20">
      <c r="S205" s="27"/>
      <c r="T205" s="27"/>
    </row>
    <row r="206" spans="19:20">
      <c r="S206" s="27"/>
      <c r="T206" s="27"/>
    </row>
    <row r="207" spans="19:20">
      <c r="S207" s="27"/>
      <c r="T207" s="27"/>
    </row>
    <row r="208" spans="19:20">
      <c r="S208" s="27"/>
      <c r="T208" s="27"/>
    </row>
    <row r="209" spans="19:20">
      <c r="S209" s="27"/>
      <c r="T209" s="27"/>
    </row>
    <row r="210" spans="19:20">
      <c r="S210" s="27"/>
      <c r="T210" s="27"/>
    </row>
  </sheetData>
  <sheetProtection selectLockedCells="1"/>
  <protectedRanges>
    <protectedRange sqref="E13:E14" name="Rango1_2"/>
    <protectedRange sqref="J13:J14" name="Rango2_2"/>
  </protectedRanges>
  <mergeCells count="45">
    <mergeCell ref="C13:C14"/>
    <mergeCell ref="A13:A14"/>
    <mergeCell ref="B13:B14"/>
    <mergeCell ref="O13:O14"/>
    <mergeCell ref="N13:N14"/>
    <mergeCell ref="J13:J14"/>
    <mergeCell ref="E13:E14"/>
    <mergeCell ref="D13:D14"/>
    <mergeCell ref="T43:T44"/>
    <mergeCell ref="S45:S46"/>
    <mergeCell ref="T45:T46"/>
    <mergeCell ref="T13:T14"/>
    <mergeCell ref="S13:S14"/>
    <mergeCell ref="S47:S51"/>
    <mergeCell ref="T47:T51"/>
    <mergeCell ref="J9:J11"/>
    <mergeCell ref="S9:T11"/>
    <mergeCell ref="B17:C17"/>
    <mergeCell ref="S28:S30"/>
    <mergeCell ref="T28:T30"/>
    <mergeCell ref="L9:L11"/>
    <mergeCell ref="M9:M11"/>
    <mergeCell ref="O9:O11"/>
    <mergeCell ref="P9:P11"/>
    <mergeCell ref="Q9:Q11"/>
    <mergeCell ref="K9:K11"/>
    <mergeCell ref="R9:R11"/>
    <mergeCell ref="I13:I14"/>
    <mergeCell ref="S43:S44"/>
    <mergeCell ref="A8:O8"/>
    <mergeCell ref="S8:T8"/>
    <mergeCell ref="A9:B11"/>
    <mergeCell ref="C9:C11"/>
    <mergeCell ref="E9:E11"/>
    <mergeCell ref="F9:F11"/>
    <mergeCell ref="G9:G11"/>
    <mergeCell ref="H9:H11"/>
    <mergeCell ref="A1:T1"/>
    <mergeCell ref="A2:T2"/>
    <mergeCell ref="A3:T4"/>
    <mergeCell ref="A5:T5"/>
    <mergeCell ref="A7:J7"/>
    <mergeCell ref="N7:T7"/>
    <mergeCell ref="N6:S6"/>
    <mergeCell ref="D6:I6"/>
  </mergeCells>
  <printOptions horizontalCentered="1" verticalCentered="1"/>
  <pageMargins left="0.2361111111111111" right="0.2361111111111111" top="0.74791666666666667" bottom="0.74791666666666667" header="0.51180555555555551" footer="0.51180555555555551"/>
  <pageSetup scale="41" firstPageNumber="0"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BB955C"/>
    <pageSetUpPr fitToPage="1"/>
  </sheetPr>
  <dimension ref="A1:IV56"/>
  <sheetViews>
    <sheetView view="pageBreakPreview" zoomScaleNormal="100" zoomScaleSheetLayoutView="100" workbookViewId="0">
      <selection activeCell="A14" sqref="A14"/>
    </sheetView>
  </sheetViews>
  <sheetFormatPr baseColWidth="10" defaultColWidth="8.5" defaultRowHeight="13"/>
  <cols>
    <col min="1" max="1" width="50.33203125" style="2" customWidth="1"/>
    <col min="2" max="2" width="8.5" style="2"/>
    <col min="3" max="3" width="23" style="2" customWidth="1"/>
    <col min="4" max="4" width="11.5" style="2" customWidth="1"/>
    <col min="5" max="5" width="26.33203125" style="2" customWidth="1"/>
    <col min="6" max="254" width="11.5" style="2" customWidth="1"/>
    <col min="255" max="255" width="50.33203125" style="2" customWidth="1"/>
    <col min="256" max="16384" width="8.5" style="2"/>
  </cols>
  <sheetData>
    <row r="1" spans="1:256" ht="14">
      <c r="A1" s="544" t="s">
        <v>842</v>
      </c>
      <c r="B1" s="545"/>
      <c r="C1" s="545"/>
      <c r="D1" s="545"/>
      <c r="E1" s="546"/>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14">
      <c r="A2" s="547" t="s">
        <v>0</v>
      </c>
      <c r="B2" s="548"/>
      <c r="C2" s="548"/>
      <c r="D2" s="548"/>
      <c r="E2" s="549"/>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4">
      <c r="A3" s="550"/>
      <c r="B3" s="551"/>
      <c r="C3" s="551"/>
      <c r="D3" s="551"/>
      <c r="E3" s="552"/>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4">
      <c r="A4" s="547" t="s">
        <v>776</v>
      </c>
      <c r="B4" s="548"/>
      <c r="C4" s="548"/>
      <c r="D4" s="548"/>
      <c r="E4" s="549"/>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23.75" customHeight="1">
      <c r="A5" s="553"/>
      <c r="B5" s="554"/>
      <c r="C5" s="554"/>
      <c r="D5" s="554"/>
      <c r="E5" s="55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ht="36.75" customHeight="1" thickBot="1">
      <c r="A6" s="556" t="s">
        <v>854</v>
      </c>
      <c r="B6" s="556"/>
      <c r="C6" s="556"/>
      <c r="D6" s="556"/>
      <c r="E6" s="55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row>
    <row r="7" spans="1:256" ht="35.75" customHeight="1" thickBot="1">
      <c r="A7" s="542" t="s">
        <v>1</v>
      </c>
      <c r="B7" s="543"/>
      <c r="C7" s="543"/>
      <c r="D7" s="543"/>
      <c r="E7" s="80">
        <v>2023</v>
      </c>
      <c r="F7"/>
      <c r="G7"/>
      <c r="H7"/>
      <c r="I7"/>
      <c r="J7"/>
      <c r="K7"/>
      <c r="L7"/>
      <c r="M7" s="4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ht="19">
      <c r="A8" s="557" t="s">
        <v>322</v>
      </c>
      <c r="B8" s="557"/>
      <c r="C8" s="557"/>
      <c r="D8" s="557"/>
      <c r="E8" s="557"/>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14">
      <c r="A9" s="558"/>
      <c r="B9" s="558"/>
      <c r="C9" s="558"/>
      <c r="D9" s="558"/>
      <c r="E9" s="558"/>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0" spans="1:256" ht="15.75" customHeight="1">
      <c r="A10" s="81" t="s">
        <v>4</v>
      </c>
      <c r="B10" s="537" t="str">
        <f>CARATULA!E10</f>
        <v>HOSPITAL DE ALTA ESPECIALIDAD DE VERACRUZ</v>
      </c>
      <c r="C10" s="537"/>
      <c r="D10" s="537"/>
      <c r="E10" s="537"/>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75" customHeight="1">
      <c r="A11" s="81" t="s">
        <v>323</v>
      </c>
      <c r="B11" s="537" t="str">
        <f>CARATULA!E11</f>
        <v>VZSSA006972</v>
      </c>
      <c r="C11" s="537"/>
      <c r="D11" s="537"/>
      <c r="E11" s="537"/>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ht="15.75" customHeight="1">
      <c r="A12" s="81" t="s">
        <v>2</v>
      </c>
      <c r="B12" s="537" t="str">
        <f>CARATULA!E8</f>
        <v>VERACRUZ DE IGNACIO DE LA LLAVE</v>
      </c>
      <c r="C12" s="537"/>
      <c r="D12" s="537"/>
      <c r="E12" s="537"/>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row>
    <row r="13" spans="1:256" ht="15.75" customHeight="1">
      <c r="A13" s="81" t="s">
        <v>5</v>
      </c>
      <c r="B13" s="537">
        <f>CARATULA!E14</f>
        <v>2</v>
      </c>
      <c r="C13" s="537"/>
      <c r="D13" s="537"/>
      <c r="E13" s="537"/>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row>
    <row r="14" spans="1:256" ht="42.75" customHeight="1">
      <c r="A14" s="81" t="s">
        <v>1615</v>
      </c>
      <c r="B14" s="537" t="str">
        <f>CARATULA!E13</f>
        <v>SECRETARÍA DE SALUD</v>
      </c>
      <c r="C14" s="537"/>
      <c r="D14" s="537"/>
      <c r="E14" s="537"/>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row>
    <row r="15" spans="1:256" ht="14">
      <c r="A15" s="538" t="s">
        <v>56</v>
      </c>
      <c r="B15" s="538"/>
      <c r="C15" s="538"/>
      <c r="D15" s="538"/>
      <c r="E15" s="538"/>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row>
    <row r="16" spans="1:256" ht="12.75" customHeight="1">
      <c r="A16" s="82" t="s">
        <v>324</v>
      </c>
      <c r="B16" s="539" t="s">
        <v>325</v>
      </c>
      <c r="C16" s="539"/>
      <c r="D16" s="540" t="s">
        <v>326</v>
      </c>
      <c r="E16" s="540"/>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row>
    <row r="17" spans="1:256" ht="12.75" customHeight="1">
      <c r="A17" s="83" t="s">
        <v>327</v>
      </c>
      <c r="B17" s="541">
        <f>GOBIERNO!G35</f>
        <v>21</v>
      </c>
      <c r="C17" s="541"/>
      <c r="D17" s="541">
        <f>GOBIERNO!E35</f>
        <v>21</v>
      </c>
      <c r="E17" s="541"/>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row>
    <row r="18" spans="1:256" ht="12.75" customHeight="1">
      <c r="A18" s="83" t="s">
        <v>328</v>
      </c>
      <c r="B18" s="541">
        <f>GOBIERNO!L35</f>
        <v>48</v>
      </c>
      <c r="C18" s="541"/>
      <c r="D18" s="541">
        <f>GOBIERNO!J35</f>
        <v>48</v>
      </c>
      <c r="E18" s="541"/>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row>
    <row r="19" spans="1:256" ht="12.75" customHeight="1">
      <c r="A19" s="84" t="s">
        <v>67</v>
      </c>
      <c r="B19" s="541">
        <f>GOBIERNO!Q35</f>
        <v>20</v>
      </c>
      <c r="C19" s="541"/>
      <c r="D19" s="541">
        <f>GOBIERNO!O35</f>
        <v>20</v>
      </c>
      <c r="E19" s="541"/>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row>
    <row r="20" spans="1:256" ht="12.75" customHeight="1">
      <c r="A20" s="84" t="s">
        <v>329</v>
      </c>
      <c r="B20" s="539">
        <f>SUM(B17:C19)</f>
        <v>89</v>
      </c>
      <c r="C20" s="539"/>
      <c r="D20" s="539">
        <f>SUM(D17:E19)</f>
        <v>89</v>
      </c>
      <c r="E20" s="539"/>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row>
    <row r="21" spans="1:256" ht="15" customHeight="1" thickBot="1">
      <c r="A21" s="237" t="s">
        <v>72</v>
      </c>
      <c r="B21" s="560">
        <f>D20/B20</f>
        <v>1</v>
      </c>
      <c r="C21" s="560"/>
      <c r="D21" s="560"/>
      <c r="E21" s="560"/>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row>
    <row r="22" spans="1:256" ht="13.5" customHeight="1">
      <c r="A22" s="561"/>
      <c r="B22" s="561"/>
      <c r="C22" s="561"/>
      <c r="D22" s="561"/>
      <c r="E22" s="561"/>
      <c r="F22" s="559"/>
      <c r="G22" s="559"/>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row>
    <row r="23" spans="1:256" ht="14">
      <c r="A23" s="538" t="s">
        <v>73</v>
      </c>
      <c r="B23" s="538"/>
      <c r="C23" s="538"/>
      <c r="D23" s="538"/>
      <c r="E23" s="538"/>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row>
    <row r="24" spans="1:256" ht="12.75" customHeight="1">
      <c r="A24" s="82" t="s">
        <v>324</v>
      </c>
      <c r="B24" s="539" t="s">
        <v>325</v>
      </c>
      <c r="C24" s="539"/>
      <c r="D24" s="540" t="s">
        <v>326</v>
      </c>
      <c r="E24" s="540"/>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ht="12.75" customHeight="1">
      <c r="A25" s="83" t="s">
        <v>327</v>
      </c>
      <c r="B25" s="541">
        <f>'CONSULTA EXTERNA'!G112</f>
        <v>86</v>
      </c>
      <c r="C25" s="541"/>
      <c r="D25" s="541">
        <f>'CONSULTA EXTERNA'!E112</f>
        <v>86</v>
      </c>
      <c r="E25" s="541"/>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ht="12.75" customHeight="1">
      <c r="A26" s="83" t="s">
        <v>328</v>
      </c>
      <c r="B26" s="541">
        <f>'CONSULTA EXTERNA'!L112</f>
        <v>246</v>
      </c>
      <c r="C26" s="541"/>
      <c r="D26" s="541">
        <f>'CONSULTA EXTERNA'!J112</f>
        <v>246</v>
      </c>
      <c r="E26" s="541"/>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row r="27" spans="1:256" ht="12.75" customHeight="1">
      <c r="A27" s="84" t="s">
        <v>67</v>
      </c>
      <c r="B27" s="541">
        <f>'CONSULTA EXTERNA'!Q112</f>
        <v>86</v>
      </c>
      <c r="C27" s="541"/>
      <c r="D27" s="541">
        <f>'CONSULTA EXTERNA'!O112</f>
        <v>86</v>
      </c>
      <c r="E27" s="541"/>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row>
    <row r="28" spans="1:256" ht="12.75" customHeight="1">
      <c r="A28" s="84" t="s">
        <v>329</v>
      </c>
      <c r="B28" s="562">
        <f>SUM(B25:C27)</f>
        <v>418</v>
      </c>
      <c r="C28" s="562"/>
      <c r="D28" s="563">
        <f>SUM(D25:E27)</f>
        <v>418</v>
      </c>
      <c r="E28" s="563"/>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row>
    <row r="29" spans="1:256" ht="15" customHeight="1">
      <c r="A29" s="237" t="s">
        <v>82</v>
      </c>
      <c r="B29" s="560">
        <f>D28/B28</f>
        <v>1</v>
      </c>
      <c r="C29" s="560"/>
      <c r="D29" s="560"/>
      <c r="E29" s="560"/>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row>
    <row r="30" spans="1:256" ht="15" thickBot="1">
      <c r="A30" s="561"/>
      <c r="B30" s="561"/>
      <c r="C30" s="561"/>
      <c r="D30" s="561"/>
      <c r="E30" s="561"/>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row>
    <row r="31" spans="1:256" ht="15" thickBot="1">
      <c r="A31" s="538" t="s">
        <v>83</v>
      </c>
      <c r="B31" s="538"/>
      <c r="C31" s="538"/>
      <c r="D31" s="538"/>
      <c r="E31" s="538"/>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row>
    <row r="32" spans="1:256" ht="12.75" customHeight="1">
      <c r="A32" s="82" t="s">
        <v>324</v>
      </c>
      <c r="B32" s="539" t="s">
        <v>325</v>
      </c>
      <c r="C32" s="539"/>
      <c r="D32" s="540" t="s">
        <v>326</v>
      </c>
      <c r="E32" s="540"/>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row>
    <row r="33" spans="1:256" ht="12.75" customHeight="1">
      <c r="A33" s="83" t="s">
        <v>327</v>
      </c>
      <c r="B33" s="541">
        <f>'MEDICINA PREVENTIVA '!H33</f>
        <v>14</v>
      </c>
      <c r="C33" s="541"/>
      <c r="D33" s="541">
        <f>'MEDICINA PREVENTIVA '!F33</f>
        <v>14</v>
      </c>
      <c r="E33" s="541"/>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row>
    <row r="34" spans="1:256" ht="12.75" customHeight="1">
      <c r="A34" s="83" t="s">
        <v>328</v>
      </c>
      <c r="B34" s="541">
        <f>'MEDICINA PREVENTIVA '!M33</f>
        <v>31</v>
      </c>
      <c r="C34" s="541"/>
      <c r="D34" s="541">
        <f>'MEDICINA PREVENTIVA '!K33</f>
        <v>31</v>
      </c>
      <c r="E34" s="541"/>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row>
    <row r="35" spans="1:256" ht="12.75" customHeight="1">
      <c r="A35" s="84" t="s">
        <v>67</v>
      </c>
      <c r="B35" s="541">
        <f>'MEDICINA PREVENTIVA '!R33</f>
        <v>12</v>
      </c>
      <c r="C35" s="541"/>
      <c r="D35" s="541">
        <f>'MEDICINA PREVENTIVA '!P33</f>
        <v>12</v>
      </c>
      <c r="E35" s="541"/>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row>
    <row r="36" spans="1:256" ht="12.75" customHeight="1">
      <c r="A36" s="84" t="s">
        <v>329</v>
      </c>
      <c r="B36" s="539">
        <f>SUM(B33:C35)</f>
        <v>57</v>
      </c>
      <c r="C36" s="539"/>
      <c r="D36" s="563">
        <f>SUM(D33:E35)</f>
        <v>57</v>
      </c>
      <c r="E36" s="563"/>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row>
    <row r="37" spans="1:256" ht="15" customHeight="1" thickBot="1">
      <c r="A37" s="237" t="s">
        <v>107</v>
      </c>
      <c r="B37" s="560">
        <f>D36/B36</f>
        <v>1</v>
      </c>
      <c r="C37" s="560"/>
      <c r="D37" s="560"/>
      <c r="E37" s="560"/>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row>
    <row r="38" spans="1:256" ht="15" thickBot="1">
      <c r="A38" s="565"/>
      <c r="B38" s="565"/>
      <c r="C38" s="565"/>
      <c r="D38" s="565"/>
      <c r="E38" s="565"/>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row>
    <row r="39" spans="1:256" ht="15" thickBot="1">
      <c r="A39" s="566" t="s">
        <v>1526</v>
      </c>
      <c r="B39" s="567"/>
      <c r="C39" s="567"/>
      <c r="D39" s="567"/>
      <c r="E39" s="568"/>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row>
    <row r="40" spans="1:256" ht="12.75" customHeight="1">
      <c r="A40" s="224" t="s">
        <v>324</v>
      </c>
      <c r="B40" s="539" t="s">
        <v>325</v>
      </c>
      <c r="C40" s="539"/>
      <c r="D40" s="540" t="s">
        <v>326</v>
      </c>
      <c r="E40" s="564"/>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row>
    <row r="41" spans="1:256" ht="12.75" customHeight="1">
      <c r="A41" s="225" t="s">
        <v>327</v>
      </c>
      <c r="B41" s="541">
        <f>FARMACIA!I353</f>
        <v>339</v>
      </c>
      <c r="C41" s="541"/>
      <c r="D41" s="541">
        <f>FARMACIA!G353</f>
        <v>339</v>
      </c>
      <c r="E41" s="573"/>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row>
    <row r="42" spans="1:256" ht="12.75" customHeight="1">
      <c r="A42" s="225" t="s">
        <v>328</v>
      </c>
      <c r="B42" s="541">
        <f>FARMACIA!N353</f>
        <v>340</v>
      </c>
      <c r="C42" s="541"/>
      <c r="D42" s="541">
        <f>FARMACIA!L353</f>
        <v>340</v>
      </c>
      <c r="E42" s="573"/>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row>
    <row r="43" spans="1:256" ht="12.75" customHeight="1">
      <c r="A43" s="226" t="s">
        <v>67</v>
      </c>
      <c r="B43" s="541">
        <f>FARMACIA!S353</f>
        <v>338</v>
      </c>
      <c r="C43" s="541"/>
      <c r="D43" s="541">
        <f>FARMACIA!Q353</f>
        <v>338</v>
      </c>
      <c r="E43" s="57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row>
    <row r="44" spans="1:256" ht="12.75" customHeight="1">
      <c r="A44" s="226" t="s">
        <v>329</v>
      </c>
      <c r="B44" s="539">
        <f>SUM(B41:C43)</f>
        <v>1017</v>
      </c>
      <c r="C44" s="539"/>
      <c r="D44" s="563">
        <f>SUM(D41:E43)</f>
        <v>1017</v>
      </c>
      <c r="E44" s="569"/>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row>
    <row r="45" spans="1:256" ht="15" customHeight="1" thickBot="1">
      <c r="A45" s="236" t="s">
        <v>246</v>
      </c>
      <c r="B45" s="570">
        <f>D44/B44</f>
        <v>1</v>
      </c>
      <c r="C45" s="570"/>
      <c r="D45" s="570"/>
      <c r="E45" s="571"/>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row>
    <row r="46" spans="1:256" ht="14">
      <c r="A46" s="572"/>
      <c r="B46" s="572"/>
      <c r="C46" s="572"/>
      <c r="D46" s="572"/>
      <c r="E46" s="572"/>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row>
    <row r="47" spans="1:256" ht="15" thickBot="1">
      <c r="A47" s="85"/>
      <c r="B47" s="86"/>
      <c r="C47" s="86"/>
      <c r="D47" s="86"/>
      <c r="E47" s="8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row>
    <row r="48" spans="1:256" ht="15" thickBot="1">
      <c r="A48" s="532" t="s">
        <v>1527</v>
      </c>
      <c r="B48" s="533"/>
      <c r="C48" s="533"/>
      <c r="D48" s="533"/>
      <c r="E48" s="534"/>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row>
    <row r="49" spans="1:256" ht="12.75" customHeight="1">
      <c r="A49" s="82" t="s">
        <v>324</v>
      </c>
      <c r="B49" s="535" t="s">
        <v>325</v>
      </c>
      <c r="C49" s="536"/>
      <c r="D49" s="530" t="s">
        <v>326</v>
      </c>
      <c r="E49" s="531"/>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row>
    <row r="50" spans="1:256" ht="12.75" customHeight="1">
      <c r="A50" s="83" t="s">
        <v>327</v>
      </c>
      <c r="B50" s="577">
        <f>SUM(B17+B25+B33+B41)</f>
        <v>460</v>
      </c>
      <c r="C50" s="578"/>
      <c r="D50" s="577">
        <f>SUM(D17+D25+D33+D41)</f>
        <v>460</v>
      </c>
      <c r="E50" s="578"/>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row>
    <row r="51" spans="1:256" ht="12.75" customHeight="1">
      <c r="A51" s="83" t="s">
        <v>328</v>
      </c>
      <c r="B51" s="577">
        <f>SUM(B18+B26+B34+B42)</f>
        <v>665</v>
      </c>
      <c r="C51" s="578"/>
      <c r="D51" s="577">
        <f>SUM(D18+D26+D34+D42)</f>
        <v>665</v>
      </c>
      <c r="E51" s="578"/>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row>
    <row r="52" spans="1:256" ht="12.75" customHeight="1">
      <c r="A52" s="84" t="s">
        <v>67</v>
      </c>
      <c r="B52" s="577">
        <f>SUM(B19+B27+B35+B43)</f>
        <v>456</v>
      </c>
      <c r="C52" s="578"/>
      <c r="D52" s="577">
        <f>SUM(D19+D27+D35+D43)</f>
        <v>456</v>
      </c>
      <c r="E52" s="578"/>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row>
    <row r="53" spans="1:256" ht="12.75" customHeight="1">
      <c r="A53" s="84" t="s">
        <v>329</v>
      </c>
      <c r="B53" s="577">
        <f>SUM(B50:B52)</f>
        <v>1581</v>
      </c>
      <c r="C53" s="579"/>
      <c r="D53" s="577">
        <f>SUM(D50:D52)</f>
        <v>1581</v>
      </c>
      <c r="E53" s="579"/>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row>
    <row r="54" spans="1:256" ht="21.75" customHeight="1" thickBot="1">
      <c r="A54" s="317" t="s">
        <v>330</v>
      </c>
      <c r="B54" s="560">
        <f>D53/B53</f>
        <v>1</v>
      </c>
      <c r="C54" s="560"/>
      <c r="D54" s="560"/>
      <c r="E54" s="560"/>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row>
    <row r="55" spans="1:256" ht="15" thickBot="1">
      <c r="A55" s="85"/>
      <c r="B55" s="86"/>
      <c r="C55" s="86"/>
      <c r="D55" s="86"/>
      <c r="E55" s="87"/>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row>
    <row r="56" spans="1:256" s="3" customFormat="1" ht="58.5" customHeight="1">
      <c r="A56" s="574" t="s">
        <v>826</v>
      </c>
      <c r="B56" s="575"/>
      <c r="C56" s="575"/>
      <c r="D56" s="575"/>
      <c r="E56" s="576"/>
    </row>
  </sheetData>
  <sheetProtection selectLockedCells="1" selectUnlockedCells="1"/>
  <mergeCells count="80">
    <mergeCell ref="A56:E56"/>
    <mergeCell ref="B50:C50"/>
    <mergeCell ref="D50:E50"/>
    <mergeCell ref="B51:C51"/>
    <mergeCell ref="D51:E51"/>
    <mergeCell ref="B52:C52"/>
    <mergeCell ref="D52:E52"/>
    <mergeCell ref="B53:C53"/>
    <mergeCell ref="D53:E53"/>
    <mergeCell ref="B54:E54"/>
    <mergeCell ref="B44:C44"/>
    <mergeCell ref="D44:E44"/>
    <mergeCell ref="B45:E45"/>
    <mergeCell ref="A46:E46"/>
    <mergeCell ref="B41:C41"/>
    <mergeCell ref="D41:E41"/>
    <mergeCell ref="B42:C42"/>
    <mergeCell ref="D42:E42"/>
    <mergeCell ref="B43:C43"/>
    <mergeCell ref="D43:E43"/>
    <mergeCell ref="A30:E30"/>
    <mergeCell ref="A31:E31"/>
    <mergeCell ref="B40:C40"/>
    <mergeCell ref="D40:E40"/>
    <mergeCell ref="B33:C33"/>
    <mergeCell ref="D33:E33"/>
    <mergeCell ref="B34:C34"/>
    <mergeCell ref="D34:E34"/>
    <mergeCell ref="B35:C35"/>
    <mergeCell ref="D35:E35"/>
    <mergeCell ref="B36:C36"/>
    <mergeCell ref="D36:E36"/>
    <mergeCell ref="B37:E37"/>
    <mergeCell ref="A38:E38"/>
    <mergeCell ref="A39:E39"/>
    <mergeCell ref="B27:C27"/>
    <mergeCell ref="D27:E27"/>
    <mergeCell ref="B28:C28"/>
    <mergeCell ref="D28:E28"/>
    <mergeCell ref="B29:E29"/>
    <mergeCell ref="F22:G22"/>
    <mergeCell ref="A23:E23"/>
    <mergeCell ref="B24:C24"/>
    <mergeCell ref="D24:E24"/>
    <mergeCell ref="B18:C18"/>
    <mergeCell ref="D18:E18"/>
    <mergeCell ref="B19:C19"/>
    <mergeCell ref="D19:E19"/>
    <mergeCell ref="B20:C20"/>
    <mergeCell ref="D20:E20"/>
    <mergeCell ref="B21:E21"/>
    <mergeCell ref="A22:E22"/>
    <mergeCell ref="A8:E8"/>
    <mergeCell ref="A9:E9"/>
    <mergeCell ref="B10:E10"/>
    <mergeCell ref="B11:E11"/>
    <mergeCell ref="B12:E12"/>
    <mergeCell ref="A7:D7"/>
    <mergeCell ref="A1:E1"/>
    <mergeCell ref="A2:E2"/>
    <mergeCell ref="A3:E3"/>
    <mergeCell ref="A4:E4"/>
    <mergeCell ref="A5:E5"/>
    <mergeCell ref="A6:E6"/>
    <mergeCell ref="D49:E49"/>
    <mergeCell ref="A48:E48"/>
    <mergeCell ref="B49:C49"/>
    <mergeCell ref="B13:E13"/>
    <mergeCell ref="B14:E14"/>
    <mergeCell ref="A15:E15"/>
    <mergeCell ref="B16:C16"/>
    <mergeCell ref="D16:E16"/>
    <mergeCell ref="B17:C17"/>
    <mergeCell ref="D17:E17"/>
    <mergeCell ref="B32:C32"/>
    <mergeCell ref="D32:E32"/>
    <mergeCell ref="B25:C25"/>
    <mergeCell ref="D25:E25"/>
    <mergeCell ref="B26:C26"/>
    <mergeCell ref="D26:E26"/>
  </mergeCells>
  <printOptions horizontalCentered="1" verticalCentered="1"/>
  <pageMargins left="0.2361111111111111" right="0.2361111111111111" top="0.74791666666666667" bottom="0.74791666666666667" header="0.51180555555555551" footer="0.51180555555555551"/>
  <pageSetup scale="77" firstPageNumber="0" orientation="portrait" r:id="rId1"/>
  <headerFooter alignWithMargins="0"/>
  <rowBreaks count="1" manualBreakCount="1">
    <brk id="45" max="4"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BB955C"/>
  </sheetPr>
  <dimension ref="A1:E96"/>
  <sheetViews>
    <sheetView view="pageBreakPreview" zoomScale="85" zoomScaleNormal="100" zoomScaleSheetLayoutView="85" workbookViewId="0">
      <selection activeCell="K12" sqref="K12"/>
    </sheetView>
  </sheetViews>
  <sheetFormatPr baseColWidth="10" defaultRowHeight="13"/>
  <cols>
    <col min="1" max="1" width="50.33203125" style="2" customWidth="1"/>
    <col min="2" max="2" width="8.5" style="2" customWidth="1"/>
    <col min="3" max="3" width="23" style="2" customWidth="1"/>
    <col min="4" max="4" width="11.5" style="2" customWidth="1"/>
    <col min="5" max="5" width="26.33203125" style="2" customWidth="1"/>
  </cols>
  <sheetData>
    <row r="1" spans="1:5" ht="14">
      <c r="A1" s="544" t="s">
        <v>842</v>
      </c>
      <c r="B1" s="545"/>
      <c r="C1" s="545"/>
      <c r="D1" s="545"/>
      <c r="E1" s="546"/>
    </row>
    <row r="2" spans="1:5" ht="14">
      <c r="A2" s="547" t="s">
        <v>0</v>
      </c>
      <c r="B2" s="548"/>
      <c r="C2" s="548"/>
      <c r="D2" s="548"/>
      <c r="E2" s="549"/>
    </row>
    <row r="3" spans="1:5" ht="14">
      <c r="A3" s="550"/>
      <c r="B3" s="551"/>
      <c r="C3" s="551"/>
      <c r="D3" s="551"/>
      <c r="E3" s="552"/>
    </row>
    <row r="4" spans="1:5" ht="14">
      <c r="A4" s="547" t="s">
        <v>776</v>
      </c>
      <c r="B4" s="548"/>
      <c r="C4" s="548"/>
      <c r="D4" s="548"/>
      <c r="E4" s="549"/>
    </row>
    <row r="5" spans="1:5" ht="14">
      <c r="A5" s="553"/>
      <c r="B5" s="554"/>
      <c r="C5" s="554"/>
      <c r="D5" s="554"/>
      <c r="E5" s="555"/>
    </row>
    <row r="6" spans="1:5" ht="28.5" customHeight="1" thickBot="1">
      <c r="A6" s="583" t="s">
        <v>855</v>
      </c>
      <c r="B6" s="583"/>
      <c r="C6" s="583"/>
      <c r="D6" s="583"/>
      <c r="E6" s="583"/>
    </row>
    <row r="7" spans="1:5" ht="30.75" customHeight="1" thickBot="1">
      <c r="A7" s="628" t="s">
        <v>1</v>
      </c>
      <c r="B7" s="629"/>
      <c r="C7" s="629"/>
      <c r="D7" s="629"/>
      <c r="E7" s="80">
        <v>2023</v>
      </c>
    </row>
    <row r="8" spans="1:5" ht="14">
      <c r="A8" s="585" t="s">
        <v>322</v>
      </c>
      <c r="B8" s="586"/>
      <c r="C8" s="586"/>
      <c r="D8" s="586"/>
      <c r="E8" s="587"/>
    </row>
    <row r="9" spans="1:5" ht="14">
      <c r="A9" s="588"/>
      <c r="B9" s="558"/>
      <c r="C9" s="558"/>
      <c r="D9" s="558"/>
      <c r="E9" s="589"/>
    </row>
    <row r="10" spans="1:5" ht="15">
      <c r="A10" s="234" t="s">
        <v>4</v>
      </c>
      <c r="B10" s="537" t="str">
        <f>CARATULA!E10</f>
        <v>HOSPITAL DE ALTA ESPECIALIDAD DE VERACRUZ</v>
      </c>
      <c r="C10" s="537"/>
      <c r="D10" s="537"/>
      <c r="E10" s="590"/>
    </row>
    <row r="11" spans="1:5" ht="15">
      <c r="A11" s="234" t="s">
        <v>323</v>
      </c>
      <c r="B11" s="537" t="str">
        <f>CARATULA!E11</f>
        <v>VZSSA006972</v>
      </c>
      <c r="C11" s="537"/>
      <c r="D11" s="537"/>
      <c r="E11" s="590"/>
    </row>
    <row r="12" spans="1:5" ht="15">
      <c r="A12" s="234" t="s">
        <v>2</v>
      </c>
      <c r="B12" s="537" t="str">
        <f>CARATULA!E8</f>
        <v>VERACRUZ DE IGNACIO DE LA LLAVE</v>
      </c>
      <c r="C12" s="537"/>
      <c r="D12" s="537"/>
      <c r="E12" s="590"/>
    </row>
    <row r="13" spans="1:5" ht="15">
      <c r="A13" s="234" t="s">
        <v>5</v>
      </c>
      <c r="B13" s="537">
        <f>CARATULA!E14</f>
        <v>2</v>
      </c>
      <c r="C13" s="537"/>
      <c r="D13" s="537"/>
      <c r="E13" s="590"/>
    </row>
    <row r="14" spans="1:5" ht="31" thickBot="1">
      <c r="A14" s="235" t="s">
        <v>1615</v>
      </c>
      <c r="B14" s="591" t="str">
        <f>CARATULA!E13</f>
        <v>SECRETARÍA DE SALUD</v>
      </c>
      <c r="C14" s="591"/>
      <c r="D14" s="591"/>
      <c r="E14" s="592"/>
    </row>
    <row r="15" spans="1:5" ht="15" thickBot="1">
      <c r="A15" s="566" t="s">
        <v>56</v>
      </c>
      <c r="B15" s="567"/>
      <c r="C15" s="567"/>
      <c r="D15" s="567"/>
      <c r="E15" s="568"/>
    </row>
    <row r="16" spans="1:5" ht="15">
      <c r="A16" s="224" t="s">
        <v>324</v>
      </c>
      <c r="B16" s="539" t="s">
        <v>325</v>
      </c>
      <c r="C16" s="539"/>
      <c r="D16" s="540" t="s">
        <v>326</v>
      </c>
      <c r="E16" s="564"/>
    </row>
    <row r="17" spans="1:5" ht="15">
      <c r="A17" s="225" t="s">
        <v>327</v>
      </c>
      <c r="B17" s="541">
        <f>GOBIERNO!G35</f>
        <v>21</v>
      </c>
      <c r="C17" s="541"/>
      <c r="D17" s="541">
        <f>GOBIERNO!E35</f>
        <v>21</v>
      </c>
      <c r="E17" s="573"/>
    </row>
    <row r="18" spans="1:5" ht="15">
      <c r="A18" s="225" t="s">
        <v>328</v>
      </c>
      <c r="B18" s="541">
        <f>GOBIERNO!L35</f>
        <v>48</v>
      </c>
      <c r="C18" s="541"/>
      <c r="D18" s="541">
        <f>GOBIERNO!J35</f>
        <v>48</v>
      </c>
      <c r="E18" s="573"/>
    </row>
    <row r="19" spans="1:5" ht="15">
      <c r="A19" s="226" t="s">
        <v>67</v>
      </c>
      <c r="B19" s="541">
        <f>GOBIERNO!Q35</f>
        <v>20</v>
      </c>
      <c r="C19" s="541"/>
      <c r="D19" s="541">
        <f>GOBIERNO!O35</f>
        <v>20</v>
      </c>
      <c r="E19" s="573"/>
    </row>
    <row r="20" spans="1:5" ht="15">
      <c r="A20" s="226" t="s">
        <v>329</v>
      </c>
      <c r="B20" s="539">
        <f>SUM(B17:C19)</f>
        <v>89</v>
      </c>
      <c r="C20" s="539"/>
      <c r="D20" s="539">
        <f>SUM(D17:E19)</f>
        <v>89</v>
      </c>
      <c r="E20" s="593"/>
    </row>
    <row r="21" spans="1:5" ht="16" thickBot="1">
      <c r="A21" s="236" t="s">
        <v>72</v>
      </c>
      <c r="B21" s="570">
        <f>D20/B20</f>
        <v>1</v>
      </c>
      <c r="C21" s="570"/>
      <c r="D21" s="570"/>
      <c r="E21" s="571"/>
    </row>
    <row r="22" spans="1:5" ht="15" thickBot="1">
      <c r="A22" s="584"/>
      <c r="B22" s="584"/>
      <c r="C22" s="584"/>
      <c r="D22" s="584"/>
      <c r="E22" s="584"/>
    </row>
    <row r="23" spans="1:5" ht="15" thickBot="1">
      <c r="A23" s="594" t="s">
        <v>73</v>
      </c>
      <c r="B23" s="595"/>
      <c r="C23" s="595"/>
      <c r="D23" s="595"/>
      <c r="E23" s="596"/>
    </row>
    <row r="24" spans="1:5" ht="15">
      <c r="A24" s="224" t="s">
        <v>324</v>
      </c>
      <c r="B24" s="539" t="s">
        <v>325</v>
      </c>
      <c r="C24" s="539"/>
      <c r="D24" s="540" t="s">
        <v>326</v>
      </c>
      <c r="E24" s="564"/>
    </row>
    <row r="25" spans="1:5" ht="15">
      <c r="A25" s="225" t="s">
        <v>327</v>
      </c>
      <c r="B25" s="541">
        <f>'CONSULTA EXTERNA'!G112</f>
        <v>86</v>
      </c>
      <c r="C25" s="541"/>
      <c r="D25" s="541">
        <f>'CONSULTA EXTERNA'!E112</f>
        <v>86</v>
      </c>
      <c r="E25" s="573"/>
    </row>
    <row r="26" spans="1:5" ht="15">
      <c r="A26" s="225" t="s">
        <v>328</v>
      </c>
      <c r="B26" s="541">
        <f>'CONSULTA EXTERNA'!L112</f>
        <v>246</v>
      </c>
      <c r="C26" s="541"/>
      <c r="D26" s="541">
        <f>'CONSULTA EXTERNA'!J112</f>
        <v>246</v>
      </c>
      <c r="E26" s="573"/>
    </row>
    <row r="27" spans="1:5" ht="15">
      <c r="A27" s="226" t="s">
        <v>67</v>
      </c>
      <c r="B27" s="541">
        <f>'CONSULTA EXTERNA'!Q112</f>
        <v>86</v>
      </c>
      <c r="C27" s="541"/>
      <c r="D27" s="541">
        <f>'CONSULTA EXTERNA'!O112</f>
        <v>86</v>
      </c>
      <c r="E27" s="573"/>
    </row>
    <row r="28" spans="1:5" ht="15">
      <c r="A28" s="226" t="s">
        <v>329</v>
      </c>
      <c r="B28" s="562">
        <f>SUM(B25:C27)</f>
        <v>418</v>
      </c>
      <c r="C28" s="562"/>
      <c r="D28" s="563">
        <f>SUM(D25:E27)</f>
        <v>418</v>
      </c>
      <c r="E28" s="569"/>
    </row>
    <row r="29" spans="1:5" ht="16" thickBot="1">
      <c r="A29" s="236" t="s">
        <v>82</v>
      </c>
      <c r="B29" s="570">
        <f>D28/B28</f>
        <v>1</v>
      </c>
      <c r="C29" s="570"/>
      <c r="D29" s="570"/>
      <c r="E29" s="571"/>
    </row>
    <row r="30" spans="1:5" ht="15" thickBot="1">
      <c r="A30" s="561"/>
      <c r="B30" s="561"/>
      <c r="C30" s="561"/>
      <c r="D30" s="561"/>
      <c r="E30" s="561"/>
    </row>
    <row r="31" spans="1:5" ht="15" thickBot="1">
      <c r="A31" s="566" t="s">
        <v>83</v>
      </c>
      <c r="B31" s="567"/>
      <c r="C31" s="567"/>
      <c r="D31" s="567"/>
      <c r="E31" s="568"/>
    </row>
    <row r="32" spans="1:5" ht="15">
      <c r="A32" s="224" t="s">
        <v>324</v>
      </c>
      <c r="B32" s="539" t="s">
        <v>325</v>
      </c>
      <c r="C32" s="539"/>
      <c r="D32" s="540" t="s">
        <v>326</v>
      </c>
      <c r="E32" s="564"/>
    </row>
    <row r="33" spans="1:5" ht="15">
      <c r="A33" s="225" t="s">
        <v>327</v>
      </c>
      <c r="B33" s="541">
        <f>'MEDICINA PREVENTIVA '!H33</f>
        <v>14</v>
      </c>
      <c r="C33" s="541"/>
      <c r="D33" s="541">
        <f>'MEDICINA PREVENTIVA '!F33</f>
        <v>14</v>
      </c>
      <c r="E33" s="573"/>
    </row>
    <row r="34" spans="1:5" ht="15">
      <c r="A34" s="225" t="s">
        <v>328</v>
      </c>
      <c r="B34" s="541">
        <f>'MEDICINA PREVENTIVA '!M33</f>
        <v>31</v>
      </c>
      <c r="C34" s="541"/>
      <c r="D34" s="541">
        <f>'MEDICINA PREVENTIVA '!K33</f>
        <v>31</v>
      </c>
      <c r="E34" s="573"/>
    </row>
    <row r="35" spans="1:5" ht="15">
      <c r="A35" s="226" t="s">
        <v>67</v>
      </c>
      <c r="B35" s="541">
        <f>'MEDICINA PREVENTIVA '!R33</f>
        <v>12</v>
      </c>
      <c r="C35" s="541"/>
      <c r="D35" s="541">
        <f>'MEDICINA PREVENTIVA '!P33</f>
        <v>12</v>
      </c>
      <c r="E35" s="573"/>
    </row>
    <row r="36" spans="1:5" ht="15">
      <c r="A36" s="226" t="s">
        <v>329</v>
      </c>
      <c r="B36" s="539">
        <f>SUM(B33:C35)</f>
        <v>57</v>
      </c>
      <c r="C36" s="539"/>
      <c r="D36" s="563">
        <f>SUM(D33:E35)</f>
        <v>57</v>
      </c>
      <c r="E36" s="569"/>
    </row>
    <row r="37" spans="1:5" ht="16" thickBot="1">
      <c r="A37" s="236" t="s">
        <v>107</v>
      </c>
      <c r="B37" s="570">
        <f>D36/B36</f>
        <v>1</v>
      </c>
      <c r="C37" s="570"/>
      <c r="D37" s="570"/>
      <c r="E37" s="571"/>
    </row>
    <row r="38" spans="1:5" ht="15" thickBot="1">
      <c r="A38" s="565"/>
      <c r="B38" s="565"/>
      <c r="C38" s="565"/>
      <c r="D38" s="565"/>
      <c r="E38" s="565"/>
    </row>
    <row r="39" spans="1:5" ht="15" thickBot="1">
      <c r="A39" s="566" t="s">
        <v>1526</v>
      </c>
      <c r="B39" s="567"/>
      <c r="C39" s="567"/>
      <c r="D39" s="567"/>
      <c r="E39" s="568"/>
    </row>
    <row r="40" spans="1:5" ht="15">
      <c r="A40" s="224" t="s">
        <v>324</v>
      </c>
      <c r="B40" s="539" t="s">
        <v>325</v>
      </c>
      <c r="C40" s="539"/>
      <c r="D40" s="540" t="s">
        <v>839</v>
      </c>
      <c r="E40" s="564"/>
    </row>
    <row r="41" spans="1:5" ht="15">
      <c r="A41" s="225" t="s">
        <v>327</v>
      </c>
      <c r="B41" s="541">
        <f>FARMACIA!I353</f>
        <v>339</v>
      </c>
      <c r="C41" s="541"/>
      <c r="D41" s="541">
        <f>FARMACIA!G353</f>
        <v>339</v>
      </c>
      <c r="E41" s="573"/>
    </row>
    <row r="42" spans="1:5" ht="15">
      <c r="A42" s="225" t="s">
        <v>328</v>
      </c>
      <c r="B42" s="541">
        <f>FARMACIA!N353</f>
        <v>340</v>
      </c>
      <c r="C42" s="541"/>
      <c r="D42" s="541">
        <f>FARMACIA!L353</f>
        <v>340</v>
      </c>
      <c r="E42" s="573"/>
    </row>
    <row r="43" spans="1:5" ht="15">
      <c r="A43" s="226" t="s">
        <v>67</v>
      </c>
      <c r="B43" s="541">
        <f>FARMACIA!S353</f>
        <v>338</v>
      </c>
      <c r="C43" s="541"/>
      <c r="D43" s="541">
        <f>FARMACIA!Q353</f>
        <v>338</v>
      </c>
      <c r="E43" s="573"/>
    </row>
    <row r="44" spans="1:5" ht="15">
      <c r="A44" s="226" t="s">
        <v>329</v>
      </c>
      <c r="B44" s="539">
        <f>SUM(B41:C43)</f>
        <v>1017</v>
      </c>
      <c r="C44" s="539"/>
      <c r="D44" s="539">
        <f>SUM(D41:E43)</f>
        <v>1017</v>
      </c>
      <c r="E44" s="593"/>
    </row>
    <row r="45" spans="1:5" ht="16" thickBot="1">
      <c r="A45" s="236" t="s">
        <v>246</v>
      </c>
      <c r="B45" s="570">
        <f>D44/B44</f>
        <v>1</v>
      </c>
      <c r="C45" s="570"/>
      <c r="D45" s="570"/>
      <c r="E45" s="571"/>
    </row>
    <row r="46" spans="1:5" ht="14">
      <c r="A46" s="584"/>
      <c r="B46" s="584"/>
      <c r="C46" s="584"/>
      <c r="D46" s="584"/>
      <c r="E46" s="584"/>
    </row>
    <row r="47" spans="1:5" ht="15" thickBot="1">
      <c r="A47" s="572"/>
      <c r="B47" s="572"/>
      <c r="C47" s="572"/>
      <c r="D47" s="572"/>
      <c r="E47" s="572"/>
    </row>
    <row r="48" spans="1:5" ht="15" thickBot="1">
      <c r="A48" s="598" t="s">
        <v>331</v>
      </c>
      <c r="B48" s="599"/>
      <c r="C48" s="599"/>
      <c r="D48" s="599"/>
      <c r="E48" s="600"/>
    </row>
    <row r="49" spans="1:5" ht="15">
      <c r="A49" s="224" t="s">
        <v>324</v>
      </c>
      <c r="B49" s="601" t="s">
        <v>325</v>
      </c>
      <c r="C49" s="602"/>
      <c r="D49" s="603" t="s">
        <v>326</v>
      </c>
      <c r="E49" s="604"/>
    </row>
    <row r="50" spans="1:5" ht="15">
      <c r="A50" s="225" t="s">
        <v>327</v>
      </c>
      <c r="B50" s="577">
        <f>'RAYOS X'!G21</f>
        <v>9</v>
      </c>
      <c r="C50" s="597"/>
      <c r="D50" s="577">
        <f>'RAYOS X'!E21</f>
        <v>9</v>
      </c>
      <c r="E50" s="605"/>
    </row>
    <row r="51" spans="1:5" ht="15">
      <c r="A51" s="225" t="s">
        <v>328</v>
      </c>
      <c r="B51" s="577">
        <f>'RAYOS X'!L21</f>
        <v>9</v>
      </c>
      <c r="C51" s="597"/>
      <c r="D51" s="577">
        <f>'RAYOS X'!J21</f>
        <v>9</v>
      </c>
      <c r="E51" s="605"/>
    </row>
    <row r="52" spans="1:5" ht="15">
      <c r="A52" s="226" t="s">
        <v>67</v>
      </c>
      <c r="B52" s="577">
        <f>'RAYOS X'!Q21</f>
        <v>7</v>
      </c>
      <c r="C52" s="597"/>
      <c r="D52" s="577">
        <f>'RAYOS X'!O21</f>
        <v>7</v>
      </c>
      <c r="E52" s="605"/>
    </row>
    <row r="53" spans="1:5" ht="15">
      <c r="A53" s="226" t="s">
        <v>329</v>
      </c>
      <c r="B53" s="610">
        <f>SUM(B50:C52)</f>
        <v>25</v>
      </c>
      <c r="C53" s="611"/>
      <c r="D53" s="612">
        <f>SUM(D50:E52)</f>
        <v>25</v>
      </c>
      <c r="E53" s="605"/>
    </row>
    <row r="54" spans="1:5" ht="16" thickBot="1">
      <c r="A54" s="236" t="s">
        <v>332</v>
      </c>
      <c r="B54" s="613">
        <f>D53/B53</f>
        <v>1</v>
      </c>
      <c r="C54" s="614"/>
      <c r="D54" s="614"/>
      <c r="E54" s="615"/>
    </row>
    <row r="55" spans="1:5" ht="15" thickBot="1">
      <c r="A55" s="616"/>
      <c r="B55" s="616"/>
      <c r="C55" s="616"/>
      <c r="D55" s="616"/>
      <c r="E55" s="616"/>
    </row>
    <row r="56" spans="1:5" ht="15" thickBot="1">
      <c r="A56" s="617" t="s">
        <v>333</v>
      </c>
      <c r="B56" s="618"/>
      <c r="C56" s="618"/>
      <c r="D56" s="618"/>
      <c r="E56" s="619"/>
    </row>
    <row r="57" spans="1:5" ht="15">
      <c r="A57" s="232" t="s">
        <v>324</v>
      </c>
      <c r="B57" s="620" t="s">
        <v>325</v>
      </c>
      <c r="C57" s="620"/>
      <c r="D57" s="621" t="s">
        <v>326</v>
      </c>
      <c r="E57" s="622"/>
    </row>
    <row r="58" spans="1:5" ht="15">
      <c r="A58" s="225" t="s">
        <v>327</v>
      </c>
      <c r="B58" s="541">
        <f>'LABORATORIO CLÍNICO'!G25</f>
        <v>11</v>
      </c>
      <c r="C58" s="541"/>
      <c r="D58" s="541">
        <f>'LABORATORIO CLÍNICO'!E25</f>
        <v>11</v>
      </c>
      <c r="E58" s="573"/>
    </row>
    <row r="59" spans="1:5" ht="15">
      <c r="A59" s="225" t="s">
        <v>328</v>
      </c>
      <c r="B59" s="541">
        <f>'LABORATORIO CLÍNICO'!L25</f>
        <v>11</v>
      </c>
      <c r="C59" s="541"/>
      <c r="D59" s="541">
        <f>'LABORATORIO CLÍNICO'!J25</f>
        <v>11</v>
      </c>
      <c r="E59" s="573"/>
    </row>
    <row r="60" spans="1:5" ht="15">
      <c r="A60" s="226" t="s">
        <v>67</v>
      </c>
      <c r="B60" s="541">
        <f>'LABORATORIO CLÍNICO'!Q25</f>
        <v>8</v>
      </c>
      <c r="C60" s="541"/>
      <c r="D60" s="541">
        <f>'LABORATORIO CLÍNICO'!O25</f>
        <v>8</v>
      </c>
      <c r="E60" s="573"/>
    </row>
    <row r="61" spans="1:5" ht="15">
      <c r="A61" s="226" t="s">
        <v>329</v>
      </c>
      <c r="B61" s="539">
        <f>SUM(B58:C60)</f>
        <v>30</v>
      </c>
      <c r="C61" s="539"/>
      <c r="D61" s="563">
        <f>SUM(D58:E60)</f>
        <v>30</v>
      </c>
      <c r="E61" s="569"/>
    </row>
    <row r="62" spans="1:5" ht="16" thickBot="1">
      <c r="A62" s="236" t="s">
        <v>334</v>
      </c>
      <c r="B62" s="570">
        <f>D61/B61</f>
        <v>1</v>
      </c>
      <c r="C62" s="570"/>
      <c r="D62" s="570"/>
      <c r="E62" s="571"/>
    </row>
    <row r="63" spans="1:5" ht="15" thickBot="1">
      <c r="A63" s="606"/>
      <c r="B63" s="606"/>
      <c r="C63" s="606"/>
      <c r="D63" s="606"/>
      <c r="E63" s="606"/>
    </row>
    <row r="64" spans="1:5" ht="15" thickBot="1">
      <c r="A64" s="607" t="s">
        <v>335</v>
      </c>
      <c r="B64" s="608"/>
      <c r="C64" s="608"/>
      <c r="D64" s="608"/>
      <c r="E64" s="609"/>
    </row>
    <row r="65" spans="1:5" ht="15">
      <c r="A65" s="224" t="s">
        <v>324</v>
      </c>
      <c r="B65" s="539" t="s">
        <v>325</v>
      </c>
      <c r="C65" s="539"/>
      <c r="D65" s="540" t="s">
        <v>326</v>
      </c>
      <c r="E65" s="564"/>
    </row>
    <row r="66" spans="1:5" ht="15">
      <c r="A66" s="225" t="s">
        <v>327</v>
      </c>
      <c r="B66" s="541">
        <f>ESTOMATOLOGÍA!G28</f>
        <v>10</v>
      </c>
      <c r="C66" s="541"/>
      <c r="D66" s="626">
        <f>ESTOMATOLOGÍA!E28</f>
        <v>10</v>
      </c>
      <c r="E66" s="569"/>
    </row>
    <row r="67" spans="1:5" ht="15">
      <c r="A67" s="225" t="s">
        <v>328</v>
      </c>
      <c r="B67" s="541">
        <f>ESTOMATOLOGÍA!L28</f>
        <v>10</v>
      </c>
      <c r="C67" s="541"/>
      <c r="D67" s="626">
        <f>ESTOMATOLOGÍA!J28</f>
        <v>10</v>
      </c>
      <c r="E67" s="569"/>
    </row>
    <row r="68" spans="1:5" ht="15">
      <c r="A68" s="226" t="s">
        <v>67</v>
      </c>
      <c r="B68" s="541">
        <f>ESTOMATOLOGÍA!Q28</f>
        <v>10</v>
      </c>
      <c r="C68" s="541"/>
      <c r="D68" s="626">
        <f>ESTOMATOLOGÍA!O28</f>
        <v>10</v>
      </c>
      <c r="E68" s="569"/>
    </row>
    <row r="69" spans="1:5" ht="15">
      <c r="A69" s="226" t="s">
        <v>329</v>
      </c>
      <c r="B69" s="539">
        <f>SUM(B66:C68)</f>
        <v>30</v>
      </c>
      <c r="C69" s="539"/>
      <c r="D69" s="563">
        <f>SUM(D66:E68)</f>
        <v>30</v>
      </c>
      <c r="E69" s="569"/>
    </row>
    <row r="70" spans="1:5" ht="16" thickBot="1">
      <c r="A70" s="236" t="s">
        <v>336</v>
      </c>
      <c r="B70" s="570">
        <f>D69/B69</f>
        <v>1</v>
      </c>
      <c r="C70" s="570"/>
      <c r="D70" s="570"/>
      <c r="E70" s="571"/>
    </row>
    <row r="71" spans="1:5" ht="15" thickBot="1">
      <c r="A71" s="616"/>
      <c r="B71" s="616"/>
      <c r="C71" s="616"/>
      <c r="D71" s="616"/>
      <c r="E71" s="616"/>
    </row>
    <row r="72" spans="1:5" ht="15" thickBot="1">
      <c r="A72" s="623" t="s">
        <v>247</v>
      </c>
      <c r="B72" s="624"/>
      <c r="C72" s="624"/>
      <c r="D72" s="624"/>
      <c r="E72" s="625"/>
    </row>
    <row r="73" spans="1:5" ht="15">
      <c r="A73" s="224" t="s">
        <v>324</v>
      </c>
      <c r="B73" s="539" t="s">
        <v>325</v>
      </c>
      <c r="C73" s="539"/>
      <c r="D73" s="540" t="s">
        <v>326</v>
      </c>
      <c r="E73" s="564"/>
    </row>
    <row r="74" spans="1:5" ht="15">
      <c r="A74" s="225" t="s">
        <v>327</v>
      </c>
      <c r="B74" s="541">
        <f>'TRABAJO SOCIAL'!G15</f>
        <v>2</v>
      </c>
      <c r="C74" s="541"/>
      <c r="D74" s="541">
        <f>'TRABAJO SOCIAL'!E15</f>
        <v>2</v>
      </c>
      <c r="E74" s="573"/>
    </row>
    <row r="75" spans="1:5" ht="15">
      <c r="A75" s="225" t="s">
        <v>328</v>
      </c>
      <c r="B75" s="541">
        <f>'TRABAJO SOCIAL'!L15</f>
        <v>2</v>
      </c>
      <c r="C75" s="541"/>
      <c r="D75" s="541">
        <f>'TRABAJO SOCIAL'!J15</f>
        <v>2</v>
      </c>
      <c r="E75" s="573"/>
    </row>
    <row r="76" spans="1:5" ht="15">
      <c r="A76" s="226" t="s">
        <v>67</v>
      </c>
      <c r="B76" s="541">
        <f>'TRABAJO SOCIAL'!Q15</f>
        <v>2</v>
      </c>
      <c r="C76" s="541"/>
      <c r="D76" s="541">
        <f>'TRABAJO SOCIAL'!O15</f>
        <v>2</v>
      </c>
      <c r="E76" s="573"/>
    </row>
    <row r="77" spans="1:5" ht="15">
      <c r="A77" s="226" t="s">
        <v>329</v>
      </c>
      <c r="B77" s="539">
        <f>SUM(B74:C76)</f>
        <v>6</v>
      </c>
      <c r="C77" s="539"/>
      <c r="D77" s="563">
        <f>SUM(D74:E76)</f>
        <v>6</v>
      </c>
      <c r="E77" s="569"/>
    </row>
    <row r="78" spans="1:5" ht="16" thickBot="1">
      <c r="A78" s="236" t="s">
        <v>252</v>
      </c>
      <c r="B78" s="570">
        <f>D77/B77</f>
        <v>1</v>
      </c>
      <c r="C78" s="570"/>
      <c r="D78" s="570"/>
      <c r="E78" s="571"/>
    </row>
    <row r="79" spans="1:5" ht="15" thickBot="1">
      <c r="A79" s="627"/>
      <c r="B79" s="627"/>
      <c r="C79" s="627"/>
      <c r="D79" s="627"/>
      <c r="E79" s="627"/>
    </row>
    <row r="80" spans="1:5" ht="15" thickBot="1">
      <c r="A80" s="623" t="s">
        <v>337</v>
      </c>
      <c r="B80" s="624"/>
      <c r="C80" s="624"/>
      <c r="D80" s="624"/>
      <c r="E80" s="625"/>
    </row>
    <row r="81" spans="1:5" ht="15">
      <c r="A81" s="224" t="s">
        <v>324</v>
      </c>
      <c r="B81" s="539" t="s">
        <v>325</v>
      </c>
      <c r="C81" s="539"/>
      <c r="D81" s="540" t="s">
        <v>326</v>
      </c>
      <c r="E81" s="564"/>
    </row>
    <row r="82" spans="1:5" ht="15">
      <c r="A82" s="225" t="s">
        <v>327</v>
      </c>
      <c r="B82" s="541">
        <f>PSICOLOGIA!G20</f>
        <v>6</v>
      </c>
      <c r="C82" s="541"/>
      <c r="D82" s="541">
        <f>PSICOLOGIA!E20</f>
        <v>6</v>
      </c>
      <c r="E82" s="573"/>
    </row>
    <row r="83" spans="1:5" ht="15">
      <c r="A83" s="225" t="s">
        <v>328</v>
      </c>
      <c r="B83" s="541">
        <f>PSICOLOGIA!L20</f>
        <v>6</v>
      </c>
      <c r="C83" s="541"/>
      <c r="D83" s="541">
        <f>PSICOLOGIA!J20</f>
        <v>6</v>
      </c>
      <c r="E83" s="573"/>
    </row>
    <row r="84" spans="1:5" ht="15">
      <c r="A84" s="226" t="s">
        <v>67</v>
      </c>
      <c r="B84" s="541">
        <f>PSICOLOGIA!Q20</f>
        <v>6</v>
      </c>
      <c r="C84" s="541"/>
      <c r="D84" s="541">
        <f>PSICOLOGIA!O20</f>
        <v>6</v>
      </c>
      <c r="E84" s="573"/>
    </row>
    <row r="85" spans="1:5" ht="15">
      <c r="A85" s="226" t="s">
        <v>329</v>
      </c>
      <c r="B85" s="539">
        <f>SUM(B82:C84)</f>
        <v>18</v>
      </c>
      <c r="C85" s="539"/>
      <c r="D85" s="563">
        <f>SUM(D82:E84)</f>
        <v>18</v>
      </c>
      <c r="E85" s="569"/>
    </row>
    <row r="86" spans="1:5" ht="16" thickBot="1">
      <c r="A86" s="236" t="s">
        <v>308</v>
      </c>
      <c r="B86" s="570">
        <f>D85/B85</f>
        <v>1</v>
      </c>
      <c r="C86" s="570"/>
      <c r="D86" s="570"/>
      <c r="E86" s="571"/>
    </row>
    <row r="87" spans="1:5" ht="15" thickBot="1">
      <c r="A87" s="606"/>
      <c r="B87" s="606"/>
      <c r="C87" s="606"/>
      <c r="D87" s="606"/>
      <c r="E87" s="606"/>
    </row>
    <row r="88" spans="1:5" ht="15" thickBot="1">
      <c r="A88" s="634" t="s">
        <v>1528</v>
      </c>
      <c r="B88" s="635"/>
      <c r="C88" s="635"/>
      <c r="D88" s="635"/>
      <c r="E88" s="636"/>
    </row>
    <row r="89" spans="1:5" ht="15">
      <c r="A89" s="224" t="s">
        <v>324</v>
      </c>
      <c r="B89" s="539" t="s">
        <v>325</v>
      </c>
      <c r="C89" s="539"/>
      <c r="D89" s="540" t="s">
        <v>326</v>
      </c>
      <c r="E89" s="564"/>
    </row>
    <row r="90" spans="1:5" ht="15">
      <c r="A90" s="225" t="s">
        <v>327</v>
      </c>
      <c r="B90" s="541">
        <f>SUM(B17+B25+B33+B41+B50+B58+B66+B74+B82)</f>
        <v>498</v>
      </c>
      <c r="C90" s="541"/>
      <c r="D90" s="541">
        <f>SUM(D17+D25+D33+D41+D50+D58+D66+D74+D82)</f>
        <v>498</v>
      </c>
      <c r="E90" s="573"/>
    </row>
    <row r="91" spans="1:5" ht="15">
      <c r="A91" s="225" t="s">
        <v>328</v>
      </c>
      <c r="B91" s="541">
        <f>SUM(B18+B26+B34+B42+B51+B59+B67+B75+B83)</f>
        <v>703</v>
      </c>
      <c r="C91" s="541"/>
      <c r="D91" s="541">
        <f>SUM(D18+D26+D34+D42+D51+D59+D67+D75+D83)</f>
        <v>703</v>
      </c>
      <c r="E91" s="573"/>
    </row>
    <row r="92" spans="1:5" ht="15">
      <c r="A92" s="226" t="s">
        <v>67</v>
      </c>
      <c r="B92" s="541">
        <f>SUM(B19+B27+B35+B43+B52+B60+B68+B76+B84)</f>
        <v>489</v>
      </c>
      <c r="C92" s="541"/>
      <c r="D92" s="541">
        <f>SUM(D19+D27+D35+D43+D52+D60+D68+D76+D84)</f>
        <v>489</v>
      </c>
      <c r="E92" s="573"/>
    </row>
    <row r="93" spans="1:5" ht="15">
      <c r="A93" s="226" t="s">
        <v>329</v>
      </c>
      <c r="B93" s="632">
        <f>SUM(B90:B92)</f>
        <v>1690</v>
      </c>
      <c r="C93" s="633"/>
      <c r="D93" s="632">
        <f>SUM(D90:D92)</f>
        <v>1690</v>
      </c>
      <c r="E93" s="637"/>
    </row>
    <row r="94" spans="1:5" ht="16" thickBot="1">
      <c r="A94" s="233" t="s">
        <v>330</v>
      </c>
      <c r="B94" s="630">
        <f>D93/B93</f>
        <v>1</v>
      </c>
      <c r="C94" s="630"/>
      <c r="D94" s="630"/>
      <c r="E94" s="631"/>
    </row>
    <row r="95" spans="1:5" ht="14">
      <c r="A95" s="121"/>
      <c r="B95" s="121"/>
      <c r="C95" s="121"/>
      <c r="D95" s="121"/>
      <c r="E95" s="122"/>
    </row>
    <row r="96" spans="1:5" s="3" customFormat="1" ht="58.5" customHeight="1">
      <c r="A96" s="580" t="s">
        <v>826</v>
      </c>
      <c r="B96" s="581"/>
      <c r="C96" s="581"/>
      <c r="D96" s="581"/>
      <c r="E96" s="582"/>
    </row>
  </sheetData>
  <sheetProtection selectLockedCells="1" selectUnlockedCells="1"/>
  <mergeCells count="145">
    <mergeCell ref="A7:D7"/>
    <mergeCell ref="B90:C90"/>
    <mergeCell ref="D90:E90"/>
    <mergeCell ref="B94:E94"/>
    <mergeCell ref="B91:C91"/>
    <mergeCell ref="D91:E91"/>
    <mergeCell ref="B92:C92"/>
    <mergeCell ref="D92:E92"/>
    <mergeCell ref="B93:C93"/>
    <mergeCell ref="B85:C85"/>
    <mergeCell ref="D85:E85"/>
    <mergeCell ref="B86:E86"/>
    <mergeCell ref="A87:E87"/>
    <mergeCell ref="A88:E88"/>
    <mergeCell ref="B89:C89"/>
    <mergeCell ref="D89:E89"/>
    <mergeCell ref="D93:E93"/>
    <mergeCell ref="B82:C82"/>
    <mergeCell ref="D82:E82"/>
    <mergeCell ref="B83:C83"/>
    <mergeCell ref="D83:E83"/>
    <mergeCell ref="B84:C84"/>
    <mergeCell ref="D84:E84"/>
    <mergeCell ref="B77:C77"/>
    <mergeCell ref="D77:E77"/>
    <mergeCell ref="B78:E78"/>
    <mergeCell ref="A79:E79"/>
    <mergeCell ref="A80:E80"/>
    <mergeCell ref="B81:C81"/>
    <mergeCell ref="D81:E81"/>
    <mergeCell ref="B74:C74"/>
    <mergeCell ref="D74:E74"/>
    <mergeCell ref="B75:C75"/>
    <mergeCell ref="D75:E75"/>
    <mergeCell ref="B76:C76"/>
    <mergeCell ref="D76:E76"/>
    <mergeCell ref="B69:C69"/>
    <mergeCell ref="D69:E69"/>
    <mergeCell ref="B70:E70"/>
    <mergeCell ref="A71:E71"/>
    <mergeCell ref="A72:E72"/>
    <mergeCell ref="B73:C73"/>
    <mergeCell ref="D73:E73"/>
    <mergeCell ref="B66:C66"/>
    <mergeCell ref="D66:E66"/>
    <mergeCell ref="B67:C67"/>
    <mergeCell ref="D67:E67"/>
    <mergeCell ref="B68:C68"/>
    <mergeCell ref="D68:E68"/>
    <mergeCell ref="B61:C61"/>
    <mergeCell ref="D61:E61"/>
    <mergeCell ref="B51:C51"/>
    <mergeCell ref="B62:E62"/>
    <mergeCell ref="A63:E63"/>
    <mergeCell ref="A64:E64"/>
    <mergeCell ref="B65:C65"/>
    <mergeCell ref="D65:E65"/>
    <mergeCell ref="B58:C58"/>
    <mergeCell ref="D58:E58"/>
    <mergeCell ref="B59:C59"/>
    <mergeCell ref="D59:E59"/>
    <mergeCell ref="B60:C60"/>
    <mergeCell ref="D60:E60"/>
    <mergeCell ref="B53:C53"/>
    <mergeCell ref="D53:E53"/>
    <mergeCell ref="B54:E54"/>
    <mergeCell ref="A55:E55"/>
    <mergeCell ref="A56:E56"/>
    <mergeCell ref="B57:C57"/>
    <mergeCell ref="D57:E57"/>
    <mergeCell ref="D51:E51"/>
    <mergeCell ref="B52:C52"/>
    <mergeCell ref="D52:E52"/>
    <mergeCell ref="A39:E39"/>
    <mergeCell ref="B40:C40"/>
    <mergeCell ref="D40:E40"/>
    <mergeCell ref="B41:C41"/>
    <mergeCell ref="D41:E41"/>
    <mergeCell ref="B36:C36"/>
    <mergeCell ref="D36:E36"/>
    <mergeCell ref="B50:C50"/>
    <mergeCell ref="A47:E47"/>
    <mergeCell ref="A48:E48"/>
    <mergeCell ref="B49:C49"/>
    <mergeCell ref="D49:E49"/>
    <mergeCell ref="D50:E50"/>
    <mergeCell ref="B45:E45"/>
    <mergeCell ref="B42:C42"/>
    <mergeCell ref="D42:E42"/>
    <mergeCell ref="B43:C43"/>
    <mergeCell ref="D43:E43"/>
    <mergeCell ref="B44:C44"/>
    <mergeCell ref="D44:E44"/>
    <mergeCell ref="B33:C33"/>
    <mergeCell ref="D33:E33"/>
    <mergeCell ref="A23:E23"/>
    <mergeCell ref="B24:C24"/>
    <mergeCell ref="D24:E24"/>
    <mergeCell ref="B25:C25"/>
    <mergeCell ref="D25:E25"/>
    <mergeCell ref="B37:E37"/>
    <mergeCell ref="A38:E38"/>
    <mergeCell ref="B28:C28"/>
    <mergeCell ref="D28:E28"/>
    <mergeCell ref="B21:E21"/>
    <mergeCell ref="A22:E22"/>
    <mergeCell ref="B29:E29"/>
    <mergeCell ref="A30:E30"/>
    <mergeCell ref="A31:E31"/>
    <mergeCell ref="B32:C32"/>
    <mergeCell ref="D32:E32"/>
    <mergeCell ref="B18:C18"/>
    <mergeCell ref="D18:E18"/>
    <mergeCell ref="B19:C19"/>
    <mergeCell ref="D19:E19"/>
    <mergeCell ref="B20:C20"/>
    <mergeCell ref="D20:E20"/>
    <mergeCell ref="B26:C26"/>
    <mergeCell ref="D26:E26"/>
    <mergeCell ref="B27:C27"/>
    <mergeCell ref="D27:E27"/>
    <mergeCell ref="A96:E96"/>
    <mergeCell ref="A1:E1"/>
    <mergeCell ref="A2:E2"/>
    <mergeCell ref="A3:E3"/>
    <mergeCell ref="A4:E4"/>
    <mergeCell ref="A5:E5"/>
    <mergeCell ref="A6:E6"/>
    <mergeCell ref="D17:E17"/>
    <mergeCell ref="A46:E46"/>
    <mergeCell ref="A8:E8"/>
    <mergeCell ref="A9:E9"/>
    <mergeCell ref="B10:E10"/>
    <mergeCell ref="B16:C16"/>
    <mergeCell ref="D16:E16"/>
    <mergeCell ref="B17:C17"/>
    <mergeCell ref="B34:C34"/>
    <mergeCell ref="D34:E34"/>
    <mergeCell ref="B35:C35"/>
    <mergeCell ref="D35:E35"/>
    <mergeCell ref="B11:E11"/>
    <mergeCell ref="B12:E12"/>
    <mergeCell ref="B13:E13"/>
    <mergeCell ref="B14:E14"/>
    <mergeCell ref="A15:E15"/>
  </mergeCells>
  <printOptions horizontalCentered="1" verticalCentered="1"/>
  <pageMargins left="0.23622047244094491" right="0.23622047244094491" top="0.74803149606299213" bottom="0.74803149606299213" header="0.51181102362204722" footer="0.51181102362204722"/>
  <pageSetup scale="76" fitToHeight="0" orientation="portrait" r:id="rId1"/>
  <headerFooter alignWithMargins="0">
    <oddFooter>&amp;R&amp;"Montserrat,Normal"&amp;12&amp;P de 2</oddFooter>
  </headerFooter>
  <rowBreaks count="1" manualBreakCount="1">
    <brk id="46" max="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38"/>
  <sheetViews>
    <sheetView view="pageBreakPreview" topLeftCell="A3" zoomScale="80" zoomScaleNormal="55" zoomScaleSheetLayoutView="80" workbookViewId="0">
      <selection activeCell="N25" sqref="N25"/>
    </sheetView>
  </sheetViews>
  <sheetFormatPr baseColWidth="10" defaultColWidth="10.83203125" defaultRowHeight="13"/>
  <cols>
    <col min="1" max="1" width="5.1640625" style="1" customWidth="1"/>
    <col min="2" max="2" width="51.1640625" style="2" customWidth="1"/>
    <col min="3" max="3" width="28.5" style="3" customWidth="1"/>
    <col min="4" max="4" width="63.33203125" style="2" customWidth="1"/>
    <col min="5" max="5" width="5.1640625" style="1" customWidth="1"/>
    <col min="6" max="6" width="11.6640625" style="2" hidden="1" customWidth="1"/>
    <col min="7" max="7" width="4.33203125" style="2" hidden="1" customWidth="1"/>
    <col min="8" max="8" width="10.33203125" style="2" hidden="1" customWidth="1"/>
    <col min="9" max="9" width="72.83203125" style="2" customWidth="1"/>
    <col min="10" max="10" width="5.6640625" style="1" customWidth="1"/>
    <col min="11" max="11" width="11.33203125" style="2" hidden="1" customWidth="1"/>
    <col min="12" max="12" width="10.83203125" style="2" hidden="1" customWidth="1"/>
    <col min="13" max="13" width="10.6640625" style="1" hidden="1" customWidth="1"/>
    <col min="14" max="14" width="72" style="2" customWidth="1"/>
    <col min="15" max="15" width="4.83203125" style="1" customWidth="1"/>
    <col min="16" max="16" width="11.33203125" style="2" hidden="1" customWidth="1"/>
    <col min="17" max="18" width="10.83203125" style="2" hidden="1" customWidth="1"/>
    <col min="19" max="19" width="24.6640625" style="25" customWidth="1"/>
    <col min="20" max="20" width="25.6640625" style="25" customWidth="1"/>
    <col min="21" max="16384" width="10.83203125" style="2"/>
  </cols>
  <sheetData>
    <row r="1" spans="1:256" ht="16">
      <c r="A1" s="351" t="s">
        <v>842</v>
      </c>
      <c r="B1" s="352"/>
      <c r="C1" s="352"/>
      <c r="D1" s="352"/>
      <c r="E1" s="352"/>
      <c r="F1" s="352"/>
      <c r="G1" s="352"/>
      <c r="H1" s="352"/>
      <c r="I1" s="352"/>
      <c r="J1" s="352"/>
      <c r="K1" s="352"/>
      <c r="L1" s="352"/>
      <c r="M1" s="352"/>
      <c r="N1" s="352"/>
      <c r="O1" s="352"/>
      <c r="P1" s="352"/>
      <c r="Q1" s="352"/>
      <c r="R1" s="352"/>
      <c r="S1" s="352"/>
      <c r="T1" s="353"/>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row>
    <row r="2" spans="1:256" ht="16">
      <c r="A2" s="354" t="s">
        <v>0</v>
      </c>
      <c r="B2" s="355"/>
      <c r="C2" s="355"/>
      <c r="D2" s="355"/>
      <c r="E2" s="355"/>
      <c r="F2" s="355"/>
      <c r="G2" s="355"/>
      <c r="H2" s="355"/>
      <c r="I2" s="355"/>
      <c r="J2" s="355"/>
      <c r="K2" s="355"/>
      <c r="L2" s="355"/>
      <c r="M2" s="355"/>
      <c r="N2" s="355"/>
      <c r="O2" s="355"/>
      <c r="P2" s="355"/>
      <c r="Q2" s="355"/>
      <c r="R2" s="355"/>
      <c r="S2" s="355"/>
      <c r="T2" s="356"/>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6" ht="14.25" customHeight="1">
      <c r="A3" s="357"/>
      <c r="B3" s="358"/>
      <c r="C3" s="358"/>
      <c r="D3" s="358"/>
      <c r="E3" s="358"/>
      <c r="F3" s="358"/>
      <c r="G3" s="358"/>
      <c r="H3" s="358"/>
      <c r="I3" s="358"/>
      <c r="J3" s="358"/>
      <c r="K3" s="358"/>
      <c r="L3" s="358"/>
      <c r="M3" s="358"/>
      <c r="N3" s="358"/>
      <c r="O3" s="358"/>
      <c r="P3" s="358"/>
      <c r="Q3" s="358"/>
      <c r="R3" s="358"/>
      <c r="S3" s="358"/>
      <c r="T3" s="359"/>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row>
    <row r="4" spans="1:256" ht="14.25" customHeight="1">
      <c r="A4" s="357"/>
      <c r="B4" s="358"/>
      <c r="C4" s="358"/>
      <c r="D4" s="358"/>
      <c r="E4" s="358"/>
      <c r="F4" s="358"/>
      <c r="G4" s="358"/>
      <c r="H4" s="358"/>
      <c r="I4" s="358"/>
      <c r="J4" s="358"/>
      <c r="K4" s="358"/>
      <c r="L4" s="358"/>
      <c r="M4" s="358"/>
      <c r="N4" s="358"/>
      <c r="O4" s="358"/>
      <c r="P4" s="358"/>
      <c r="Q4" s="358"/>
      <c r="R4" s="358"/>
      <c r="S4" s="358"/>
      <c r="T4" s="359"/>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row>
    <row r="5" spans="1:256" ht="16">
      <c r="A5" s="354" t="s">
        <v>776</v>
      </c>
      <c r="B5" s="355"/>
      <c r="C5" s="355"/>
      <c r="D5" s="355"/>
      <c r="E5" s="355"/>
      <c r="F5" s="355"/>
      <c r="G5" s="355"/>
      <c r="H5" s="355"/>
      <c r="I5" s="355"/>
      <c r="J5" s="355"/>
      <c r="K5" s="355"/>
      <c r="L5" s="355"/>
      <c r="M5" s="355"/>
      <c r="N5" s="355"/>
      <c r="O5" s="355"/>
      <c r="P5" s="355"/>
      <c r="Q5" s="355"/>
      <c r="R5" s="355"/>
      <c r="S5" s="355"/>
      <c r="T5" s="356"/>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row>
    <row r="6" spans="1:256" ht="27" customHeight="1">
      <c r="A6" s="284"/>
      <c r="B6" s="59"/>
      <c r="C6" s="355" t="str">
        <f>CARATULA!E10</f>
        <v>HOSPITAL DE ALTA ESPECIALIDAD DE VERACRUZ</v>
      </c>
      <c r="D6" s="355"/>
      <c r="E6" s="355"/>
      <c r="F6" s="355"/>
      <c r="G6" s="355"/>
      <c r="H6" s="355"/>
      <c r="I6" s="355"/>
      <c r="J6" s="59"/>
      <c r="K6" s="59"/>
      <c r="L6" s="59"/>
      <c r="M6" s="59"/>
      <c r="N6" s="360" t="str">
        <f>CARATULA!E11</f>
        <v>VZSSA006972</v>
      </c>
      <c r="O6" s="360"/>
      <c r="P6" s="360"/>
      <c r="Q6" s="360"/>
      <c r="R6" s="360"/>
      <c r="S6" s="360"/>
      <c r="T6" s="120"/>
    </row>
    <row r="7" spans="1:256" ht="16">
      <c r="A7" s="361" t="str">
        <f>CARATULA!B6</f>
        <v xml:space="preserve">CÉDULA DE EVALUACIÓN PARA CENTROS DE SALUD                                                                                                                                                                                                                                                            </v>
      </c>
      <c r="B7" s="362"/>
      <c r="C7" s="362"/>
      <c r="D7" s="362"/>
      <c r="E7" s="362"/>
      <c r="F7" s="362"/>
      <c r="G7" s="362"/>
      <c r="H7" s="362"/>
      <c r="I7" s="362"/>
      <c r="J7" s="362"/>
      <c r="K7" s="50"/>
      <c r="L7" s="50"/>
      <c r="M7" s="50"/>
      <c r="N7" s="363">
        <v>2023</v>
      </c>
      <c r="O7" s="363"/>
      <c r="P7" s="363"/>
      <c r="Q7" s="363"/>
      <c r="R7" s="363"/>
      <c r="S7" s="363"/>
      <c r="T7" s="364"/>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row>
    <row r="8" spans="1:256" ht="16">
      <c r="A8" s="365" t="s">
        <v>56</v>
      </c>
      <c r="B8" s="365"/>
      <c r="C8" s="365"/>
      <c r="D8" s="365"/>
      <c r="E8" s="365"/>
      <c r="F8" s="365"/>
      <c r="G8" s="365"/>
      <c r="H8" s="365"/>
      <c r="I8" s="365"/>
      <c r="J8" s="365"/>
      <c r="K8" s="365"/>
      <c r="L8" s="365"/>
      <c r="M8" s="365"/>
      <c r="N8" s="365"/>
      <c r="O8" s="365"/>
      <c r="P8" s="88"/>
      <c r="Q8" s="88"/>
      <c r="R8" s="88"/>
      <c r="S8" s="366"/>
      <c r="T8" s="366"/>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row>
    <row r="9" spans="1:256" s="5" customFormat="1" ht="14.25" customHeight="1">
      <c r="A9" s="367" t="s">
        <v>57</v>
      </c>
      <c r="B9" s="367"/>
      <c r="C9" s="367" t="s">
        <v>58</v>
      </c>
      <c r="D9" s="113" t="s">
        <v>59</v>
      </c>
      <c r="E9" s="368" t="s">
        <v>60</v>
      </c>
      <c r="F9" s="369" t="s">
        <v>61</v>
      </c>
      <c r="G9" s="369" t="s">
        <v>62</v>
      </c>
      <c r="H9" s="369" t="s">
        <v>63</v>
      </c>
      <c r="I9" s="113" t="s">
        <v>64</v>
      </c>
      <c r="J9" s="368" t="s">
        <v>60</v>
      </c>
      <c r="K9" s="369" t="s">
        <v>61</v>
      </c>
      <c r="L9" s="369" t="s">
        <v>62</v>
      </c>
      <c r="M9" s="369" t="s">
        <v>63</v>
      </c>
      <c r="N9" s="113" t="s">
        <v>65</v>
      </c>
      <c r="O9" s="368" t="s">
        <v>60</v>
      </c>
      <c r="P9" s="369" t="s">
        <v>61</v>
      </c>
      <c r="Q9" s="369" t="s">
        <v>62</v>
      </c>
      <c r="R9" s="369" t="s">
        <v>63</v>
      </c>
      <c r="S9" s="367" t="s">
        <v>382</v>
      </c>
      <c r="T9" s="367"/>
    </row>
    <row r="10" spans="1:256" ht="17">
      <c r="A10" s="367"/>
      <c r="B10" s="367"/>
      <c r="C10" s="367"/>
      <c r="D10" s="89" t="s">
        <v>66</v>
      </c>
      <c r="E10" s="368"/>
      <c r="F10" s="369"/>
      <c r="G10" s="369"/>
      <c r="H10" s="369"/>
      <c r="I10" s="90" t="s">
        <v>66</v>
      </c>
      <c r="J10" s="368"/>
      <c r="K10" s="369"/>
      <c r="L10" s="369"/>
      <c r="M10" s="369"/>
      <c r="N10" s="90" t="s">
        <v>67</v>
      </c>
      <c r="O10" s="368"/>
      <c r="P10" s="369"/>
      <c r="Q10" s="369"/>
      <c r="R10" s="369"/>
      <c r="S10" s="367"/>
      <c r="T10" s="367"/>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6" ht="31.5" customHeight="1">
      <c r="A11" s="367"/>
      <c r="B11" s="367"/>
      <c r="C11" s="367"/>
      <c r="D11" s="89" t="s">
        <v>424</v>
      </c>
      <c r="E11" s="368"/>
      <c r="F11" s="369"/>
      <c r="G11" s="369"/>
      <c r="H11" s="369"/>
      <c r="I11" s="89" t="s">
        <v>425</v>
      </c>
      <c r="J11" s="368"/>
      <c r="K11" s="369"/>
      <c r="L11" s="369"/>
      <c r="M11" s="369"/>
      <c r="N11" s="89" t="s">
        <v>424</v>
      </c>
      <c r="O11" s="368"/>
      <c r="P11" s="369"/>
      <c r="Q11" s="369"/>
      <c r="R11" s="369"/>
      <c r="S11" s="367"/>
      <c r="T11" s="367"/>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row>
    <row r="12" spans="1:256" s="37" customFormat="1" ht="408.75" customHeight="1">
      <c r="A12" s="208">
        <v>1</v>
      </c>
      <c r="B12" s="371" t="s">
        <v>397</v>
      </c>
      <c r="C12" s="372" t="s">
        <v>851</v>
      </c>
      <c r="D12" s="91" t="s">
        <v>863</v>
      </c>
      <c r="E12" s="242">
        <v>1</v>
      </c>
      <c r="F12" s="109">
        <f t="shared" ref="F12:F25" si="0">IF(E12=G12,H12)</f>
        <v>1</v>
      </c>
      <c r="G12" s="109">
        <f t="shared" ref="G12:G25" si="1">IF(E12="NA","NA",H12)</f>
        <v>1</v>
      </c>
      <c r="H12" s="109">
        <v>1</v>
      </c>
      <c r="I12" s="91" t="s">
        <v>666</v>
      </c>
      <c r="J12" s="245">
        <v>5</v>
      </c>
      <c r="K12" s="109">
        <f>IF(J12=L12,M12)</f>
        <v>5</v>
      </c>
      <c r="L12" s="109">
        <f>IF(J12="NA","NA",M12)</f>
        <v>5</v>
      </c>
      <c r="M12" s="239">
        <v>5</v>
      </c>
      <c r="N12" s="91" t="s">
        <v>74</v>
      </c>
      <c r="O12" s="203" t="s">
        <v>62</v>
      </c>
      <c r="P12" s="203" t="s">
        <v>62</v>
      </c>
      <c r="Q12" s="203" t="s">
        <v>62</v>
      </c>
      <c r="R12" s="203" t="s">
        <v>62</v>
      </c>
      <c r="S12" s="239" t="s">
        <v>518</v>
      </c>
      <c r="T12" s="239" t="s">
        <v>494</v>
      </c>
    </row>
    <row r="13" spans="1:256" s="37" customFormat="1" ht="408.75" customHeight="1">
      <c r="A13" s="209">
        <v>2</v>
      </c>
      <c r="B13" s="371"/>
      <c r="C13" s="372"/>
      <c r="D13" s="91" t="s">
        <v>668</v>
      </c>
      <c r="E13" s="242">
        <v>1</v>
      </c>
      <c r="F13" s="109">
        <f t="shared" si="0"/>
        <v>1</v>
      </c>
      <c r="G13" s="109">
        <f t="shared" si="1"/>
        <v>1</v>
      </c>
      <c r="H13" s="109">
        <v>1</v>
      </c>
      <c r="I13" s="241" t="s">
        <v>667</v>
      </c>
      <c r="J13" s="245">
        <v>6</v>
      </c>
      <c r="K13" s="109">
        <f>IF(J13=L13,M13)</f>
        <v>6</v>
      </c>
      <c r="L13" s="109">
        <f>IF(J13="NA","NA",M13)</f>
        <v>6</v>
      </c>
      <c r="M13" s="239">
        <v>6</v>
      </c>
      <c r="N13" s="91" t="s">
        <v>248</v>
      </c>
      <c r="O13" s="242">
        <v>1</v>
      </c>
      <c r="P13" s="109">
        <f>IF(O13=Q13,R13)</f>
        <v>1</v>
      </c>
      <c r="Q13" s="109">
        <f>IF(O13="NA","NA",R13)</f>
        <v>1</v>
      </c>
      <c r="R13" s="109">
        <v>1</v>
      </c>
      <c r="S13" s="239" t="s">
        <v>518</v>
      </c>
      <c r="T13" s="239" t="s">
        <v>494</v>
      </c>
    </row>
    <row r="14" spans="1:256" s="37" customFormat="1" ht="198" customHeight="1">
      <c r="A14" s="209">
        <v>3</v>
      </c>
      <c r="B14" s="91" t="s">
        <v>519</v>
      </c>
      <c r="C14" s="372"/>
      <c r="D14" s="91" t="s">
        <v>608</v>
      </c>
      <c r="E14" s="242">
        <v>1</v>
      </c>
      <c r="F14" s="109">
        <f t="shared" si="0"/>
        <v>1</v>
      </c>
      <c r="G14" s="109">
        <f t="shared" si="1"/>
        <v>1</v>
      </c>
      <c r="H14" s="109">
        <v>1</v>
      </c>
      <c r="I14" s="91" t="s">
        <v>794</v>
      </c>
      <c r="J14" s="246">
        <v>2</v>
      </c>
      <c r="K14" s="108">
        <f>IF(J14=L14,M14)</f>
        <v>2</v>
      </c>
      <c r="L14" s="108">
        <f>IF(J14="NA","NA",M14)</f>
        <v>2</v>
      </c>
      <c r="M14" s="211">
        <v>2</v>
      </c>
      <c r="N14" s="212" t="s">
        <v>520</v>
      </c>
      <c r="O14" s="242">
        <v>1</v>
      </c>
      <c r="P14" s="109">
        <f>IF(O14=Q14,R14)</f>
        <v>1</v>
      </c>
      <c r="Q14" s="109">
        <f>IF(O14="NA","NA",R14)</f>
        <v>1</v>
      </c>
      <c r="R14" s="109">
        <v>1</v>
      </c>
      <c r="S14" s="239" t="s">
        <v>521</v>
      </c>
      <c r="T14" s="239" t="s">
        <v>356</v>
      </c>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c r="IO14" s="36"/>
      <c r="IP14" s="36"/>
      <c r="IQ14" s="36"/>
      <c r="IR14" s="36"/>
      <c r="IS14" s="36"/>
      <c r="IT14" s="36"/>
      <c r="IU14" s="36"/>
      <c r="IV14" s="36"/>
    </row>
    <row r="15" spans="1:256" s="37" customFormat="1" ht="85">
      <c r="A15" s="238">
        <v>4</v>
      </c>
      <c r="B15" s="206" t="s">
        <v>69</v>
      </c>
      <c r="C15" s="372"/>
      <c r="D15" s="206" t="s">
        <v>823</v>
      </c>
      <c r="E15" s="243">
        <v>1</v>
      </c>
      <c r="F15" s="109">
        <f t="shared" si="0"/>
        <v>1</v>
      </c>
      <c r="G15" s="109">
        <f t="shared" si="1"/>
        <v>1</v>
      </c>
      <c r="H15" s="109">
        <v>1</v>
      </c>
      <c r="I15" s="118" t="s">
        <v>824</v>
      </c>
      <c r="J15" s="244">
        <v>5</v>
      </c>
      <c r="K15" s="109">
        <v>5</v>
      </c>
      <c r="L15" s="109">
        <v>5</v>
      </c>
      <c r="M15" s="102">
        <v>5</v>
      </c>
      <c r="N15" s="206" t="s">
        <v>825</v>
      </c>
      <c r="O15" s="243">
        <v>1</v>
      </c>
      <c r="P15" s="109">
        <f>IF(O15=Q15,R15)</f>
        <v>1</v>
      </c>
      <c r="Q15" s="109">
        <f>IF(O15="NA","NA",R15)</f>
        <v>1</v>
      </c>
      <c r="R15" s="109">
        <v>1</v>
      </c>
      <c r="S15" s="117" t="s">
        <v>478</v>
      </c>
      <c r="T15" s="117" t="s">
        <v>479</v>
      </c>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c r="GA15" s="36"/>
      <c r="GB15" s="36"/>
      <c r="GC15" s="36"/>
      <c r="GD15" s="36"/>
      <c r="GE15" s="36"/>
      <c r="GF15" s="36"/>
      <c r="GG15" s="36"/>
      <c r="GH15" s="36"/>
      <c r="GI15" s="36"/>
      <c r="GJ15" s="36"/>
      <c r="GK15" s="36"/>
      <c r="GL15" s="36"/>
      <c r="GM15" s="36"/>
      <c r="GN15" s="36"/>
      <c r="GO15" s="36"/>
      <c r="GP15" s="36"/>
      <c r="GQ15" s="36"/>
      <c r="GR15" s="36"/>
      <c r="GS15" s="36"/>
      <c r="GT15" s="36"/>
      <c r="GU15" s="36"/>
      <c r="GV15" s="36"/>
      <c r="GW15" s="36"/>
      <c r="GX15" s="36"/>
      <c r="GY15" s="36"/>
      <c r="GZ15" s="36"/>
      <c r="HA15" s="36"/>
      <c r="HB15" s="36"/>
      <c r="HC15" s="36"/>
      <c r="HD15" s="36"/>
      <c r="HE15" s="36"/>
      <c r="HF15" s="36"/>
      <c r="HG15" s="36"/>
      <c r="HH15" s="36"/>
      <c r="HI15" s="36"/>
      <c r="HJ15" s="36"/>
      <c r="HK15" s="36"/>
      <c r="HL15" s="36"/>
      <c r="HM15" s="36"/>
      <c r="HN15" s="36"/>
      <c r="HO15" s="36"/>
      <c r="HP15" s="36"/>
      <c r="HQ15" s="36"/>
      <c r="HR15" s="36"/>
      <c r="HS15" s="36"/>
      <c r="HT15" s="36"/>
      <c r="HU15" s="36"/>
      <c r="HV15" s="36"/>
      <c r="HW15" s="36"/>
      <c r="HX15" s="36"/>
      <c r="HY15" s="36"/>
      <c r="HZ15" s="36"/>
      <c r="IA15" s="36"/>
      <c r="IB15" s="36"/>
      <c r="IC15" s="36"/>
      <c r="ID15" s="36"/>
      <c r="IE15" s="36"/>
      <c r="IF15" s="36"/>
      <c r="IG15" s="36"/>
      <c r="IH15" s="36"/>
      <c r="II15" s="36"/>
      <c r="IJ15" s="36"/>
      <c r="IK15" s="36"/>
      <c r="IL15" s="36"/>
      <c r="IM15" s="36"/>
      <c r="IN15" s="36"/>
      <c r="IO15" s="36"/>
      <c r="IP15" s="36"/>
      <c r="IQ15" s="36"/>
      <c r="IR15" s="36"/>
      <c r="IS15" s="36"/>
      <c r="IT15" s="36"/>
      <c r="IU15" s="36"/>
      <c r="IV15" s="36"/>
    </row>
    <row r="16" spans="1:256" s="37" customFormat="1" ht="87.75" customHeight="1">
      <c r="A16" s="208">
        <v>5</v>
      </c>
      <c r="B16" s="206" t="s">
        <v>800</v>
      </c>
      <c r="C16" s="372"/>
      <c r="D16" s="96" t="s">
        <v>480</v>
      </c>
      <c r="E16" s="243">
        <v>1</v>
      </c>
      <c r="F16" s="109">
        <f t="shared" si="0"/>
        <v>1</v>
      </c>
      <c r="G16" s="109">
        <f t="shared" si="1"/>
        <v>1</v>
      </c>
      <c r="H16" s="109">
        <v>1</v>
      </c>
      <c r="I16" s="118" t="s">
        <v>651</v>
      </c>
      <c r="J16" s="244">
        <v>1</v>
      </c>
      <c r="K16" s="109">
        <f>IF(J16=L16,M16)</f>
        <v>1</v>
      </c>
      <c r="L16" s="109">
        <f>IF(J16="NA","NA",M16)</f>
        <v>1</v>
      </c>
      <c r="M16" s="102">
        <v>1</v>
      </c>
      <c r="N16" s="206" t="s">
        <v>70</v>
      </c>
      <c r="O16" s="243">
        <v>1</v>
      </c>
      <c r="P16" s="109">
        <f>IF(O16=Q16,R16)</f>
        <v>1</v>
      </c>
      <c r="Q16" s="109">
        <f>IF(O16="NA","NA",R16)</f>
        <v>1</v>
      </c>
      <c r="R16" s="109">
        <v>1</v>
      </c>
      <c r="S16" s="117" t="s">
        <v>508</v>
      </c>
      <c r="T16" s="117" t="s">
        <v>509</v>
      </c>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c r="HC16" s="36"/>
      <c r="HD16" s="36"/>
      <c r="HE16" s="36"/>
      <c r="HF16" s="36"/>
      <c r="HG16" s="36"/>
      <c r="HH16" s="36"/>
      <c r="HI16" s="36"/>
      <c r="HJ16" s="36"/>
      <c r="HK16" s="36"/>
      <c r="HL16" s="36"/>
      <c r="HM16" s="36"/>
      <c r="HN16" s="36"/>
      <c r="HO16" s="36"/>
      <c r="HP16" s="36"/>
      <c r="HQ16" s="36"/>
      <c r="HR16" s="36"/>
      <c r="HS16" s="36"/>
      <c r="HT16" s="36"/>
      <c r="HU16" s="36"/>
      <c r="HV16" s="36"/>
      <c r="HW16" s="36"/>
      <c r="HX16" s="36"/>
      <c r="HY16" s="36"/>
      <c r="HZ16" s="36"/>
      <c r="IA16" s="36"/>
      <c r="IB16" s="36"/>
      <c r="IC16" s="36"/>
      <c r="ID16" s="36"/>
      <c r="IE16" s="36"/>
      <c r="IF16" s="36"/>
      <c r="IG16" s="36"/>
      <c r="IH16" s="36"/>
      <c r="II16" s="36"/>
      <c r="IJ16" s="36"/>
      <c r="IK16" s="36"/>
      <c r="IL16" s="36"/>
      <c r="IM16" s="36"/>
      <c r="IN16" s="36"/>
      <c r="IO16" s="36"/>
      <c r="IP16" s="36"/>
      <c r="IQ16" s="36"/>
      <c r="IR16" s="36"/>
      <c r="IS16" s="36"/>
      <c r="IT16" s="36"/>
      <c r="IU16" s="36"/>
      <c r="IV16" s="36"/>
    </row>
    <row r="17" spans="1:254" s="34" customFormat="1" ht="85">
      <c r="A17" s="238">
        <v>6</v>
      </c>
      <c r="B17" s="373" t="s">
        <v>615</v>
      </c>
      <c r="C17" s="160" t="s">
        <v>864</v>
      </c>
      <c r="D17" s="206" t="s">
        <v>579</v>
      </c>
      <c r="E17" s="243">
        <v>1</v>
      </c>
      <c r="F17" s="109">
        <f t="shared" si="0"/>
        <v>1</v>
      </c>
      <c r="G17" s="109">
        <f t="shared" si="1"/>
        <v>1</v>
      </c>
      <c r="H17" s="109">
        <v>1</v>
      </c>
      <c r="I17" s="373" t="s">
        <v>604</v>
      </c>
      <c r="J17" s="244">
        <v>1</v>
      </c>
      <c r="K17" s="109">
        <f t="shared" ref="K17:K28" si="2">IF(J17=L17,M17)</f>
        <v>1</v>
      </c>
      <c r="L17" s="109">
        <f t="shared" ref="L17:L28" si="3">IF(J17="NA","NA",M17)</f>
        <v>1</v>
      </c>
      <c r="M17" s="102">
        <v>1</v>
      </c>
      <c r="N17" s="371" t="s">
        <v>845</v>
      </c>
      <c r="O17" s="243">
        <v>1</v>
      </c>
      <c r="P17" s="109">
        <f t="shared" ref="P17:P28" si="4">IF(O17=Q17,R17)</f>
        <v>1</v>
      </c>
      <c r="Q17" s="109">
        <f t="shared" ref="Q17:Q28" si="5">IF(O17="NA","NA",R17)</f>
        <v>1</v>
      </c>
      <c r="R17" s="109">
        <v>1</v>
      </c>
      <c r="S17" s="117" t="s">
        <v>470</v>
      </c>
      <c r="T17" s="117" t="s">
        <v>507</v>
      </c>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c r="IO17" s="33"/>
      <c r="IP17" s="33"/>
      <c r="IQ17" s="33"/>
      <c r="IR17" s="33"/>
      <c r="IS17" s="33"/>
      <c r="IT17" s="33"/>
    </row>
    <row r="18" spans="1:254" s="34" customFormat="1" ht="85">
      <c r="A18" s="208">
        <v>7</v>
      </c>
      <c r="B18" s="373"/>
      <c r="C18" s="160" t="s">
        <v>581</v>
      </c>
      <c r="D18" s="206" t="s">
        <v>579</v>
      </c>
      <c r="E18" s="243">
        <v>1</v>
      </c>
      <c r="F18" s="109">
        <f t="shared" si="0"/>
        <v>1</v>
      </c>
      <c r="G18" s="109">
        <f t="shared" si="1"/>
        <v>1</v>
      </c>
      <c r="H18" s="109">
        <v>1</v>
      </c>
      <c r="I18" s="373"/>
      <c r="J18" s="244">
        <v>1</v>
      </c>
      <c r="K18" s="109">
        <f t="shared" si="2"/>
        <v>1</v>
      </c>
      <c r="L18" s="109">
        <f t="shared" si="3"/>
        <v>1</v>
      </c>
      <c r="M18" s="102">
        <v>1</v>
      </c>
      <c r="N18" s="371"/>
      <c r="O18" s="243">
        <v>1</v>
      </c>
      <c r="P18" s="109">
        <f t="shared" si="4"/>
        <v>1</v>
      </c>
      <c r="Q18" s="109">
        <f t="shared" si="5"/>
        <v>1</v>
      </c>
      <c r="R18" s="109">
        <v>1</v>
      </c>
      <c r="S18" s="117" t="s">
        <v>470</v>
      </c>
      <c r="T18" s="117" t="s">
        <v>507</v>
      </c>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c r="IO18" s="33"/>
      <c r="IP18" s="33"/>
      <c r="IQ18" s="33"/>
      <c r="IR18" s="33"/>
      <c r="IS18" s="33"/>
      <c r="IT18" s="33"/>
    </row>
    <row r="19" spans="1:254" s="34" customFormat="1" ht="85">
      <c r="A19" s="238">
        <v>8</v>
      </c>
      <c r="B19" s="373"/>
      <c r="C19" s="160" t="s">
        <v>471</v>
      </c>
      <c r="D19" s="206" t="s">
        <v>579</v>
      </c>
      <c r="E19" s="243">
        <v>1</v>
      </c>
      <c r="F19" s="109">
        <f t="shared" si="0"/>
        <v>1</v>
      </c>
      <c r="G19" s="109">
        <f t="shared" si="1"/>
        <v>1</v>
      </c>
      <c r="H19" s="109">
        <v>1</v>
      </c>
      <c r="I19" s="373"/>
      <c r="J19" s="244">
        <v>1</v>
      </c>
      <c r="K19" s="109">
        <f t="shared" si="2"/>
        <v>1</v>
      </c>
      <c r="L19" s="109">
        <f t="shared" si="3"/>
        <v>1</v>
      </c>
      <c r="M19" s="102">
        <v>1</v>
      </c>
      <c r="N19" s="371"/>
      <c r="O19" s="243">
        <v>1</v>
      </c>
      <c r="P19" s="109">
        <f t="shared" si="4"/>
        <v>1</v>
      </c>
      <c r="Q19" s="109">
        <f t="shared" si="5"/>
        <v>1</v>
      </c>
      <c r="R19" s="109">
        <v>1</v>
      </c>
      <c r="S19" s="117" t="s">
        <v>470</v>
      </c>
      <c r="T19" s="117" t="s">
        <v>507</v>
      </c>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c r="IO19" s="33"/>
      <c r="IP19" s="33"/>
      <c r="IQ19" s="33"/>
      <c r="IR19" s="33"/>
      <c r="IS19" s="33"/>
      <c r="IT19" s="33"/>
    </row>
    <row r="20" spans="1:254" s="34" customFormat="1" ht="85">
      <c r="A20" s="208">
        <v>9</v>
      </c>
      <c r="B20" s="373"/>
      <c r="C20" s="160" t="s">
        <v>472</v>
      </c>
      <c r="D20" s="206" t="s">
        <v>579</v>
      </c>
      <c r="E20" s="243">
        <v>1</v>
      </c>
      <c r="F20" s="109">
        <f t="shared" si="0"/>
        <v>1</v>
      </c>
      <c r="G20" s="109">
        <f t="shared" si="1"/>
        <v>1</v>
      </c>
      <c r="H20" s="109">
        <v>1</v>
      </c>
      <c r="I20" s="373"/>
      <c r="J20" s="244">
        <v>1</v>
      </c>
      <c r="K20" s="109">
        <f t="shared" si="2"/>
        <v>1</v>
      </c>
      <c r="L20" s="109">
        <f t="shared" si="3"/>
        <v>1</v>
      </c>
      <c r="M20" s="102">
        <v>1</v>
      </c>
      <c r="N20" s="371"/>
      <c r="O20" s="243">
        <v>1</v>
      </c>
      <c r="P20" s="109">
        <f t="shared" si="4"/>
        <v>1</v>
      </c>
      <c r="Q20" s="109">
        <f t="shared" si="5"/>
        <v>1</v>
      </c>
      <c r="R20" s="109">
        <v>1</v>
      </c>
      <c r="S20" s="117" t="s">
        <v>470</v>
      </c>
      <c r="T20" s="117" t="s">
        <v>507</v>
      </c>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c r="IR20" s="33"/>
      <c r="IS20" s="33"/>
      <c r="IT20" s="33"/>
    </row>
    <row r="21" spans="1:254" s="34" customFormat="1" ht="85">
      <c r="A21" s="238">
        <v>10</v>
      </c>
      <c r="B21" s="373"/>
      <c r="C21" s="160" t="s">
        <v>473</v>
      </c>
      <c r="D21" s="206" t="s">
        <v>579</v>
      </c>
      <c r="E21" s="243">
        <v>1</v>
      </c>
      <c r="F21" s="109">
        <f t="shared" si="0"/>
        <v>1</v>
      </c>
      <c r="G21" s="109">
        <f t="shared" si="1"/>
        <v>1</v>
      </c>
      <c r="H21" s="109">
        <v>1</v>
      </c>
      <c r="I21" s="373"/>
      <c r="J21" s="244">
        <v>1</v>
      </c>
      <c r="K21" s="109">
        <f t="shared" si="2"/>
        <v>1</v>
      </c>
      <c r="L21" s="109">
        <f t="shared" si="3"/>
        <v>1</v>
      </c>
      <c r="M21" s="102">
        <v>1</v>
      </c>
      <c r="N21" s="371"/>
      <c r="O21" s="243">
        <v>1</v>
      </c>
      <c r="P21" s="109">
        <f t="shared" si="4"/>
        <v>1</v>
      </c>
      <c r="Q21" s="109">
        <f t="shared" si="5"/>
        <v>1</v>
      </c>
      <c r="R21" s="109">
        <v>1</v>
      </c>
      <c r="S21" s="117" t="s">
        <v>470</v>
      </c>
      <c r="T21" s="117" t="s">
        <v>507</v>
      </c>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c r="IO21" s="33"/>
      <c r="IP21" s="33"/>
      <c r="IQ21" s="33"/>
      <c r="IR21" s="33"/>
      <c r="IS21" s="33"/>
      <c r="IT21" s="33"/>
    </row>
    <row r="22" spans="1:254" s="34" customFormat="1" ht="85">
      <c r="A22" s="208">
        <v>11</v>
      </c>
      <c r="B22" s="373"/>
      <c r="C22" s="160" t="s">
        <v>340</v>
      </c>
      <c r="D22" s="206" t="s">
        <v>580</v>
      </c>
      <c r="E22" s="243">
        <v>1</v>
      </c>
      <c r="F22" s="109">
        <f t="shared" si="0"/>
        <v>1</v>
      </c>
      <c r="G22" s="109">
        <f t="shared" si="1"/>
        <v>1</v>
      </c>
      <c r="H22" s="109">
        <v>1</v>
      </c>
      <c r="I22" s="373"/>
      <c r="J22" s="244">
        <v>1</v>
      </c>
      <c r="K22" s="109">
        <f t="shared" si="2"/>
        <v>1</v>
      </c>
      <c r="L22" s="109">
        <f t="shared" si="3"/>
        <v>1</v>
      </c>
      <c r="M22" s="102">
        <v>1</v>
      </c>
      <c r="N22" s="371"/>
      <c r="O22" s="243">
        <v>1</v>
      </c>
      <c r="P22" s="109">
        <f t="shared" si="4"/>
        <v>1</v>
      </c>
      <c r="Q22" s="109">
        <f t="shared" si="5"/>
        <v>1</v>
      </c>
      <c r="R22" s="109">
        <v>1</v>
      </c>
      <c r="S22" s="117" t="s">
        <v>470</v>
      </c>
      <c r="T22" s="117" t="s">
        <v>507</v>
      </c>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c r="FO22" s="33"/>
      <c r="FP22" s="33"/>
      <c r="FQ22" s="33"/>
      <c r="FR22" s="33"/>
      <c r="FS22" s="33"/>
      <c r="FT22" s="33"/>
      <c r="FU22" s="33"/>
      <c r="FV22" s="33"/>
      <c r="FW22" s="33"/>
      <c r="FX22" s="33"/>
      <c r="FY22" s="33"/>
      <c r="FZ22" s="33"/>
      <c r="GA22" s="33"/>
      <c r="GB22" s="33"/>
      <c r="GC22" s="33"/>
      <c r="GD22" s="33"/>
      <c r="GE22" s="33"/>
      <c r="GF22" s="33"/>
      <c r="GG22" s="33"/>
      <c r="GH22" s="33"/>
      <c r="GI22" s="33"/>
      <c r="GJ22" s="33"/>
      <c r="GK22" s="33"/>
      <c r="GL22" s="33"/>
      <c r="GM22" s="33"/>
      <c r="GN22" s="33"/>
      <c r="GO22" s="33"/>
      <c r="GP22" s="33"/>
      <c r="GQ22" s="33"/>
      <c r="GR22" s="33"/>
      <c r="GS22" s="33"/>
      <c r="GT22" s="33"/>
      <c r="GU22" s="33"/>
      <c r="GV22" s="33"/>
      <c r="GW22" s="33"/>
      <c r="GX22" s="33"/>
      <c r="GY22" s="33"/>
      <c r="GZ22" s="33"/>
      <c r="HA22" s="33"/>
      <c r="HB22" s="33"/>
      <c r="HC22" s="33"/>
      <c r="HD22" s="33"/>
      <c r="HE22" s="33"/>
      <c r="HF22" s="33"/>
      <c r="HG22" s="33"/>
      <c r="HH22" s="33"/>
      <c r="HI22" s="33"/>
      <c r="HJ22" s="33"/>
      <c r="HK22" s="33"/>
      <c r="HL22" s="33"/>
      <c r="HM22" s="33"/>
      <c r="HN22" s="33"/>
      <c r="HO22" s="33"/>
      <c r="HP22" s="33"/>
      <c r="HQ22" s="33"/>
      <c r="HR22" s="33"/>
      <c r="HS22" s="33"/>
      <c r="HT22" s="33"/>
      <c r="HU22" s="33"/>
      <c r="HV22" s="33"/>
      <c r="HW22" s="33"/>
      <c r="HX22" s="33"/>
      <c r="HY22" s="33"/>
      <c r="HZ22" s="33"/>
      <c r="IA22" s="33"/>
      <c r="IB22" s="33"/>
      <c r="IC22" s="33"/>
      <c r="ID22" s="33"/>
      <c r="IE22" s="33"/>
      <c r="IF22" s="33"/>
      <c r="IG22" s="33"/>
      <c r="IH22" s="33"/>
      <c r="II22" s="33"/>
      <c r="IJ22" s="33"/>
      <c r="IK22" s="33"/>
      <c r="IL22" s="33"/>
      <c r="IM22" s="33"/>
      <c r="IN22" s="33"/>
      <c r="IO22" s="33"/>
      <c r="IP22" s="33"/>
      <c r="IQ22" s="33"/>
      <c r="IR22" s="33"/>
      <c r="IS22" s="33"/>
      <c r="IT22" s="33"/>
    </row>
    <row r="23" spans="1:254" s="34" customFormat="1" ht="85">
      <c r="A23" s="238">
        <v>12</v>
      </c>
      <c r="B23" s="373"/>
      <c r="C23" s="160" t="s">
        <v>474</v>
      </c>
      <c r="D23" s="206" t="s">
        <v>582</v>
      </c>
      <c r="E23" s="243">
        <v>1</v>
      </c>
      <c r="F23" s="109">
        <f t="shared" si="0"/>
        <v>1</v>
      </c>
      <c r="G23" s="109">
        <f t="shared" si="1"/>
        <v>1</v>
      </c>
      <c r="H23" s="109">
        <v>1</v>
      </c>
      <c r="I23" s="373"/>
      <c r="J23" s="244">
        <v>1</v>
      </c>
      <c r="K23" s="109">
        <f t="shared" si="2"/>
        <v>1</v>
      </c>
      <c r="L23" s="109">
        <f t="shared" si="3"/>
        <v>1</v>
      </c>
      <c r="M23" s="102">
        <v>1</v>
      </c>
      <c r="N23" s="371"/>
      <c r="O23" s="243">
        <v>1</v>
      </c>
      <c r="P23" s="109">
        <f t="shared" si="4"/>
        <v>1</v>
      </c>
      <c r="Q23" s="109">
        <f t="shared" si="5"/>
        <v>1</v>
      </c>
      <c r="R23" s="109">
        <v>1</v>
      </c>
      <c r="S23" s="117" t="s">
        <v>470</v>
      </c>
      <c r="T23" s="117" t="s">
        <v>507</v>
      </c>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c r="FO23" s="33"/>
      <c r="FP23" s="33"/>
      <c r="FQ23" s="33"/>
      <c r="FR23" s="33"/>
      <c r="FS23" s="33"/>
      <c r="FT23" s="33"/>
      <c r="FU23" s="33"/>
      <c r="FV23" s="33"/>
      <c r="FW23" s="33"/>
      <c r="FX23" s="33"/>
      <c r="FY23" s="33"/>
      <c r="FZ23" s="33"/>
      <c r="GA23" s="33"/>
      <c r="GB23" s="33"/>
      <c r="GC23" s="33"/>
      <c r="GD23" s="33"/>
      <c r="GE23" s="33"/>
      <c r="GF23" s="33"/>
      <c r="GG23" s="33"/>
      <c r="GH23" s="33"/>
      <c r="GI23" s="33"/>
      <c r="GJ23" s="33"/>
      <c r="GK23" s="33"/>
      <c r="GL23" s="33"/>
      <c r="GM23" s="33"/>
      <c r="GN23" s="33"/>
      <c r="GO23" s="33"/>
      <c r="GP23" s="33"/>
      <c r="GQ23" s="33"/>
      <c r="GR23" s="33"/>
      <c r="GS23" s="33"/>
      <c r="GT23" s="33"/>
      <c r="GU23" s="33"/>
      <c r="GV23" s="33"/>
      <c r="GW23" s="33"/>
      <c r="GX23" s="33"/>
      <c r="GY23" s="33"/>
      <c r="GZ23" s="33"/>
      <c r="HA23" s="33"/>
      <c r="HB23" s="33"/>
      <c r="HC23" s="33"/>
      <c r="HD23" s="33"/>
      <c r="HE23" s="33"/>
      <c r="HF23" s="33"/>
      <c r="HG23" s="33"/>
      <c r="HH23" s="33"/>
      <c r="HI23" s="33"/>
      <c r="HJ23" s="33"/>
      <c r="HK23" s="33"/>
      <c r="HL23" s="33"/>
      <c r="HM23" s="33"/>
      <c r="HN23" s="33"/>
      <c r="HO23" s="33"/>
      <c r="HP23" s="33"/>
      <c r="HQ23" s="33"/>
      <c r="HR23" s="33"/>
      <c r="HS23" s="33"/>
      <c r="HT23" s="33"/>
      <c r="HU23" s="33"/>
      <c r="HV23" s="33"/>
      <c r="HW23" s="33"/>
      <c r="HX23" s="33"/>
      <c r="HY23" s="33"/>
      <c r="HZ23" s="33"/>
      <c r="IA23" s="33"/>
      <c r="IB23" s="33"/>
      <c r="IC23" s="33"/>
      <c r="ID23" s="33"/>
      <c r="IE23" s="33"/>
      <c r="IF23" s="33"/>
      <c r="IG23" s="33"/>
      <c r="IH23" s="33"/>
      <c r="II23" s="33"/>
      <c r="IJ23" s="33"/>
      <c r="IK23" s="33"/>
      <c r="IL23" s="33"/>
      <c r="IM23" s="33"/>
      <c r="IN23" s="33"/>
      <c r="IO23" s="33"/>
      <c r="IP23" s="33"/>
      <c r="IQ23" s="33"/>
      <c r="IR23" s="33"/>
      <c r="IS23" s="33"/>
      <c r="IT23" s="33"/>
    </row>
    <row r="24" spans="1:254" s="34" customFormat="1" ht="265.5" customHeight="1">
      <c r="A24" s="208">
        <v>13</v>
      </c>
      <c r="B24" s="206" t="s">
        <v>614</v>
      </c>
      <c r="C24" s="160" t="s">
        <v>865</v>
      </c>
      <c r="D24" s="206" t="s">
        <v>605</v>
      </c>
      <c r="E24" s="243">
        <v>1</v>
      </c>
      <c r="F24" s="109">
        <f t="shared" si="0"/>
        <v>1</v>
      </c>
      <c r="G24" s="109">
        <f t="shared" si="1"/>
        <v>1</v>
      </c>
      <c r="H24" s="109">
        <v>1</v>
      </c>
      <c r="I24" s="206" t="s">
        <v>616</v>
      </c>
      <c r="J24" s="244">
        <v>1</v>
      </c>
      <c r="K24" s="109">
        <f t="shared" si="2"/>
        <v>1</v>
      </c>
      <c r="L24" s="109">
        <f t="shared" si="3"/>
        <v>1</v>
      </c>
      <c r="M24" s="102">
        <v>1</v>
      </c>
      <c r="N24" s="206" t="s">
        <v>1530</v>
      </c>
      <c r="O24" s="243">
        <v>1</v>
      </c>
      <c r="P24" s="109">
        <f t="shared" si="4"/>
        <v>1</v>
      </c>
      <c r="Q24" s="109">
        <f t="shared" si="5"/>
        <v>1</v>
      </c>
      <c r="R24" s="109">
        <v>1</v>
      </c>
      <c r="S24" s="117"/>
      <c r="T24" s="117"/>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c r="FO24" s="33"/>
      <c r="FP24" s="33"/>
      <c r="FQ24" s="33"/>
      <c r="FR24" s="33"/>
      <c r="FS24" s="33"/>
      <c r="FT24" s="33"/>
      <c r="FU24" s="33"/>
      <c r="FV24" s="33"/>
      <c r="FW24" s="33"/>
      <c r="FX24" s="33"/>
      <c r="FY24" s="33"/>
      <c r="FZ24" s="33"/>
      <c r="GA24" s="33"/>
      <c r="GB24" s="33"/>
      <c r="GC24" s="33"/>
      <c r="GD24" s="33"/>
      <c r="GE24" s="33"/>
      <c r="GF24" s="33"/>
      <c r="GG24" s="33"/>
      <c r="GH24" s="33"/>
      <c r="GI24" s="33"/>
      <c r="GJ24" s="33"/>
      <c r="GK24" s="33"/>
      <c r="GL24" s="33"/>
      <c r="GM24" s="33"/>
      <c r="GN24" s="33"/>
      <c r="GO24" s="33"/>
      <c r="GP24" s="33"/>
      <c r="GQ24" s="33"/>
      <c r="GR24" s="33"/>
      <c r="GS24" s="33"/>
      <c r="GT24" s="33"/>
      <c r="GU24" s="33"/>
      <c r="GV24" s="33"/>
      <c r="GW24" s="33"/>
      <c r="GX24" s="33"/>
      <c r="GY24" s="33"/>
      <c r="GZ24" s="33"/>
      <c r="HA24" s="33"/>
      <c r="HB24" s="33"/>
      <c r="HC24" s="33"/>
      <c r="HD24" s="33"/>
      <c r="HE24" s="33"/>
      <c r="HF24" s="33"/>
      <c r="HG24" s="33"/>
      <c r="HH24" s="33"/>
      <c r="HI24" s="33"/>
      <c r="HJ24" s="33"/>
      <c r="HK24" s="33"/>
      <c r="HL24" s="33"/>
      <c r="HM24" s="33"/>
      <c r="HN24" s="33"/>
      <c r="HO24" s="33"/>
      <c r="HP24" s="33"/>
      <c r="HQ24" s="33"/>
      <c r="HR24" s="33"/>
      <c r="HS24" s="33"/>
      <c r="HT24" s="33"/>
      <c r="HU24" s="33"/>
      <c r="HV24" s="33"/>
      <c r="HW24" s="33"/>
      <c r="HX24" s="33"/>
      <c r="HY24" s="33"/>
      <c r="HZ24" s="33"/>
      <c r="IA24" s="33"/>
      <c r="IB24" s="33"/>
      <c r="IC24" s="33"/>
      <c r="ID24" s="33"/>
      <c r="IE24" s="33"/>
      <c r="IF24" s="33"/>
      <c r="IG24" s="33"/>
      <c r="IH24" s="33"/>
      <c r="II24" s="33"/>
      <c r="IJ24" s="33"/>
      <c r="IK24" s="33"/>
      <c r="IL24" s="33"/>
      <c r="IM24" s="33"/>
      <c r="IN24" s="33"/>
      <c r="IO24" s="33"/>
      <c r="IP24" s="33"/>
      <c r="IQ24" s="33"/>
      <c r="IR24" s="33"/>
      <c r="IS24" s="33"/>
      <c r="IT24" s="33"/>
    </row>
    <row r="25" spans="1:254" s="35" customFormat="1" ht="119">
      <c r="A25" s="238">
        <v>14</v>
      </c>
      <c r="B25" s="118" t="s">
        <v>277</v>
      </c>
      <c r="C25" s="160" t="s">
        <v>278</v>
      </c>
      <c r="D25" s="203" t="s">
        <v>609</v>
      </c>
      <c r="E25" s="243">
        <v>1</v>
      </c>
      <c r="F25" s="109">
        <f t="shared" si="0"/>
        <v>1</v>
      </c>
      <c r="G25" s="109">
        <f t="shared" si="1"/>
        <v>1</v>
      </c>
      <c r="H25" s="109">
        <v>1</v>
      </c>
      <c r="I25" s="118" t="s">
        <v>610</v>
      </c>
      <c r="J25" s="244">
        <v>2</v>
      </c>
      <c r="K25" s="109">
        <f t="shared" si="2"/>
        <v>2</v>
      </c>
      <c r="L25" s="109">
        <f t="shared" si="3"/>
        <v>2</v>
      </c>
      <c r="M25" s="102">
        <v>2</v>
      </c>
      <c r="N25" s="96" t="s">
        <v>279</v>
      </c>
      <c r="O25" s="243">
        <v>1</v>
      </c>
      <c r="P25" s="109">
        <f t="shared" si="4"/>
        <v>1</v>
      </c>
      <c r="Q25" s="109">
        <f t="shared" si="5"/>
        <v>1</v>
      </c>
      <c r="R25" s="109">
        <v>1</v>
      </c>
      <c r="S25" s="117" t="s">
        <v>369</v>
      </c>
      <c r="T25" s="117" t="s">
        <v>370</v>
      </c>
    </row>
    <row r="26" spans="1:254" s="18" customFormat="1" ht="68">
      <c r="A26" s="208">
        <v>15</v>
      </c>
      <c r="B26" s="206" t="s">
        <v>426</v>
      </c>
      <c r="C26" s="160" t="s">
        <v>475</v>
      </c>
      <c r="D26" s="91" t="s">
        <v>617</v>
      </c>
      <c r="E26" s="243">
        <v>1</v>
      </c>
      <c r="F26" s="109">
        <f>IF(E26=G26,H26)</f>
        <v>1</v>
      </c>
      <c r="G26" s="109">
        <f>IF(E26="NA","NA",H26)</f>
        <v>1</v>
      </c>
      <c r="H26" s="109">
        <v>1</v>
      </c>
      <c r="I26" s="213" t="s">
        <v>476</v>
      </c>
      <c r="J26" s="244">
        <v>3</v>
      </c>
      <c r="K26" s="109">
        <f t="shared" si="2"/>
        <v>3</v>
      </c>
      <c r="L26" s="109">
        <f t="shared" si="3"/>
        <v>3</v>
      </c>
      <c r="M26" s="102">
        <v>3</v>
      </c>
      <c r="N26" s="96" t="s">
        <v>350</v>
      </c>
      <c r="O26" s="243">
        <v>1</v>
      </c>
      <c r="P26" s="109">
        <f t="shared" si="4"/>
        <v>1</v>
      </c>
      <c r="Q26" s="109">
        <f t="shared" si="5"/>
        <v>1</v>
      </c>
      <c r="R26" s="109">
        <v>1</v>
      </c>
      <c r="S26" s="117" t="s">
        <v>470</v>
      </c>
      <c r="T26" s="117" t="s">
        <v>477</v>
      </c>
    </row>
    <row r="27" spans="1:254" s="18" customFormat="1" ht="129.75" customHeight="1">
      <c r="A27" s="238">
        <v>16</v>
      </c>
      <c r="B27" s="118" t="s">
        <v>71</v>
      </c>
      <c r="C27" s="160" t="s">
        <v>481</v>
      </c>
      <c r="D27" s="96" t="s">
        <v>482</v>
      </c>
      <c r="E27" s="243">
        <v>1</v>
      </c>
      <c r="F27" s="109">
        <f>IF(E27=G27,H27)</f>
        <v>1</v>
      </c>
      <c r="G27" s="109">
        <f>IF(E27="NA","NA",H27)</f>
        <v>1</v>
      </c>
      <c r="H27" s="109">
        <v>1</v>
      </c>
      <c r="I27" s="118" t="s">
        <v>483</v>
      </c>
      <c r="J27" s="244">
        <v>1</v>
      </c>
      <c r="K27" s="109">
        <f t="shared" si="2"/>
        <v>1</v>
      </c>
      <c r="L27" s="109">
        <f t="shared" si="3"/>
        <v>1</v>
      </c>
      <c r="M27" s="102">
        <v>1</v>
      </c>
      <c r="N27" s="91" t="s">
        <v>684</v>
      </c>
      <c r="O27" s="243">
        <v>1</v>
      </c>
      <c r="P27" s="109">
        <f t="shared" si="4"/>
        <v>1</v>
      </c>
      <c r="Q27" s="109">
        <f t="shared" si="5"/>
        <v>1</v>
      </c>
      <c r="R27" s="109">
        <v>1</v>
      </c>
      <c r="S27" s="117" t="s">
        <v>484</v>
      </c>
      <c r="T27" s="117" t="s">
        <v>485</v>
      </c>
    </row>
    <row r="28" spans="1:254" s="18" customFormat="1" ht="102">
      <c r="A28" s="375">
        <v>17</v>
      </c>
      <c r="B28" s="378" t="s">
        <v>652</v>
      </c>
      <c r="C28" s="379" t="s">
        <v>653</v>
      </c>
      <c r="D28" s="380" t="s">
        <v>654</v>
      </c>
      <c r="E28" s="374">
        <v>1</v>
      </c>
      <c r="F28" s="370">
        <f>IF(E28=G28,H28)</f>
        <v>1</v>
      </c>
      <c r="G28" s="370">
        <f>IF(E28="NA","NA",H28)</f>
        <v>1</v>
      </c>
      <c r="H28" s="370">
        <v>1</v>
      </c>
      <c r="I28" s="118" t="s">
        <v>486</v>
      </c>
      <c r="J28" s="381">
        <v>1</v>
      </c>
      <c r="K28" s="370">
        <f t="shared" si="2"/>
        <v>1</v>
      </c>
      <c r="L28" s="370">
        <f t="shared" si="3"/>
        <v>1</v>
      </c>
      <c r="M28" s="382">
        <v>1</v>
      </c>
      <c r="N28" s="96" t="s">
        <v>655</v>
      </c>
      <c r="O28" s="374">
        <v>1</v>
      </c>
      <c r="P28" s="370">
        <f t="shared" si="4"/>
        <v>1</v>
      </c>
      <c r="Q28" s="370">
        <f t="shared" si="5"/>
        <v>1</v>
      </c>
      <c r="R28" s="370">
        <v>1</v>
      </c>
      <c r="S28" s="117" t="s">
        <v>511</v>
      </c>
      <c r="T28" s="117" t="s">
        <v>510</v>
      </c>
    </row>
    <row r="29" spans="1:254" s="18" customFormat="1" ht="102">
      <c r="A29" s="376"/>
      <c r="B29" s="378"/>
      <c r="C29" s="379"/>
      <c r="D29" s="380"/>
      <c r="E29" s="374"/>
      <c r="F29" s="370"/>
      <c r="G29" s="370"/>
      <c r="H29" s="370"/>
      <c r="I29" s="118" t="s">
        <v>656</v>
      </c>
      <c r="J29" s="381"/>
      <c r="K29" s="370"/>
      <c r="L29" s="370"/>
      <c r="M29" s="382"/>
      <c r="N29" s="96" t="s">
        <v>587</v>
      </c>
      <c r="O29" s="374"/>
      <c r="P29" s="370"/>
      <c r="Q29" s="370"/>
      <c r="R29" s="370"/>
      <c r="S29" s="117" t="s">
        <v>511</v>
      </c>
      <c r="T29" s="117" t="s">
        <v>510</v>
      </c>
    </row>
    <row r="30" spans="1:254" s="18" customFormat="1" ht="102">
      <c r="A30" s="377"/>
      <c r="B30" s="378"/>
      <c r="C30" s="379"/>
      <c r="D30" s="380"/>
      <c r="E30" s="374"/>
      <c r="F30" s="370"/>
      <c r="G30" s="370"/>
      <c r="H30" s="370"/>
      <c r="I30" s="118" t="s">
        <v>487</v>
      </c>
      <c r="J30" s="381"/>
      <c r="K30" s="370"/>
      <c r="L30" s="370"/>
      <c r="M30" s="382"/>
      <c r="N30" s="96" t="s">
        <v>587</v>
      </c>
      <c r="O30" s="374"/>
      <c r="P30" s="370"/>
      <c r="Q30" s="370"/>
      <c r="R30" s="370"/>
      <c r="S30" s="117" t="s">
        <v>511</v>
      </c>
      <c r="T30" s="117" t="s">
        <v>510</v>
      </c>
    </row>
    <row r="31" spans="1:254" s="37" customFormat="1" ht="297.5" customHeight="1">
      <c r="A31" s="209">
        <v>18</v>
      </c>
      <c r="B31" s="240" t="s">
        <v>726</v>
      </c>
      <c r="C31" s="160" t="s">
        <v>727</v>
      </c>
      <c r="D31" s="214" t="s">
        <v>728</v>
      </c>
      <c r="E31" s="242">
        <v>1</v>
      </c>
      <c r="F31" s="109">
        <f>IF(E31=G31,H31)</f>
        <v>1</v>
      </c>
      <c r="G31" s="109">
        <f>IF(E31="NA","NA",H31)</f>
        <v>1</v>
      </c>
      <c r="H31" s="109">
        <v>1</v>
      </c>
      <c r="I31" s="241" t="s">
        <v>729</v>
      </c>
      <c r="J31" s="246">
        <v>4</v>
      </c>
      <c r="K31" s="109">
        <f>IF(J31=L31,M31)</f>
        <v>4</v>
      </c>
      <c r="L31" s="109">
        <f>IF(J31="NA","NA",M31)</f>
        <v>4</v>
      </c>
      <c r="M31" s="211">
        <v>4</v>
      </c>
      <c r="N31" s="215" t="s">
        <v>730</v>
      </c>
      <c r="O31" s="242">
        <v>1</v>
      </c>
      <c r="P31" s="109">
        <f>IF(O31=Q31,R31)</f>
        <v>1</v>
      </c>
      <c r="Q31" s="109">
        <f>IF(O31="NA","NA",R31)</f>
        <v>1</v>
      </c>
      <c r="R31" s="109">
        <v>1</v>
      </c>
      <c r="S31" s="239" t="s">
        <v>512</v>
      </c>
      <c r="T31" s="239" t="s">
        <v>513</v>
      </c>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c r="HC31" s="36"/>
      <c r="HD31" s="36"/>
      <c r="HE31" s="36"/>
      <c r="HF31" s="36"/>
      <c r="HG31" s="36"/>
      <c r="HH31" s="36"/>
      <c r="HI31" s="36"/>
      <c r="HJ31" s="36"/>
      <c r="HK31" s="36"/>
      <c r="HL31" s="36"/>
      <c r="HM31" s="36"/>
      <c r="HN31" s="36"/>
      <c r="HO31" s="36"/>
      <c r="HP31" s="36"/>
      <c r="HQ31" s="36"/>
      <c r="HR31" s="36"/>
      <c r="HS31" s="36"/>
      <c r="HT31" s="36"/>
      <c r="HU31" s="36"/>
      <c r="HV31" s="36"/>
      <c r="HW31" s="36"/>
      <c r="HX31" s="36"/>
      <c r="HY31" s="36"/>
      <c r="HZ31" s="36"/>
      <c r="IA31" s="36"/>
      <c r="IB31" s="36"/>
      <c r="IC31" s="36"/>
      <c r="ID31" s="36"/>
      <c r="IE31" s="36"/>
      <c r="IF31" s="36"/>
      <c r="IG31" s="36"/>
      <c r="IH31" s="36"/>
      <c r="II31" s="36"/>
      <c r="IJ31" s="36"/>
      <c r="IK31" s="36"/>
      <c r="IL31" s="36"/>
      <c r="IM31" s="36"/>
      <c r="IN31" s="36"/>
      <c r="IO31" s="36"/>
      <c r="IP31" s="36"/>
      <c r="IQ31" s="36"/>
      <c r="IR31" s="36"/>
      <c r="IS31" s="36"/>
      <c r="IT31" s="36"/>
    </row>
    <row r="32" spans="1:254" s="18" customFormat="1" ht="270.75" customHeight="1">
      <c r="A32" s="208">
        <v>19</v>
      </c>
      <c r="B32" s="118" t="s">
        <v>396</v>
      </c>
      <c r="C32" s="160" t="s">
        <v>318</v>
      </c>
      <c r="D32" s="101" t="s">
        <v>488</v>
      </c>
      <c r="E32" s="243">
        <v>1</v>
      </c>
      <c r="F32" s="109">
        <f>IF(E32=G32,H32)</f>
        <v>1</v>
      </c>
      <c r="G32" s="109">
        <f>IF(E32="NA","NA",H32)</f>
        <v>1</v>
      </c>
      <c r="H32" s="109">
        <v>1</v>
      </c>
      <c r="I32" s="101" t="s">
        <v>649</v>
      </c>
      <c r="J32" s="244">
        <v>2</v>
      </c>
      <c r="K32" s="109">
        <f>IF(J32=L32,M32)</f>
        <v>2</v>
      </c>
      <c r="L32" s="109">
        <f>IF(J32="NA","NA",M32)</f>
        <v>2</v>
      </c>
      <c r="M32" s="102">
        <v>2</v>
      </c>
      <c r="N32" s="96" t="s">
        <v>489</v>
      </c>
      <c r="O32" s="243">
        <v>1</v>
      </c>
      <c r="P32" s="109">
        <f>IF(O32=Q32,R32)</f>
        <v>1</v>
      </c>
      <c r="Q32" s="109">
        <f>IF(O32="NA","NA",R32)</f>
        <v>1</v>
      </c>
      <c r="R32" s="109">
        <v>1</v>
      </c>
      <c r="S32" s="117" t="s">
        <v>512</v>
      </c>
      <c r="T32" s="117" t="s">
        <v>513</v>
      </c>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c r="IO32" s="35"/>
      <c r="IP32" s="35"/>
      <c r="IQ32" s="35"/>
      <c r="IR32" s="35"/>
      <c r="IS32" s="35"/>
      <c r="IT32" s="35"/>
    </row>
    <row r="33" spans="1:254" s="37" customFormat="1" ht="221">
      <c r="A33" s="209">
        <v>20</v>
      </c>
      <c r="B33" s="214" t="s">
        <v>320</v>
      </c>
      <c r="C33" s="160" t="s">
        <v>321</v>
      </c>
      <c r="D33" s="241" t="s">
        <v>595</v>
      </c>
      <c r="E33" s="242">
        <v>1</v>
      </c>
      <c r="F33" s="109">
        <f>IF(E33=G33,H33)</f>
        <v>1</v>
      </c>
      <c r="G33" s="109">
        <f>IF(E33="NA","NA",H33)</f>
        <v>1</v>
      </c>
      <c r="H33" s="109">
        <v>1</v>
      </c>
      <c r="I33" s="241" t="s">
        <v>648</v>
      </c>
      <c r="J33" s="246">
        <v>3</v>
      </c>
      <c r="K33" s="109">
        <f>IF(J33=L33,M33)</f>
        <v>3</v>
      </c>
      <c r="L33" s="109">
        <f>IF(J33="NA","NA",M33)</f>
        <v>3</v>
      </c>
      <c r="M33" s="211">
        <v>3</v>
      </c>
      <c r="N33" s="215" t="s">
        <v>596</v>
      </c>
      <c r="O33" s="242">
        <v>1</v>
      </c>
      <c r="P33" s="109">
        <f>IF(O33=Q33,R33)</f>
        <v>1</v>
      </c>
      <c r="Q33" s="109">
        <f>IF(O33="NA","NA",R33)</f>
        <v>1</v>
      </c>
      <c r="R33" s="109">
        <v>1</v>
      </c>
      <c r="S33" s="239" t="s">
        <v>514</v>
      </c>
      <c r="T33" s="239" t="s">
        <v>515</v>
      </c>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c r="IO33" s="36"/>
      <c r="IP33" s="36"/>
      <c r="IQ33" s="36"/>
      <c r="IR33" s="36"/>
      <c r="IS33" s="36"/>
      <c r="IT33" s="36"/>
    </row>
    <row r="34" spans="1:254" ht="275.25" customHeight="1">
      <c r="A34" s="210">
        <v>21</v>
      </c>
      <c r="B34" s="96" t="s">
        <v>394</v>
      </c>
      <c r="C34" s="160" t="s">
        <v>319</v>
      </c>
      <c r="D34" s="96" t="s">
        <v>638</v>
      </c>
      <c r="E34" s="244">
        <v>1</v>
      </c>
      <c r="F34" s="108">
        <f>IF(E34=G34,H34)</f>
        <v>1</v>
      </c>
      <c r="G34" s="108">
        <f>IF(E34="NA","NA",H34)</f>
        <v>1</v>
      </c>
      <c r="H34" s="108">
        <v>1</v>
      </c>
      <c r="I34" s="96" t="s">
        <v>657</v>
      </c>
      <c r="J34" s="244">
        <v>5</v>
      </c>
      <c r="K34" s="108">
        <f>IF(J34=L34,M34)</f>
        <v>5</v>
      </c>
      <c r="L34" s="108">
        <f>IF(J34="NA","NA",M34)</f>
        <v>5</v>
      </c>
      <c r="M34" s="102">
        <v>5</v>
      </c>
      <c r="N34" s="96" t="s">
        <v>658</v>
      </c>
      <c r="O34" s="244">
        <v>1</v>
      </c>
      <c r="P34" s="108">
        <f>IF(O34=Q34,R34)</f>
        <v>1</v>
      </c>
      <c r="Q34" s="108">
        <f>IF(O34="NA","NA",R34)</f>
        <v>1</v>
      </c>
      <c r="R34" s="108">
        <v>1</v>
      </c>
      <c r="S34" s="102" t="s">
        <v>516</v>
      </c>
      <c r="T34" s="102" t="s">
        <v>517</v>
      </c>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ht="16">
      <c r="A35" s="163"/>
      <c r="B35" s="129"/>
      <c r="C35" s="129"/>
      <c r="D35" s="129"/>
      <c r="E35" s="132">
        <f>SUM(E12:E34)</f>
        <v>21</v>
      </c>
      <c r="F35" s="132">
        <f>SUM(F12:F34)</f>
        <v>21</v>
      </c>
      <c r="G35" s="132">
        <f>SUM(G12:G34)</f>
        <v>21</v>
      </c>
      <c r="H35" s="132">
        <f>SUM(H12:H34)</f>
        <v>21</v>
      </c>
      <c r="I35" s="128"/>
      <c r="J35" s="132">
        <f>SUM(J12:J34)</f>
        <v>48</v>
      </c>
      <c r="K35" s="132">
        <f>SUM(K12:K34)</f>
        <v>48</v>
      </c>
      <c r="L35" s="132">
        <f>SUM(L12:L34)</f>
        <v>48</v>
      </c>
      <c r="M35" s="132">
        <f>SUM(M12:M34)</f>
        <v>48</v>
      </c>
      <c r="N35" s="128"/>
      <c r="O35" s="132">
        <f>SUM(O12:O34)</f>
        <v>20</v>
      </c>
      <c r="P35" s="55">
        <f>SUM(P12:P34)</f>
        <v>20</v>
      </c>
      <c r="Q35" s="55">
        <f>SUM(Q12:Q34)</f>
        <v>20</v>
      </c>
      <c r="R35" s="55">
        <f>SUM(R12:R34)</f>
        <v>20</v>
      </c>
      <c r="S35" s="56"/>
      <c r="T35" s="56"/>
    </row>
    <row r="36" spans="1:254" ht="3" customHeight="1">
      <c r="A36" s="163"/>
      <c r="B36" s="129"/>
      <c r="C36" s="129"/>
      <c r="D36" s="129"/>
      <c r="E36" s="129"/>
      <c r="F36" s="129"/>
      <c r="G36" s="129"/>
      <c r="H36" s="129"/>
      <c r="I36" s="129"/>
      <c r="J36" s="163"/>
      <c r="K36" s="129"/>
      <c r="L36" s="129"/>
      <c r="M36" s="163"/>
      <c r="N36" s="129"/>
      <c r="O36" s="163"/>
      <c r="P36" s="75"/>
      <c r="Q36" s="75"/>
      <c r="R36" s="75"/>
      <c r="S36" s="192"/>
      <c r="T36" s="192"/>
    </row>
    <row r="37" spans="1:254" ht="18" thickBot="1">
      <c r="A37" s="163"/>
      <c r="B37" s="57" t="s">
        <v>834</v>
      </c>
      <c r="C37" s="58">
        <f>'RESULTADO-BÁSICA'!B21</f>
        <v>1</v>
      </c>
      <c r="D37" s="129"/>
      <c r="E37" s="129"/>
      <c r="F37" s="129"/>
      <c r="G37" s="129"/>
      <c r="H37" s="129"/>
      <c r="I37" s="129"/>
      <c r="J37" s="163"/>
      <c r="K37" s="129"/>
      <c r="L37" s="129"/>
      <c r="M37" s="163"/>
      <c r="N37" s="129"/>
      <c r="O37" s="163"/>
      <c r="P37" s="75"/>
      <c r="Q37" s="75"/>
      <c r="R37" s="75"/>
      <c r="S37" s="192"/>
      <c r="T37" s="192"/>
    </row>
    <row r="38" spans="1:254" ht="6.75" customHeight="1">
      <c r="A38" s="163"/>
      <c r="B38" s="129"/>
      <c r="C38" s="193"/>
      <c r="D38" s="129"/>
      <c r="E38" s="163"/>
      <c r="F38" s="129"/>
      <c r="G38" s="129"/>
      <c r="H38" s="129"/>
      <c r="I38" s="129"/>
      <c r="J38" s="163"/>
      <c r="K38" s="129"/>
      <c r="L38" s="129"/>
      <c r="M38" s="163"/>
      <c r="N38" s="129"/>
      <c r="O38" s="163"/>
      <c r="P38" s="75"/>
      <c r="Q38" s="75"/>
      <c r="R38" s="75"/>
      <c r="S38" s="192"/>
      <c r="T38" s="192"/>
    </row>
  </sheetData>
  <sheetProtection selectLockedCells="1"/>
  <mergeCells count="46">
    <mergeCell ref="P28:P30"/>
    <mergeCell ref="Q28:Q30"/>
    <mergeCell ref="R28:R30"/>
    <mergeCell ref="G28:G30"/>
    <mergeCell ref="H28:H30"/>
    <mergeCell ref="J28:J30"/>
    <mergeCell ref="K28:K30"/>
    <mergeCell ref="L28:L30"/>
    <mergeCell ref="M28:M30"/>
    <mergeCell ref="A28:A30"/>
    <mergeCell ref="B28:B30"/>
    <mergeCell ref="C28:C30"/>
    <mergeCell ref="D28:D30"/>
    <mergeCell ref="E28:E30"/>
    <mergeCell ref="F28:F30"/>
    <mergeCell ref="Q9:Q11"/>
    <mergeCell ref="R9:R11"/>
    <mergeCell ref="S9:T11"/>
    <mergeCell ref="B12:B13"/>
    <mergeCell ref="C12:C16"/>
    <mergeCell ref="B17:B23"/>
    <mergeCell ref="I17:I23"/>
    <mergeCell ref="N17:N23"/>
    <mergeCell ref="J9:J11"/>
    <mergeCell ref="K9:K11"/>
    <mergeCell ref="L9:L11"/>
    <mergeCell ref="M9:M11"/>
    <mergeCell ref="O9:O11"/>
    <mergeCell ref="P9:P11"/>
    <mergeCell ref="O28:O30"/>
    <mergeCell ref="A7:J7"/>
    <mergeCell ref="N7:T7"/>
    <mergeCell ref="A8:O8"/>
    <mergeCell ref="S8:T8"/>
    <mergeCell ref="A9:B11"/>
    <mergeCell ref="C9:C11"/>
    <mergeCell ref="E9:E11"/>
    <mergeCell ref="F9:F11"/>
    <mergeCell ref="G9:G11"/>
    <mergeCell ref="H9:H11"/>
    <mergeCell ref="A1:T1"/>
    <mergeCell ref="A2:T2"/>
    <mergeCell ref="A3:T4"/>
    <mergeCell ref="A5:T5"/>
    <mergeCell ref="C6:I6"/>
    <mergeCell ref="N6:S6"/>
  </mergeCells>
  <printOptions horizontalCentered="1" verticalCentered="1"/>
  <pageMargins left="0.2361111111111111" right="0.2361111111111111" top="0.74791666666666667" bottom="0.74791666666666667" header="0.51180555555555551" footer="0.51180555555555551"/>
  <pageSetup scale="35" fitToHeight="0" orientation="landscape" r:id="rId1"/>
  <headerFooter alignWithMargins="0"/>
  <rowBreaks count="2" manualBreakCount="2">
    <brk id="14" max="19" man="1"/>
    <brk id="30" max="1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22"/>
  <sheetViews>
    <sheetView view="pageBreakPreview" topLeftCell="A17" zoomScale="60" zoomScaleNormal="50" workbookViewId="0">
      <selection activeCell="B19" sqref="B19"/>
    </sheetView>
  </sheetViews>
  <sheetFormatPr baseColWidth="10" defaultColWidth="10.83203125" defaultRowHeight="13"/>
  <cols>
    <col min="1" max="1" width="6.33203125" style="253" customWidth="1"/>
    <col min="2" max="2" width="58" style="2" customWidth="1"/>
    <col min="3" max="3" width="38" style="254" customWidth="1"/>
    <col min="4" max="4" width="51.5" style="255" customWidth="1"/>
    <col min="5" max="5" width="6.1640625" style="256" customWidth="1"/>
    <col min="6" max="6" width="13.5" style="256" hidden="1" customWidth="1"/>
    <col min="7" max="7" width="10.83203125" style="256" hidden="1" customWidth="1"/>
    <col min="8" max="8" width="12.5" style="256" hidden="1" customWidth="1"/>
    <col min="9" max="9" width="76.6640625" style="2" customWidth="1"/>
    <col min="10" max="10" width="6.5" style="256" customWidth="1"/>
    <col min="11" max="12" width="10.83203125" style="256" hidden="1" customWidth="1"/>
    <col min="13" max="13" width="11.83203125" style="256" hidden="1" customWidth="1"/>
    <col min="14" max="14" width="44.6640625" style="19" customWidth="1"/>
    <col min="15" max="15" width="6.5" style="256" customWidth="1"/>
    <col min="16" max="17" width="10.83203125" style="256" hidden="1" customWidth="1"/>
    <col min="18" max="18" width="11" style="256" hidden="1" customWidth="1"/>
    <col min="19" max="19" width="21.1640625" style="25" customWidth="1"/>
    <col min="20" max="20" width="20.6640625" style="25" customWidth="1"/>
    <col min="21" max="16384" width="10.83203125" style="2"/>
  </cols>
  <sheetData>
    <row r="1" spans="1:256" ht="16">
      <c r="A1" s="351" t="str">
        <f>GOBIERNO!A1</f>
        <v>UNIDAD DE ANÁLISIS ECONÓMICO</v>
      </c>
      <c r="B1" s="352"/>
      <c r="C1" s="352"/>
      <c r="D1" s="352"/>
      <c r="E1" s="352"/>
      <c r="F1" s="352"/>
      <c r="G1" s="352"/>
      <c r="H1" s="352"/>
      <c r="I1" s="352"/>
      <c r="J1" s="352"/>
      <c r="K1" s="352"/>
      <c r="L1" s="352"/>
      <c r="M1" s="352"/>
      <c r="N1" s="352"/>
      <c r="O1" s="352"/>
      <c r="P1" s="352"/>
      <c r="Q1" s="352"/>
      <c r="R1" s="352"/>
      <c r="S1" s="352"/>
      <c r="T1" s="353"/>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16">
      <c r="A2" s="354" t="s">
        <v>0</v>
      </c>
      <c r="B2" s="355"/>
      <c r="C2" s="355"/>
      <c r="D2" s="355"/>
      <c r="E2" s="355"/>
      <c r="F2" s="355"/>
      <c r="G2" s="355"/>
      <c r="H2" s="355"/>
      <c r="I2" s="355"/>
      <c r="J2" s="355"/>
      <c r="K2" s="355"/>
      <c r="L2" s="355"/>
      <c r="M2" s="355"/>
      <c r="N2" s="355"/>
      <c r="O2" s="355"/>
      <c r="P2" s="355"/>
      <c r="Q2" s="355"/>
      <c r="R2" s="355"/>
      <c r="S2" s="355"/>
      <c r="T2" s="356"/>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4.25" customHeight="1">
      <c r="A3" s="357"/>
      <c r="B3" s="358"/>
      <c r="C3" s="358"/>
      <c r="D3" s="358"/>
      <c r="E3" s="358"/>
      <c r="F3" s="358"/>
      <c r="G3" s="358"/>
      <c r="H3" s="358"/>
      <c r="I3" s="358"/>
      <c r="J3" s="358"/>
      <c r="K3" s="358"/>
      <c r="L3" s="358"/>
      <c r="M3" s="358"/>
      <c r="N3" s="358"/>
      <c r="O3" s="358"/>
      <c r="P3" s="358"/>
      <c r="Q3" s="358"/>
      <c r="R3" s="358"/>
      <c r="S3" s="358"/>
      <c r="T3" s="359"/>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2.75" customHeight="1">
      <c r="A4" s="357"/>
      <c r="B4" s="358"/>
      <c r="C4" s="358"/>
      <c r="D4" s="358"/>
      <c r="E4" s="358"/>
      <c r="F4" s="358"/>
      <c r="G4" s="358"/>
      <c r="H4" s="358"/>
      <c r="I4" s="358"/>
      <c r="J4" s="358"/>
      <c r="K4" s="358"/>
      <c r="L4" s="358"/>
      <c r="M4" s="358"/>
      <c r="N4" s="358"/>
      <c r="O4" s="358"/>
      <c r="P4" s="358"/>
      <c r="Q4" s="358"/>
      <c r="R4" s="358"/>
      <c r="S4" s="358"/>
      <c r="T4" s="359"/>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24.75" customHeight="1">
      <c r="A5" s="354" t="s">
        <v>776</v>
      </c>
      <c r="B5" s="355"/>
      <c r="C5" s="355"/>
      <c r="D5" s="355"/>
      <c r="E5" s="355"/>
      <c r="F5" s="355"/>
      <c r="G5" s="355"/>
      <c r="H5" s="355"/>
      <c r="I5" s="355"/>
      <c r="J5" s="355"/>
      <c r="K5" s="355"/>
      <c r="L5" s="355"/>
      <c r="M5" s="355"/>
      <c r="N5" s="355"/>
      <c r="O5" s="355"/>
      <c r="P5" s="355"/>
      <c r="Q5" s="355"/>
      <c r="R5" s="355"/>
      <c r="S5" s="355"/>
      <c r="T5" s="356"/>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ht="27.75" customHeight="1">
      <c r="A6" s="284"/>
      <c r="B6" s="59"/>
      <c r="C6" s="355" t="str">
        <f>CARATULA!E10</f>
        <v>HOSPITAL DE ALTA ESPECIALIDAD DE VERACRUZ</v>
      </c>
      <c r="D6" s="355"/>
      <c r="E6" s="355"/>
      <c r="F6" s="355"/>
      <c r="G6" s="355"/>
      <c r="H6" s="355"/>
      <c r="I6" s="355"/>
      <c r="J6" s="59"/>
      <c r="K6" s="59"/>
      <c r="L6" s="59"/>
      <c r="M6" s="59"/>
      <c r="N6" s="360" t="str">
        <f>CARATULA!E11</f>
        <v>VZSSA006972</v>
      </c>
      <c r="O6" s="360"/>
      <c r="P6" s="360"/>
      <c r="Q6" s="360"/>
      <c r="R6" s="360"/>
      <c r="S6" s="360"/>
      <c r="T6" s="120"/>
    </row>
    <row r="7" spans="1:256" ht="33" customHeight="1">
      <c r="A7" s="361" t="str">
        <f>CARATULA!B6</f>
        <v xml:space="preserve">CÉDULA DE EVALUACIÓN PARA CENTROS DE SALUD                                                                                                                                                                                                                                                            </v>
      </c>
      <c r="B7" s="362"/>
      <c r="C7" s="362"/>
      <c r="D7" s="362"/>
      <c r="E7" s="362"/>
      <c r="F7" s="362"/>
      <c r="G7" s="362"/>
      <c r="H7" s="362"/>
      <c r="I7" s="362"/>
      <c r="J7" s="362"/>
      <c r="K7" s="50"/>
      <c r="L7" s="50"/>
      <c r="M7" s="50"/>
      <c r="N7" s="363">
        <v>2023</v>
      </c>
      <c r="O7" s="363"/>
      <c r="P7" s="363"/>
      <c r="Q7" s="363"/>
      <c r="R7" s="363"/>
      <c r="S7" s="363"/>
      <c r="T7" s="364"/>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ht="21" customHeight="1">
      <c r="A8" s="365" t="s">
        <v>73</v>
      </c>
      <c r="B8" s="365"/>
      <c r="C8" s="365"/>
      <c r="D8" s="365"/>
      <c r="E8" s="365"/>
      <c r="F8" s="365"/>
      <c r="G8" s="365"/>
      <c r="H8" s="365"/>
      <c r="I8" s="365"/>
      <c r="J8" s="365"/>
      <c r="K8" s="365"/>
      <c r="L8" s="365"/>
      <c r="M8" s="365"/>
      <c r="N8" s="365"/>
      <c r="O8" s="365"/>
      <c r="P8" s="88"/>
      <c r="Q8" s="88"/>
      <c r="R8" s="88"/>
      <c r="S8" s="366"/>
      <c r="T8" s="366"/>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15.75" customHeight="1">
      <c r="A9" s="367" t="s">
        <v>57</v>
      </c>
      <c r="B9" s="367"/>
      <c r="C9" s="367" t="s">
        <v>58</v>
      </c>
      <c r="D9" s="113" t="s">
        <v>59</v>
      </c>
      <c r="E9" s="368" t="s">
        <v>60</v>
      </c>
      <c r="F9" s="369" t="s">
        <v>61</v>
      </c>
      <c r="G9" s="369" t="s">
        <v>62</v>
      </c>
      <c r="H9" s="369" t="s">
        <v>63</v>
      </c>
      <c r="I9" s="113" t="s">
        <v>64</v>
      </c>
      <c r="J9" s="368" t="s">
        <v>60</v>
      </c>
      <c r="K9" s="369" t="s">
        <v>61</v>
      </c>
      <c r="L9" s="369" t="s">
        <v>62</v>
      </c>
      <c r="M9" s="369" t="s">
        <v>63</v>
      </c>
      <c r="N9" s="113" t="s">
        <v>65</v>
      </c>
      <c r="O9" s="368" t="s">
        <v>60</v>
      </c>
      <c r="P9" s="369" t="s">
        <v>61</v>
      </c>
      <c r="Q9" s="369" t="s">
        <v>62</v>
      </c>
      <c r="R9" s="369" t="s">
        <v>63</v>
      </c>
      <c r="S9" s="367" t="s">
        <v>382</v>
      </c>
      <c r="T9" s="367"/>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0" spans="1:256" ht="16.5" customHeight="1">
      <c r="A10" s="367"/>
      <c r="B10" s="367"/>
      <c r="C10" s="367"/>
      <c r="D10" s="89" t="s">
        <v>66</v>
      </c>
      <c r="E10" s="368"/>
      <c r="F10" s="369"/>
      <c r="G10" s="369"/>
      <c r="H10" s="369"/>
      <c r="I10" s="90" t="s">
        <v>66</v>
      </c>
      <c r="J10" s="368"/>
      <c r="K10" s="369"/>
      <c r="L10" s="369"/>
      <c r="M10" s="369"/>
      <c r="N10" s="90" t="s">
        <v>67</v>
      </c>
      <c r="O10" s="368"/>
      <c r="P10" s="369"/>
      <c r="Q10" s="369"/>
      <c r="R10" s="369"/>
      <c r="S10" s="367"/>
      <c r="T10" s="367"/>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37.5" customHeight="1">
      <c r="A11" s="367"/>
      <c r="B11" s="367"/>
      <c r="C11" s="367"/>
      <c r="D11" s="89" t="s">
        <v>424</v>
      </c>
      <c r="E11" s="368"/>
      <c r="F11" s="369"/>
      <c r="G11" s="369"/>
      <c r="H11" s="369"/>
      <c r="I11" s="89" t="s">
        <v>424</v>
      </c>
      <c r="J11" s="368"/>
      <c r="K11" s="369"/>
      <c r="L11" s="369"/>
      <c r="M11" s="369"/>
      <c r="N11" s="89" t="s">
        <v>425</v>
      </c>
      <c r="O11" s="368"/>
      <c r="P11" s="369"/>
      <c r="Q11" s="369"/>
      <c r="R11" s="369"/>
      <c r="S11" s="367"/>
      <c r="T11" s="367"/>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6" customFormat="1" ht="221">
      <c r="A12" s="202">
        <v>1</v>
      </c>
      <c r="B12" s="247" t="s">
        <v>522</v>
      </c>
      <c r="C12" s="204" t="s">
        <v>860</v>
      </c>
      <c r="D12" s="117" t="s">
        <v>850</v>
      </c>
      <c r="E12" s="243">
        <v>1</v>
      </c>
      <c r="F12" s="203">
        <f>IF(E12=G12,H12)</f>
        <v>1</v>
      </c>
      <c r="G12" s="203">
        <f>IF(E12="NA","NA",H12)</f>
        <v>1</v>
      </c>
      <c r="H12" s="203">
        <v>1</v>
      </c>
      <c r="I12" s="203" t="s">
        <v>859</v>
      </c>
      <c r="J12" s="243">
        <v>5</v>
      </c>
      <c r="K12" s="159">
        <f>IF(J12=L12,M12)</f>
        <v>5</v>
      </c>
      <c r="L12" s="159">
        <f>IF(J12="NA","NA",M12)</f>
        <v>5</v>
      </c>
      <c r="M12" s="203">
        <v>5</v>
      </c>
      <c r="N12" s="203" t="s">
        <v>75</v>
      </c>
      <c r="O12" s="243">
        <v>1</v>
      </c>
      <c r="P12" s="159">
        <f>IF(O12=Q12,R12)</f>
        <v>1</v>
      </c>
      <c r="Q12" s="159">
        <f>IF(O12="NA","NA",R12)</f>
        <v>1</v>
      </c>
      <c r="R12" s="203">
        <v>1</v>
      </c>
      <c r="S12" s="101" t="s">
        <v>523</v>
      </c>
      <c r="T12" s="101" t="s">
        <v>524</v>
      </c>
    </row>
    <row r="13" spans="1:256" s="6" customFormat="1" ht="187">
      <c r="A13" s="202">
        <v>2</v>
      </c>
      <c r="B13" s="101" t="s">
        <v>525</v>
      </c>
      <c r="C13" s="204" t="s">
        <v>76</v>
      </c>
      <c r="D13" s="203" t="s">
        <v>526</v>
      </c>
      <c r="E13" s="243">
        <v>1</v>
      </c>
      <c r="F13" s="159">
        <f>IF(E13=G13,H13)</f>
        <v>1</v>
      </c>
      <c r="G13" s="159">
        <f>IF(E13="NA","NA",H13)</f>
        <v>1</v>
      </c>
      <c r="H13" s="203">
        <v>1</v>
      </c>
      <c r="I13" s="203" t="s">
        <v>77</v>
      </c>
      <c r="J13" s="243">
        <v>1</v>
      </c>
      <c r="K13" s="159">
        <f>IF(J13=L13,M13)</f>
        <v>1</v>
      </c>
      <c r="L13" s="159">
        <f>IF(J13="NA","NA",M13)</f>
        <v>1</v>
      </c>
      <c r="M13" s="203">
        <v>1</v>
      </c>
      <c r="N13" s="203" t="s">
        <v>840</v>
      </c>
      <c r="O13" s="243">
        <v>1</v>
      </c>
      <c r="P13" s="159">
        <f>IF(O13=Q13,R13)</f>
        <v>1</v>
      </c>
      <c r="Q13" s="159">
        <f>IF(O13="NA","NA",R13)</f>
        <v>1</v>
      </c>
      <c r="R13" s="203">
        <v>1</v>
      </c>
      <c r="S13" s="101" t="s">
        <v>527</v>
      </c>
      <c r="T13" s="101" t="s">
        <v>528</v>
      </c>
    </row>
    <row r="14" spans="1:256" s="6" customFormat="1" ht="187">
      <c r="A14" s="202">
        <v>3</v>
      </c>
      <c r="B14" s="101" t="s">
        <v>669</v>
      </c>
      <c r="C14" s="204" t="s">
        <v>79</v>
      </c>
      <c r="D14" s="203" t="s">
        <v>820</v>
      </c>
      <c r="E14" s="243">
        <v>1</v>
      </c>
      <c r="F14" s="159">
        <f>IF(E14=G14,H14)</f>
        <v>1</v>
      </c>
      <c r="G14" s="159">
        <f>IF(E14="NA","NA",H14)</f>
        <v>1</v>
      </c>
      <c r="H14" s="203">
        <v>1</v>
      </c>
      <c r="I14" s="203" t="s">
        <v>80</v>
      </c>
      <c r="J14" s="243">
        <v>1</v>
      </c>
      <c r="K14" s="159">
        <f>IF(J14=L14,M14)</f>
        <v>1</v>
      </c>
      <c r="L14" s="159">
        <f>IF(J14="NA","NA",M14)</f>
        <v>1</v>
      </c>
      <c r="M14" s="203">
        <v>1</v>
      </c>
      <c r="N14" s="203" t="s">
        <v>841</v>
      </c>
      <c r="O14" s="243">
        <v>1</v>
      </c>
      <c r="P14" s="159">
        <f>IF(O14=Q14,R14)</f>
        <v>1</v>
      </c>
      <c r="Q14" s="159">
        <f>IF(O14="NA","NA",R14)</f>
        <v>1</v>
      </c>
      <c r="R14" s="203">
        <v>1</v>
      </c>
      <c r="S14" s="101" t="s">
        <v>527</v>
      </c>
      <c r="T14" s="101" t="s">
        <v>528</v>
      </c>
    </row>
    <row r="15" spans="1:256" ht="153">
      <c r="A15" s="202">
        <v>4</v>
      </c>
      <c r="B15" s="101" t="s">
        <v>529</v>
      </c>
      <c r="C15" s="204" t="s">
        <v>81</v>
      </c>
      <c r="D15" s="203" t="s">
        <v>801</v>
      </c>
      <c r="E15" s="243">
        <v>1</v>
      </c>
      <c r="F15" s="159">
        <f>IF(E15=G15,H15)</f>
        <v>1</v>
      </c>
      <c r="G15" s="159">
        <f>IF(E15="NA","NA",H15)</f>
        <v>1</v>
      </c>
      <c r="H15" s="203">
        <v>1</v>
      </c>
      <c r="I15" s="203" t="s">
        <v>530</v>
      </c>
      <c r="J15" s="243">
        <v>1</v>
      </c>
      <c r="K15" s="159">
        <f>IF(J15=L15,M15)</f>
        <v>1</v>
      </c>
      <c r="L15" s="159">
        <f>IF(J15="NA","NA",M15)</f>
        <v>1</v>
      </c>
      <c r="M15" s="203">
        <v>1</v>
      </c>
      <c r="N15" s="203" t="s">
        <v>772</v>
      </c>
      <c r="O15" s="243">
        <v>1</v>
      </c>
      <c r="P15" s="159">
        <f>IF(O15=Q15,R15)</f>
        <v>1</v>
      </c>
      <c r="Q15" s="159">
        <f>IF(O15="NA","NA",R15)</f>
        <v>1</v>
      </c>
      <c r="R15" s="203">
        <v>1</v>
      </c>
      <c r="S15" s="101" t="s">
        <v>527</v>
      </c>
      <c r="T15" s="101" t="s">
        <v>528</v>
      </c>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row>
    <row r="16" spans="1:256" ht="115.5" customHeight="1">
      <c r="A16" s="202">
        <v>5</v>
      </c>
      <c r="B16" s="101" t="s">
        <v>529</v>
      </c>
      <c r="C16" s="204" t="s">
        <v>578</v>
      </c>
      <c r="D16" s="239" t="s">
        <v>597</v>
      </c>
      <c r="E16" s="243">
        <v>1</v>
      </c>
      <c r="F16" s="159">
        <f>IF(E16=G16,H16)</f>
        <v>1</v>
      </c>
      <c r="G16" s="159">
        <f>IF(E16="NA","NA",H16)</f>
        <v>1</v>
      </c>
      <c r="H16" s="203">
        <v>1</v>
      </c>
      <c r="I16" s="203" t="s">
        <v>531</v>
      </c>
      <c r="J16" s="243">
        <v>1</v>
      </c>
      <c r="K16" s="159">
        <f>IF(J16=L16,M16)</f>
        <v>1</v>
      </c>
      <c r="L16" s="159">
        <f>IF(J16="NA","NA",M16)</f>
        <v>1</v>
      </c>
      <c r="M16" s="203">
        <v>1</v>
      </c>
      <c r="N16" s="203" t="s">
        <v>532</v>
      </c>
      <c r="O16" s="243">
        <v>1</v>
      </c>
      <c r="P16" s="159">
        <f>IF(O16=Q16,R16)</f>
        <v>1</v>
      </c>
      <c r="Q16" s="159">
        <f>IF(O16="NA","NA",R16)</f>
        <v>1</v>
      </c>
      <c r="R16" s="203">
        <v>1</v>
      </c>
      <c r="S16" s="101" t="s">
        <v>527</v>
      </c>
      <c r="T16" s="101" t="s">
        <v>528</v>
      </c>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row>
    <row r="17" spans="1:256" ht="18" customHeight="1">
      <c r="A17" s="386" t="s">
        <v>627</v>
      </c>
      <c r="B17" s="387"/>
      <c r="C17" s="387"/>
      <c r="D17" s="387"/>
      <c r="E17" s="387"/>
      <c r="F17" s="387"/>
      <c r="G17" s="387"/>
      <c r="H17" s="387"/>
      <c r="I17" s="387"/>
      <c r="J17" s="387"/>
      <c r="K17" s="387"/>
      <c r="L17" s="387"/>
      <c r="M17" s="387"/>
      <c r="N17" s="387"/>
      <c r="O17" s="387"/>
      <c r="P17" s="387"/>
      <c r="Q17" s="387"/>
      <c r="R17" s="387"/>
      <c r="S17" s="387"/>
      <c r="T17" s="387"/>
    </row>
    <row r="18" spans="1:256" ht="16">
      <c r="A18" s="386" t="s">
        <v>665</v>
      </c>
      <c r="B18" s="387"/>
      <c r="C18" s="387"/>
      <c r="D18" s="387"/>
      <c r="E18" s="387"/>
      <c r="F18" s="387"/>
      <c r="G18" s="387"/>
      <c r="H18" s="387"/>
      <c r="I18" s="387"/>
      <c r="J18" s="387"/>
      <c r="K18" s="387"/>
      <c r="L18" s="387"/>
      <c r="M18" s="387"/>
      <c r="N18" s="387"/>
      <c r="O18" s="387"/>
      <c r="P18" s="387"/>
      <c r="Q18" s="387"/>
      <c r="R18" s="387"/>
      <c r="S18" s="387"/>
      <c r="T18" s="387"/>
    </row>
    <row r="19" spans="1:256" ht="102">
      <c r="A19" s="202">
        <v>6</v>
      </c>
      <c r="B19" s="118" t="s">
        <v>1533</v>
      </c>
      <c r="C19" s="204" t="s">
        <v>618</v>
      </c>
      <c r="D19" s="384" t="s">
        <v>639</v>
      </c>
      <c r="E19" s="243">
        <v>1</v>
      </c>
      <c r="F19" s="159">
        <f>IF(E19=G19,H19)</f>
        <v>1</v>
      </c>
      <c r="G19" s="159">
        <f>IF(E19="NA","NA",H19)</f>
        <v>1</v>
      </c>
      <c r="H19" s="203">
        <v>1</v>
      </c>
      <c r="I19" s="384" t="s">
        <v>802</v>
      </c>
      <c r="J19" s="243">
        <v>3</v>
      </c>
      <c r="K19" s="159">
        <f>IF(J19=L19,M19)</f>
        <v>3</v>
      </c>
      <c r="L19" s="159">
        <f>IF(J19="NA","NA",M19)</f>
        <v>3</v>
      </c>
      <c r="M19" s="203">
        <v>3</v>
      </c>
      <c r="N19" s="390" t="s">
        <v>626</v>
      </c>
      <c r="O19" s="243">
        <v>1</v>
      </c>
      <c r="P19" s="159">
        <f>IF(O19=Q19,R19)</f>
        <v>1</v>
      </c>
      <c r="Q19" s="159">
        <f>IF(O19="NA","NA",R19)</f>
        <v>1</v>
      </c>
      <c r="R19" s="203">
        <v>1</v>
      </c>
      <c r="S19" s="390" t="s">
        <v>533</v>
      </c>
      <c r="T19" s="391" t="s">
        <v>534</v>
      </c>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row>
    <row r="20" spans="1:256" ht="83.25" customHeight="1">
      <c r="A20" s="202">
        <v>7</v>
      </c>
      <c r="B20" s="118" t="s">
        <v>629</v>
      </c>
      <c r="C20" s="160" t="s">
        <v>535</v>
      </c>
      <c r="D20" s="384"/>
      <c r="E20" s="243">
        <v>1</v>
      </c>
      <c r="F20" s="159">
        <f>IF(E20=G20,H20)</f>
        <v>1</v>
      </c>
      <c r="G20" s="159">
        <f>IF(E20="NA","NA",H20)</f>
        <v>1</v>
      </c>
      <c r="H20" s="203">
        <v>1</v>
      </c>
      <c r="I20" s="384"/>
      <c r="J20" s="243">
        <v>3</v>
      </c>
      <c r="K20" s="159">
        <f>IF(J20=L20,M20)</f>
        <v>3</v>
      </c>
      <c r="L20" s="159">
        <f>IF(J20="NA","NA",M20)</f>
        <v>3</v>
      </c>
      <c r="M20" s="203">
        <v>3</v>
      </c>
      <c r="N20" s="390"/>
      <c r="O20" s="243">
        <v>1</v>
      </c>
      <c r="P20" s="159">
        <f>IF(O20=Q20,R20)</f>
        <v>1</v>
      </c>
      <c r="Q20" s="159">
        <f>IF(O20="NA","NA",R20)</f>
        <v>1</v>
      </c>
      <c r="R20" s="203">
        <v>1</v>
      </c>
      <c r="S20" s="390"/>
      <c r="T20" s="391"/>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row>
    <row r="21" spans="1:256" ht="99" customHeight="1">
      <c r="A21" s="202">
        <v>8</v>
      </c>
      <c r="B21" s="118" t="s">
        <v>1534</v>
      </c>
      <c r="C21" s="204" t="s">
        <v>536</v>
      </c>
      <c r="D21" s="384"/>
      <c r="E21" s="243">
        <v>1</v>
      </c>
      <c r="F21" s="159">
        <f>IF(E21=G21,H21)</f>
        <v>1</v>
      </c>
      <c r="G21" s="159">
        <f>IF(E21="NA","NA",H21)</f>
        <v>1</v>
      </c>
      <c r="H21" s="203">
        <v>1</v>
      </c>
      <c r="I21" s="384"/>
      <c r="J21" s="243">
        <v>3</v>
      </c>
      <c r="K21" s="159">
        <f>IF(J21=L21,M21)</f>
        <v>3</v>
      </c>
      <c r="L21" s="159">
        <f>IF(J21="NA","NA",M21)</f>
        <v>3</v>
      </c>
      <c r="M21" s="203">
        <v>3</v>
      </c>
      <c r="N21" s="390"/>
      <c r="O21" s="243">
        <v>1</v>
      </c>
      <c r="P21" s="159">
        <f>IF(O21=Q21,R21)</f>
        <v>1</v>
      </c>
      <c r="Q21" s="159">
        <f>IF(O21="NA","NA",R21)</f>
        <v>1</v>
      </c>
      <c r="R21" s="203">
        <v>1</v>
      </c>
      <c r="S21" s="390"/>
      <c r="T21" s="39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row>
    <row r="22" spans="1:256" ht="16">
      <c r="A22" s="383" t="s">
        <v>621</v>
      </c>
      <c r="B22" s="383"/>
      <c r="C22" s="383"/>
      <c r="D22" s="383"/>
      <c r="E22" s="383"/>
      <c r="F22" s="383"/>
      <c r="G22" s="383"/>
      <c r="H22" s="383"/>
      <c r="I22" s="383"/>
      <c r="J22" s="383"/>
      <c r="K22" s="383"/>
      <c r="L22" s="383"/>
      <c r="M22" s="383"/>
      <c r="N22" s="383"/>
      <c r="O22" s="383"/>
      <c r="P22" s="383"/>
      <c r="Q22" s="383"/>
      <c r="R22" s="383"/>
      <c r="S22" s="383"/>
      <c r="T22" s="383"/>
    </row>
    <row r="23" spans="1:256" ht="68">
      <c r="A23" s="202">
        <v>9</v>
      </c>
      <c r="B23" s="118" t="s">
        <v>1535</v>
      </c>
      <c r="C23" s="204" t="s">
        <v>538</v>
      </c>
      <c r="D23" s="384" t="s">
        <v>639</v>
      </c>
      <c r="E23" s="243">
        <v>1</v>
      </c>
      <c r="F23" s="159">
        <f>IF(E23=G23,H23)</f>
        <v>1</v>
      </c>
      <c r="G23" s="159">
        <f>IF(E23="NA","NA",H23)</f>
        <v>1</v>
      </c>
      <c r="H23" s="203">
        <v>1</v>
      </c>
      <c r="I23" s="384" t="s">
        <v>802</v>
      </c>
      <c r="J23" s="243">
        <v>3</v>
      </c>
      <c r="K23" s="159">
        <f>IF(J23=L23,M23)</f>
        <v>3</v>
      </c>
      <c r="L23" s="159">
        <f>IF(J23="NA","NA",M23)</f>
        <v>3</v>
      </c>
      <c r="M23" s="203">
        <v>3</v>
      </c>
      <c r="N23" s="384" t="s">
        <v>626</v>
      </c>
      <c r="O23" s="243">
        <v>1</v>
      </c>
      <c r="P23" s="159">
        <f>IF(O23=Q23,R23)</f>
        <v>1</v>
      </c>
      <c r="Q23" s="159">
        <f>IF(O23="NA","NA",R23)</f>
        <v>1</v>
      </c>
      <c r="R23" s="203">
        <v>1</v>
      </c>
      <c r="S23" s="384" t="s">
        <v>537</v>
      </c>
      <c r="T23" s="385" t="s">
        <v>361</v>
      </c>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row>
    <row r="24" spans="1:256" ht="34">
      <c r="A24" s="202">
        <v>10</v>
      </c>
      <c r="B24" s="118" t="s">
        <v>1536</v>
      </c>
      <c r="C24" s="204" t="s">
        <v>539</v>
      </c>
      <c r="D24" s="384"/>
      <c r="E24" s="243">
        <v>1</v>
      </c>
      <c r="F24" s="159">
        <f>IF(E24=G24,H24)</f>
        <v>1</v>
      </c>
      <c r="G24" s="159">
        <f>IF(E24="NA","NA",H24)</f>
        <v>1</v>
      </c>
      <c r="H24" s="203">
        <v>1</v>
      </c>
      <c r="I24" s="384"/>
      <c r="J24" s="243">
        <v>3</v>
      </c>
      <c r="K24" s="159">
        <f>IF(J24=L24,M24)</f>
        <v>3</v>
      </c>
      <c r="L24" s="159">
        <f>IF(J24="NA","NA",M24)</f>
        <v>3</v>
      </c>
      <c r="M24" s="203">
        <v>3</v>
      </c>
      <c r="N24" s="384"/>
      <c r="O24" s="243">
        <v>1</v>
      </c>
      <c r="P24" s="159">
        <f>IF(O24=Q24,R24)</f>
        <v>1</v>
      </c>
      <c r="Q24" s="159">
        <f>IF(O24="NA","NA",R24)</f>
        <v>1</v>
      </c>
      <c r="R24" s="203">
        <v>1</v>
      </c>
      <c r="S24" s="384"/>
      <c r="T24" s="385"/>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ht="150" customHeight="1">
      <c r="A25" s="202">
        <v>11</v>
      </c>
      <c r="B25" s="118" t="s">
        <v>1537</v>
      </c>
      <c r="C25" s="204" t="s">
        <v>540</v>
      </c>
      <c r="D25" s="384"/>
      <c r="E25" s="243">
        <v>1</v>
      </c>
      <c r="F25" s="159">
        <f>IF(E25=G25,H25)</f>
        <v>1</v>
      </c>
      <c r="G25" s="159">
        <f>IF(E25="NA","NA",H25)</f>
        <v>1</v>
      </c>
      <c r="H25" s="203">
        <v>1</v>
      </c>
      <c r="I25" s="384"/>
      <c r="J25" s="243">
        <v>3</v>
      </c>
      <c r="K25" s="159">
        <f>IF(J25=L25,M25)</f>
        <v>3</v>
      </c>
      <c r="L25" s="159">
        <f>IF(J25="NA","NA",M25)</f>
        <v>3</v>
      </c>
      <c r="M25" s="203">
        <v>3</v>
      </c>
      <c r="N25" s="384"/>
      <c r="O25" s="243">
        <v>1</v>
      </c>
      <c r="P25" s="159">
        <f>IF(O25=Q25,R25)</f>
        <v>1</v>
      </c>
      <c r="Q25" s="159">
        <f>IF(O25="NA","NA",R25)</f>
        <v>1</v>
      </c>
      <c r="R25" s="203">
        <v>1</v>
      </c>
      <c r="S25" s="384"/>
      <c r="T25" s="38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ht="16">
      <c r="A26" s="383" t="s">
        <v>620</v>
      </c>
      <c r="B26" s="383"/>
      <c r="C26" s="383"/>
      <c r="D26" s="383"/>
      <c r="E26" s="383"/>
      <c r="F26" s="383"/>
      <c r="G26" s="383"/>
      <c r="H26" s="383"/>
      <c r="I26" s="383"/>
      <c r="J26" s="383"/>
      <c r="K26" s="383"/>
      <c r="L26" s="383"/>
      <c r="M26" s="383"/>
      <c r="N26" s="383"/>
      <c r="O26" s="383"/>
      <c r="P26" s="383"/>
      <c r="Q26" s="383"/>
      <c r="R26" s="383"/>
      <c r="S26" s="383"/>
      <c r="T26" s="383"/>
    </row>
    <row r="27" spans="1:256" ht="189" customHeight="1">
      <c r="A27" s="202">
        <v>12</v>
      </c>
      <c r="B27" s="118" t="s">
        <v>1538</v>
      </c>
      <c r="C27" s="204" t="s">
        <v>619</v>
      </c>
      <c r="D27" s="385" t="s">
        <v>639</v>
      </c>
      <c r="E27" s="243">
        <v>1</v>
      </c>
      <c r="F27" s="159">
        <f>IF(E27=G27,H27)</f>
        <v>1</v>
      </c>
      <c r="G27" s="159">
        <f>IF(E27="NA","NA",H27)</f>
        <v>1</v>
      </c>
      <c r="H27" s="203">
        <v>1</v>
      </c>
      <c r="I27" s="385" t="s">
        <v>803</v>
      </c>
      <c r="J27" s="243">
        <v>3</v>
      </c>
      <c r="K27" s="159">
        <f>IF(J27=L27,M27)</f>
        <v>3</v>
      </c>
      <c r="L27" s="159">
        <f>IF(J27="NA","NA",M27)</f>
        <v>3</v>
      </c>
      <c r="M27" s="203">
        <v>3</v>
      </c>
      <c r="N27" s="385" t="s">
        <v>626</v>
      </c>
      <c r="O27" s="243">
        <v>1</v>
      </c>
      <c r="P27" s="159">
        <f>IF(O27=Q27,R27)</f>
        <v>1</v>
      </c>
      <c r="Q27" s="159">
        <f>IF(O27="NA","NA",R27)</f>
        <v>1</v>
      </c>
      <c r="R27" s="203">
        <v>1</v>
      </c>
      <c r="S27" s="385" t="s">
        <v>537</v>
      </c>
      <c r="T27" s="385" t="s">
        <v>361</v>
      </c>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row>
    <row r="28" spans="1:256" ht="180.75" customHeight="1">
      <c r="A28" s="202">
        <v>13</v>
      </c>
      <c r="B28" s="96" t="s">
        <v>1539</v>
      </c>
      <c r="C28" s="204" t="s">
        <v>542</v>
      </c>
      <c r="D28" s="385"/>
      <c r="E28" s="243">
        <v>1</v>
      </c>
      <c r="F28" s="159">
        <f>IF(E28=G28,H28)</f>
        <v>1</v>
      </c>
      <c r="G28" s="159">
        <f>IF(E28="NA","NA",H28)</f>
        <v>1</v>
      </c>
      <c r="H28" s="203">
        <v>1</v>
      </c>
      <c r="I28" s="385"/>
      <c r="J28" s="243">
        <v>3</v>
      </c>
      <c r="K28" s="159">
        <f>IF(J28=L28,M28)</f>
        <v>3</v>
      </c>
      <c r="L28" s="159">
        <f>IF(J28="NA","NA",M28)</f>
        <v>3</v>
      </c>
      <c r="M28" s="203">
        <v>3</v>
      </c>
      <c r="N28" s="385"/>
      <c r="O28" s="243">
        <v>1</v>
      </c>
      <c r="P28" s="159">
        <f>IF(O28=Q28,R28)</f>
        <v>1</v>
      </c>
      <c r="Q28" s="159">
        <f>IF(O28="NA","NA",R28)</f>
        <v>1</v>
      </c>
      <c r="R28" s="203">
        <v>1</v>
      </c>
      <c r="S28" s="385"/>
      <c r="T28" s="385"/>
    </row>
    <row r="29" spans="1:256" ht="123.75" customHeight="1">
      <c r="A29" s="202">
        <v>14</v>
      </c>
      <c r="B29" s="118" t="s">
        <v>1540</v>
      </c>
      <c r="C29" s="204" t="s">
        <v>541</v>
      </c>
      <c r="D29" s="385"/>
      <c r="E29" s="243">
        <v>1</v>
      </c>
      <c r="F29" s="159">
        <f>IF(E29=G29,H29)</f>
        <v>1</v>
      </c>
      <c r="G29" s="159">
        <f>IF(E29="NA","NA",H29)</f>
        <v>1</v>
      </c>
      <c r="H29" s="203">
        <v>1</v>
      </c>
      <c r="I29" s="385"/>
      <c r="J29" s="243">
        <v>3</v>
      </c>
      <c r="K29" s="159">
        <f>IF(J29=L29,M29)</f>
        <v>3</v>
      </c>
      <c r="L29" s="159">
        <f>IF(J29="NA","NA",M29)</f>
        <v>3</v>
      </c>
      <c r="M29" s="203">
        <v>3</v>
      </c>
      <c r="N29" s="385"/>
      <c r="O29" s="243">
        <v>1</v>
      </c>
      <c r="P29" s="159">
        <f>IF(O29=Q29,R29)</f>
        <v>1</v>
      </c>
      <c r="Q29" s="159">
        <f>IF(O29="NA","NA",R29)</f>
        <v>1</v>
      </c>
      <c r="R29" s="203">
        <v>1</v>
      </c>
      <c r="S29" s="385"/>
      <c r="T29" s="385"/>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row>
    <row r="30" spans="1:256" ht="98.25" customHeight="1">
      <c r="A30" s="202">
        <v>15</v>
      </c>
      <c r="B30" s="118" t="s">
        <v>1541</v>
      </c>
      <c r="C30" s="204" t="s">
        <v>543</v>
      </c>
      <c r="D30" s="385"/>
      <c r="E30" s="243">
        <v>1</v>
      </c>
      <c r="F30" s="159">
        <f>IF(E30=G30,H30)</f>
        <v>1</v>
      </c>
      <c r="G30" s="159">
        <f>IF(E30="NA","NA",H30)</f>
        <v>1</v>
      </c>
      <c r="H30" s="203">
        <v>1</v>
      </c>
      <c r="I30" s="385"/>
      <c r="J30" s="243">
        <v>3</v>
      </c>
      <c r="K30" s="159">
        <f>IF(J30=L30,M30)</f>
        <v>3</v>
      </c>
      <c r="L30" s="159">
        <f>IF(J30="NA","NA",M30)</f>
        <v>3</v>
      </c>
      <c r="M30" s="203">
        <v>3</v>
      </c>
      <c r="N30" s="385"/>
      <c r="O30" s="243">
        <v>1</v>
      </c>
      <c r="P30" s="159">
        <f>IF(O30=Q30,R30)</f>
        <v>1</v>
      </c>
      <c r="Q30" s="159">
        <f>IF(O30="NA","NA",R30)</f>
        <v>1</v>
      </c>
      <c r="R30" s="203">
        <v>1</v>
      </c>
      <c r="S30" s="385"/>
      <c r="T30" s="385"/>
    </row>
    <row r="31" spans="1:256" ht="102">
      <c r="A31" s="202">
        <v>16</v>
      </c>
      <c r="B31" s="118" t="s">
        <v>1542</v>
      </c>
      <c r="C31" s="204" t="s">
        <v>777</v>
      </c>
      <c r="D31" s="385"/>
      <c r="E31" s="243">
        <v>1</v>
      </c>
      <c r="F31" s="159">
        <f>IF(E31=G31,H31)</f>
        <v>1</v>
      </c>
      <c r="G31" s="159">
        <f>IF(E31="NA","NA",H31)</f>
        <v>1</v>
      </c>
      <c r="H31" s="203">
        <v>1</v>
      </c>
      <c r="I31" s="385"/>
      <c r="J31" s="243">
        <v>3</v>
      </c>
      <c r="K31" s="159">
        <f>IF(J31=L31,M31)</f>
        <v>3</v>
      </c>
      <c r="L31" s="159">
        <f>IF(J31="NA","NA",M31)</f>
        <v>3</v>
      </c>
      <c r="M31" s="203">
        <v>3</v>
      </c>
      <c r="N31" s="385"/>
      <c r="O31" s="243">
        <v>1</v>
      </c>
      <c r="P31" s="159">
        <f>IF(O31=Q31,R31)</f>
        <v>1</v>
      </c>
      <c r="Q31" s="159">
        <f>IF(O31="NA","NA",R31)</f>
        <v>1</v>
      </c>
      <c r="R31" s="203">
        <v>1</v>
      </c>
      <c r="S31" s="385"/>
      <c r="T31" s="385"/>
    </row>
    <row r="32" spans="1:256" ht="16">
      <c r="A32" s="383" t="s">
        <v>673</v>
      </c>
      <c r="B32" s="383"/>
      <c r="C32" s="383"/>
      <c r="D32" s="383"/>
      <c r="E32" s="383"/>
      <c r="F32" s="383"/>
      <c r="G32" s="383"/>
      <c r="H32" s="383"/>
      <c r="I32" s="383"/>
      <c r="J32" s="383"/>
      <c r="K32" s="383"/>
      <c r="L32" s="383"/>
      <c r="M32" s="383"/>
      <c r="N32" s="383"/>
      <c r="O32" s="383"/>
      <c r="P32" s="383"/>
      <c r="Q32" s="383"/>
      <c r="R32" s="383"/>
      <c r="S32" s="383"/>
      <c r="T32" s="383"/>
    </row>
    <row r="33" spans="1:20" ht="168.75" customHeight="1">
      <c r="A33" s="202">
        <v>17</v>
      </c>
      <c r="B33" s="101" t="s">
        <v>1543</v>
      </c>
      <c r="C33" s="204" t="s">
        <v>778</v>
      </c>
      <c r="D33" s="385" t="s">
        <v>622</v>
      </c>
      <c r="E33" s="243">
        <v>1</v>
      </c>
      <c r="F33" s="159">
        <f>IF(E33=G33,H33)</f>
        <v>1</v>
      </c>
      <c r="G33" s="159">
        <f>IF(E33="NA","NA",H33)</f>
        <v>1</v>
      </c>
      <c r="H33" s="203">
        <v>1</v>
      </c>
      <c r="I33" s="385" t="s">
        <v>804</v>
      </c>
      <c r="J33" s="243">
        <v>3</v>
      </c>
      <c r="K33" s="159">
        <f>IF(J33=L33,M33)</f>
        <v>3</v>
      </c>
      <c r="L33" s="159">
        <f>IF(J33="NA","NA",M33)</f>
        <v>3</v>
      </c>
      <c r="M33" s="203">
        <v>3</v>
      </c>
      <c r="N33" s="385" t="s">
        <v>626</v>
      </c>
      <c r="O33" s="243">
        <v>1</v>
      </c>
      <c r="P33" s="159">
        <f t="shared" ref="P33:P49" si="0">IF(O33=Q33,R33)</f>
        <v>1</v>
      </c>
      <c r="Q33" s="159">
        <f t="shared" ref="Q33:Q49" si="1">IF(O33="NA","NA",R33)</f>
        <v>1</v>
      </c>
      <c r="R33" s="203">
        <v>1</v>
      </c>
      <c r="S33" s="385" t="s">
        <v>537</v>
      </c>
      <c r="T33" s="385" t="s">
        <v>361</v>
      </c>
    </row>
    <row r="34" spans="1:20" ht="85">
      <c r="A34" s="202">
        <v>18</v>
      </c>
      <c r="B34" s="101" t="s">
        <v>1544</v>
      </c>
      <c r="C34" s="204" t="s">
        <v>546</v>
      </c>
      <c r="D34" s="385"/>
      <c r="E34" s="243">
        <v>1</v>
      </c>
      <c r="F34" s="159">
        <f>IF(E34=G34,H34)</f>
        <v>1</v>
      </c>
      <c r="G34" s="159">
        <f>IF(E34="NA","NA",H34)</f>
        <v>1</v>
      </c>
      <c r="H34" s="203">
        <v>1</v>
      </c>
      <c r="I34" s="385"/>
      <c r="J34" s="243">
        <v>3</v>
      </c>
      <c r="K34" s="159">
        <f>IF(J34=L34,M34)</f>
        <v>3</v>
      </c>
      <c r="L34" s="159">
        <f>IF(J34="NA","NA",M34)</f>
        <v>3</v>
      </c>
      <c r="M34" s="203">
        <v>3</v>
      </c>
      <c r="N34" s="385"/>
      <c r="O34" s="243">
        <v>1</v>
      </c>
      <c r="P34" s="159">
        <f t="shared" si="0"/>
        <v>1</v>
      </c>
      <c r="Q34" s="159">
        <f t="shared" si="1"/>
        <v>1</v>
      </c>
      <c r="R34" s="203">
        <v>1</v>
      </c>
      <c r="S34" s="385"/>
      <c r="T34" s="385"/>
    </row>
    <row r="35" spans="1:20" ht="102">
      <c r="A35" s="202">
        <v>19</v>
      </c>
      <c r="B35" s="101" t="s">
        <v>1545</v>
      </c>
      <c r="C35" s="204" t="s">
        <v>805</v>
      </c>
      <c r="D35" s="385"/>
      <c r="E35" s="243">
        <v>1</v>
      </c>
      <c r="F35" s="159">
        <f t="shared" ref="F35:F49" si="2">IF(E35=G35,H35)</f>
        <v>1</v>
      </c>
      <c r="G35" s="159">
        <f t="shared" ref="G35:G49" si="3">IF(E35="NA","NA",H35)</f>
        <v>1</v>
      </c>
      <c r="H35" s="203">
        <v>1</v>
      </c>
      <c r="I35" s="385"/>
      <c r="J35" s="243">
        <v>3</v>
      </c>
      <c r="K35" s="159">
        <f t="shared" ref="K35:K49" si="4">IF(J35=L35,M35)</f>
        <v>3</v>
      </c>
      <c r="L35" s="159">
        <f t="shared" ref="L35:L49" si="5">IF(J35="NA","NA",M35)</f>
        <v>3</v>
      </c>
      <c r="M35" s="203">
        <v>3</v>
      </c>
      <c r="N35" s="385"/>
      <c r="O35" s="243">
        <v>1</v>
      </c>
      <c r="P35" s="159">
        <f t="shared" si="0"/>
        <v>1</v>
      </c>
      <c r="Q35" s="159">
        <f t="shared" si="1"/>
        <v>1</v>
      </c>
      <c r="R35" s="203">
        <v>1</v>
      </c>
      <c r="S35" s="385"/>
      <c r="T35" s="385"/>
    </row>
    <row r="36" spans="1:20" ht="119">
      <c r="A36" s="202">
        <v>20</v>
      </c>
      <c r="B36" s="214" t="s">
        <v>1546</v>
      </c>
      <c r="C36" s="204" t="s">
        <v>806</v>
      </c>
      <c r="D36" s="385"/>
      <c r="E36" s="243">
        <v>1</v>
      </c>
      <c r="F36" s="159">
        <f t="shared" si="2"/>
        <v>1</v>
      </c>
      <c r="G36" s="159">
        <f t="shared" si="3"/>
        <v>1</v>
      </c>
      <c r="H36" s="203">
        <v>1</v>
      </c>
      <c r="I36" s="385"/>
      <c r="J36" s="243">
        <v>3</v>
      </c>
      <c r="K36" s="159">
        <f t="shared" si="4"/>
        <v>3</v>
      </c>
      <c r="L36" s="159">
        <f t="shared" si="5"/>
        <v>3</v>
      </c>
      <c r="M36" s="203">
        <v>3</v>
      </c>
      <c r="N36" s="385"/>
      <c r="O36" s="243">
        <v>1</v>
      </c>
      <c r="P36" s="159">
        <f t="shared" si="0"/>
        <v>1</v>
      </c>
      <c r="Q36" s="159">
        <f t="shared" si="1"/>
        <v>1</v>
      </c>
      <c r="R36" s="203">
        <v>1</v>
      </c>
      <c r="S36" s="385"/>
      <c r="T36" s="385"/>
    </row>
    <row r="37" spans="1:20" ht="85">
      <c r="A37" s="202">
        <v>21</v>
      </c>
      <c r="B37" s="118" t="s">
        <v>1547</v>
      </c>
      <c r="C37" s="204" t="s">
        <v>548</v>
      </c>
      <c r="D37" s="385"/>
      <c r="E37" s="243">
        <v>1</v>
      </c>
      <c r="F37" s="159">
        <f t="shared" si="2"/>
        <v>1</v>
      </c>
      <c r="G37" s="159">
        <f t="shared" si="3"/>
        <v>1</v>
      </c>
      <c r="H37" s="203">
        <v>1</v>
      </c>
      <c r="I37" s="385"/>
      <c r="J37" s="243">
        <v>3</v>
      </c>
      <c r="K37" s="159">
        <f t="shared" si="4"/>
        <v>3</v>
      </c>
      <c r="L37" s="159">
        <f t="shared" si="5"/>
        <v>3</v>
      </c>
      <c r="M37" s="203">
        <v>3</v>
      </c>
      <c r="N37" s="385"/>
      <c r="O37" s="243">
        <v>1</v>
      </c>
      <c r="P37" s="159">
        <f t="shared" si="0"/>
        <v>1</v>
      </c>
      <c r="Q37" s="159">
        <f t="shared" si="1"/>
        <v>1</v>
      </c>
      <c r="R37" s="203">
        <v>1</v>
      </c>
      <c r="S37" s="385"/>
      <c r="T37" s="385"/>
    </row>
    <row r="38" spans="1:20" ht="85">
      <c r="A38" s="202">
        <v>22</v>
      </c>
      <c r="B38" s="118" t="s">
        <v>1548</v>
      </c>
      <c r="C38" s="204" t="s">
        <v>547</v>
      </c>
      <c r="D38" s="385"/>
      <c r="E38" s="243">
        <v>1</v>
      </c>
      <c r="F38" s="159">
        <f t="shared" si="2"/>
        <v>1</v>
      </c>
      <c r="G38" s="159">
        <f t="shared" si="3"/>
        <v>1</v>
      </c>
      <c r="H38" s="203">
        <v>1</v>
      </c>
      <c r="I38" s="385"/>
      <c r="J38" s="243">
        <v>3</v>
      </c>
      <c r="K38" s="159">
        <f t="shared" si="4"/>
        <v>3</v>
      </c>
      <c r="L38" s="159">
        <f t="shared" si="5"/>
        <v>3</v>
      </c>
      <c r="M38" s="203">
        <v>3</v>
      </c>
      <c r="N38" s="385"/>
      <c r="O38" s="243">
        <v>1</v>
      </c>
      <c r="P38" s="159">
        <f t="shared" si="0"/>
        <v>1</v>
      </c>
      <c r="Q38" s="159">
        <f t="shared" si="1"/>
        <v>1</v>
      </c>
      <c r="R38" s="203">
        <v>1</v>
      </c>
      <c r="S38" s="385"/>
      <c r="T38" s="385"/>
    </row>
    <row r="39" spans="1:20" ht="102">
      <c r="A39" s="202">
        <v>23</v>
      </c>
      <c r="B39" s="118" t="s">
        <v>1549</v>
      </c>
      <c r="C39" s="204" t="s">
        <v>779</v>
      </c>
      <c r="D39" s="385"/>
      <c r="E39" s="243">
        <v>1</v>
      </c>
      <c r="F39" s="159">
        <f t="shared" si="2"/>
        <v>1</v>
      </c>
      <c r="G39" s="159">
        <f t="shared" si="3"/>
        <v>1</v>
      </c>
      <c r="H39" s="203">
        <v>1</v>
      </c>
      <c r="I39" s="385"/>
      <c r="J39" s="243">
        <v>3</v>
      </c>
      <c r="K39" s="159">
        <f t="shared" si="4"/>
        <v>3</v>
      </c>
      <c r="L39" s="159">
        <f t="shared" si="5"/>
        <v>3</v>
      </c>
      <c r="M39" s="203">
        <v>3</v>
      </c>
      <c r="N39" s="385"/>
      <c r="O39" s="243">
        <v>1</v>
      </c>
      <c r="P39" s="159">
        <f t="shared" si="0"/>
        <v>1</v>
      </c>
      <c r="Q39" s="159">
        <f t="shared" si="1"/>
        <v>1</v>
      </c>
      <c r="R39" s="203">
        <v>1</v>
      </c>
      <c r="S39" s="385"/>
      <c r="T39" s="385"/>
    </row>
    <row r="40" spans="1:20" ht="85">
      <c r="A40" s="202">
        <v>24</v>
      </c>
      <c r="B40" s="241" t="s">
        <v>1550</v>
      </c>
      <c r="C40" s="204" t="s">
        <v>623</v>
      </c>
      <c r="D40" s="385" t="s">
        <v>622</v>
      </c>
      <c r="E40" s="243">
        <v>1</v>
      </c>
      <c r="F40" s="159">
        <f t="shared" si="2"/>
        <v>1</v>
      </c>
      <c r="G40" s="159">
        <f t="shared" si="3"/>
        <v>1</v>
      </c>
      <c r="H40" s="203">
        <v>1</v>
      </c>
      <c r="I40" s="385" t="s">
        <v>804</v>
      </c>
      <c r="J40" s="243">
        <v>3</v>
      </c>
      <c r="K40" s="159">
        <f t="shared" si="4"/>
        <v>3</v>
      </c>
      <c r="L40" s="159">
        <f t="shared" si="5"/>
        <v>3</v>
      </c>
      <c r="M40" s="203">
        <v>3</v>
      </c>
      <c r="N40" s="385" t="s">
        <v>626</v>
      </c>
      <c r="O40" s="243">
        <v>1</v>
      </c>
      <c r="P40" s="159">
        <f t="shared" si="0"/>
        <v>1</v>
      </c>
      <c r="Q40" s="159">
        <f t="shared" si="1"/>
        <v>1</v>
      </c>
      <c r="R40" s="203">
        <v>1</v>
      </c>
      <c r="S40" s="385" t="s">
        <v>537</v>
      </c>
      <c r="T40" s="385" t="s">
        <v>361</v>
      </c>
    </row>
    <row r="41" spans="1:20" ht="102">
      <c r="A41" s="202">
        <v>25</v>
      </c>
      <c r="B41" s="248" t="s">
        <v>1551</v>
      </c>
      <c r="C41" s="204" t="s">
        <v>549</v>
      </c>
      <c r="D41" s="385"/>
      <c r="E41" s="243">
        <v>1</v>
      </c>
      <c r="F41" s="159">
        <f t="shared" si="2"/>
        <v>1</v>
      </c>
      <c r="G41" s="159">
        <f t="shared" si="3"/>
        <v>1</v>
      </c>
      <c r="H41" s="203">
        <v>1</v>
      </c>
      <c r="I41" s="385"/>
      <c r="J41" s="243">
        <v>3</v>
      </c>
      <c r="K41" s="159">
        <f t="shared" si="4"/>
        <v>3</v>
      </c>
      <c r="L41" s="159">
        <f t="shared" si="5"/>
        <v>3</v>
      </c>
      <c r="M41" s="203">
        <v>3</v>
      </c>
      <c r="N41" s="385"/>
      <c r="O41" s="243">
        <v>1</v>
      </c>
      <c r="P41" s="159">
        <f t="shared" si="0"/>
        <v>1</v>
      </c>
      <c r="Q41" s="159">
        <f t="shared" si="1"/>
        <v>1</v>
      </c>
      <c r="R41" s="203">
        <v>1</v>
      </c>
      <c r="S41" s="385"/>
      <c r="T41" s="385"/>
    </row>
    <row r="42" spans="1:20" ht="85">
      <c r="A42" s="202">
        <v>26</v>
      </c>
      <c r="B42" s="118" t="s">
        <v>1552</v>
      </c>
      <c r="C42" s="204" t="s">
        <v>550</v>
      </c>
      <c r="D42" s="385"/>
      <c r="E42" s="243">
        <v>1</v>
      </c>
      <c r="F42" s="159">
        <f t="shared" si="2"/>
        <v>1</v>
      </c>
      <c r="G42" s="159">
        <f t="shared" si="3"/>
        <v>1</v>
      </c>
      <c r="H42" s="203">
        <v>1</v>
      </c>
      <c r="I42" s="385"/>
      <c r="J42" s="243">
        <v>3</v>
      </c>
      <c r="K42" s="159">
        <f t="shared" si="4"/>
        <v>3</v>
      </c>
      <c r="L42" s="159">
        <f t="shared" si="5"/>
        <v>3</v>
      </c>
      <c r="M42" s="203">
        <v>3</v>
      </c>
      <c r="N42" s="385"/>
      <c r="O42" s="243">
        <v>1</v>
      </c>
      <c r="P42" s="159">
        <f t="shared" si="0"/>
        <v>1</v>
      </c>
      <c r="Q42" s="159">
        <f t="shared" si="1"/>
        <v>1</v>
      </c>
      <c r="R42" s="203">
        <v>1</v>
      </c>
      <c r="S42" s="385"/>
      <c r="T42" s="385"/>
    </row>
    <row r="43" spans="1:20" ht="85">
      <c r="A43" s="202">
        <v>27</v>
      </c>
      <c r="B43" s="118" t="s">
        <v>1553</v>
      </c>
      <c r="C43" s="204" t="s">
        <v>545</v>
      </c>
      <c r="D43" s="385"/>
      <c r="E43" s="243">
        <v>1</v>
      </c>
      <c r="F43" s="159">
        <f t="shared" si="2"/>
        <v>1</v>
      </c>
      <c r="G43" s="159">
        <f t="shared" si="3"/>
        <v>1</v>
      </c>
      <c r="H43" s="203">
        <v>1</v>
      </c>
      <c r="I43" s="385"/>
      <c r="J43" s="243">
        <v>3</v>
      </c>
      <c r="K43" s="159">
        <f t="shared" si="4"/>
        <v>3</v>
      </c>
      <c r="L43" s="159">
        <f t="shared" si="5"/>
        <v>3</v>
      </c>
      <c r="M43" s="203">
        <v>3</v>
      </c>
      <c r="N43" s="385"/>
      <c r="O43" s="243">
        <v>1</v>
      </c>
      <c r="P43" s="159">
        <f t="shared" si="0"/>
        <v>1</v>
      </c>
      <c r="Q43" s="159">
        <f t="shared" si="1"/>
        <v>1</v>
      </c>
      <c r="R43" s="203">
        <v>1</v>
      </c>
      <c r="S43" s="385"/>
      <c r="T43" s="385"/>
    </row>
    <row r="44" spans="1:20" ht="85">
      <c r="A44" s="202">
        <v>28</v>
      </c>
      <c r="B44" s="118" t="s">
        <v>1554</v>
      </c>
      <c r="C44" s="204" t="s">
        <v>553</v>
      </c>
      <c r="D44" s="385"/>
      <c r="E44" s="243">
        <v>1</v>
      </c>
      <c r="F44" s="159">
        <f t="shared" si="2"/>
        <v>1</v>
      </c>
      <c r="G44" s="159">
        <f t="shared" si="3"/>
        <v>1</v>
      </c>
      <c r="H44" s="203">
        <v>1</v>
      </c>
      <c r="I44" s="385"/>
      <c r="J44" s="243">
        <v>3</v>
      </c>
      <c r="K44" s="159">
        <f t="shared" si="4"/>
        <v>3</v>
      </c>
      <c r="L44" s="159">
        <f t="shared" si="5"/>
        <v>3</v>
      </c>
      <c r="M44" s="203">
        <v>3</v>
      </c>
      <c r="N44" s="385"/>
      <c r="O44" s="243">
        <v>1</v>
      </c>
      <c r="P44" s="159">
        <f t="shared" si="0"/>
        <v>1</v>
      </c>
      <c r="Q44" s="159">
        <f t="shared" si="1"/>
        <v>1</v>
      </c>
      <c r="R44" s="203">
        <v>1</v>
      </c>
      <c r="S44" s="385"/>
      <c r="T44" s="385"/>
    </row>
    <row r="45" spans="1:20" ht="119">
      <c r="A45" s="202">
        <v>29</v>
      </c>
      <c r="B45" s="101" t="s">
        <v>1555</v>
      </c>
      <c r="C45" s="204" t="s">
        <v>807</v>
      </c>
      <c r="D45" s="385"/>
      <c r="E45" s="243">
        <v>1</v>
      </c>
      <c r="F45" s="159">
        <f t="shared" si="2"/>
        <v>1</v>
      </c>
      <c r="G45" s="159">
        <f t="shared" si="3"/>
        <v>1</v>
      </c>
      <c r="H45" s="203">
        <v>1</v>
      </c>
      <c r="I45" s="385"/>
      <c r="J45" s="243">
        <v>3</v>
      </c>
      <c r="K45" s="159">
        <f t="shared" si="4"/>
        <v>3</v>
      </c>
      <c r="L45" s="159">
        <f t="shared" si="5"/>
        <v>3</v>
      </c>
      <c r="M45" s="203">
        <v>3</v>
      </c>
      <c r="N45" s="385"/>
      <c r="O45" s="243">
        <v>1</v>
      </c>
      <c r="P45" s="159">
        <f t="shared" si="0"/>
        <v>1</v>
      </c>
      <c r="Q45" s="159">
        <f t="shared" si="1"/>
        <v>1</v>
      </c>
      <c r="R45" s="203">
        <v>1</v>
      </c>
      <c r="S45" s="385"/>
      <c r="T45" s="385"/>
    </row>
    <row r="46" spans="1:20" ht="153">
      <c r="A46" s="202">
        <v>30</v>
      </c>
      <c r="B46" s="214" t="s">
        <v>1556</v>
      </c>
      <c r="C46" s="204" t="s">
        <v>630</v>
      </c>
      <c r="D46" s="384" t="s">
        <v>622</v>
      </c>
      <c r="E46" s="243">
        <v>1</v>
      </c>
      <c r="F46" s="159">
        <f t="shared" si="2"/>
        <v>1</v>
      </c>
      <c r="G46" s="159">
        <f t="shared" si="3"/>
        <v>1</v>
      </c>
      <c r="H46" s="203">
        <v>1</v>
      </c>
      <c r="I46" s="384" t="s">
        <v>804</v>
      </c>
      <c r="J46" s="243">
        <v>3</v>
      </c>
      <c r="K46" s="159">
        <f t="shared" si="4"/>
        <v>3</v>
      </c>
      <c r="L46" s="159">
        <f t="shared" si="5"/>
        <v>3</v>
      </c>
      <c r="M46" s="203">
        <v>3</v>
      </c>
      <c r="N46" s="384" t="s">
        <v>626</v>
      </c>
      <c r="O46" s="243">
        <v>1</v>
      </c>
      <c r="P46" s="159">
        <f t="shared" si="0"/>
        <v>1</v>
      </c>
      <c r="Q46" s="159">
        <f t="shared" si="1"/>
        <v>1</v>
      </c>
      <c r="R46" s="203">
        <v>1</v>
      </c>
      <c r="S46" s="384" t="s">
        <v>537</v>
      </c>
      <c r="T46" s="384" t="s">
        <v>361</v>
      </c>
    </row>
    <row r="47" spans="1:20" ht="85">
      <c r="A47" s="202">
        <v>31</v>
      </c>
      <c r="B47" s="101" t="s">
        <v>1557</v>
      </c>
      <c r="C47" s="204" t="s">
        <v>551</v>
      </c>
      <c r="D47" s="384"/>
      <c r="E47" s="243">
        <v>1</v>
      </c>
      <c r="F47" s="159">
        <f t="shared" si="2"/>
        <v>1</v>
      </c>
      <c r="G47" s="159">
        <f t="shared" si="3"/>
        <v>1</v>
      </c>
      <c r="H47" s="203">
        <v>1</v>
      </c>
      <c r="I47" s="384"/>
      <c r="J47" s="243">
        <v>3</v>
      </c>
      <c r="K47" s="159">
        <f t="shared" si="4"/>
        <v>3</v>
      </c>
      <c r="L47" s="159">
        <f t="shared" si="5"/>
        <v>3</v>
      </c>
      <c r="M47" s="203">
        <v>3</v>
      </c>
      <c r="N47" s="384"/>
      <c r="O47" s="243">
        <v>1</v>
      </c>
      <c r="P47" s="159">
        <f t="shared" si="0"/>
        <v>1</v>
      </c>
      <c r="Q47" s="159">
        <f t="shared" si="1"/>
        <v>1</v>
      </c>
      <c r="R47" s="203">
        <v>1</v>
      </c>
      <c r="S47" s="384"/>
      <c r="T47" s="384"/>
    </row>
    <row r="48" spans="1:20" ht="85">
      <c r="A48" s="202">
        <v>32</v>
      </c>
      <c r="B48" s="101" t="s">
        <v>1558</v>
      </c>
      <c r="C48" s="204" t="s">
        <v>636</v>
      </c>
      <c r="D48" s="384"/>
      <c r="E48" s="243">
        <v>1</v>
      </c>
      <c r="F48" s="159">
        <f t="shared" si="2"/>
        <v>1</v>
      </c>
      <c r="G48" s="159">
        <f t="shared" si="3"/>
        <v>1</v>
      </c>
      <c r="H48" s="203">
        <v>1</v>
      </c>
      <c r="I48" s="384"/>
      <c r="J48" s="243">
        <v>3</v>
      </c>
      <c r="K48" s="159">
        <f t="shared" si="4"/>
        <v>3</v>
      </c>
      <c r="L48" s="159">
        <f t="shared" si="5"/>
        <v>3</v>
      </c>
      <c r="M48" s="203">
        <v>3</v>
      </c>
      <c r="N48" s="384"/>
      <c r="O48" s="243">
        <v>1</v>
      </c>
      <c r="P48" s="159">
        <f t="shared" si="0"/>
        <v>1</v>
      </c>
      <c r="Q48" s="159">
        <f t="shared" si="1"/>
        <v>1</v>
      </c>
      <c r="R48" s="203">
        <v>1</v>
      </c>
      <c r="S48" s="384"/>
      <c r="T48" s="384"/>
    </row>
    <row r="49" spans="1:20" ht="119">
      <c r="A49" s="202">
        <v>33</v>
      </c>
      <c r="B49" s="101" t="s">
        <v>1559</v>
      </c>
      <c r="C49" s="204" t="s">
        <v>633</v>
      </c>
      <c r="D49" s="384"/>
      <c r="E49" s="243">
        <v>1</v>
      </c>
      <c r="F49" s="159">
        <f t="shared" si="2"/>
        <v>1</v>
      </c>
      <c r="G49" s="159">
        <f t="shared" si="3"/>
        <v>1</v>
      </c>
      <c r="H49" s="203">
        <v>1</v>
      </c>
      <c r="I49" s="384"/>
      <c r="J49" s="243">
        <v>3</v>
      </c>
      <c r="K49" s="159">
        <f t="shared" si="4"/>
        <v>3</v>
      </c>
      <c r="L49" s="159">
        <f t="shared" si="5"/>
        <v>3</v>
      </c>
      <c r="M49" s="203">
        <v>3</v>
      </c>
      <c r="N49" s="384"/>
      <c r="O49" s="243">
        <v>1</v>
      </c>
      <c r="P49" s="159">
        <f t="shared" si="0"/>
        <v>1</v>
      </c>
      <c r="Q49" s="159">
        <f t="shared" si="1"/>
        <v>1</v>
      </c>
      <c r="R49" s="203">
        <v>1</v>
      </c>
      <c r="S49" s="384"/>
      <c r="T49" s="384"/>
    </row>
    <row r="50" spans="1:20" ht="16">
      <c r="A50" s="383" t="s">
        <v>674</v>
      </c>
      <c r="B50" s="383"/>
      <c r="C50" s="383"/>
      <c r="D50" s="383"/>
      <c r="E50" s="383"/>
      <c r="F50" s="383"/>
      <c r="G50" s="383"/>
      <c r="H50" s="383"/>
      <c r="I50" s="383"/>
      <c r="J50" s="383"/>
      <c r="K50" s="383"/>
      <c r="L50" s="383"/>
      <c r="M50" s="383"/>
      <c r="N50" s="383"/>
      <c r="O50" s="383"/>
      <c r="P50" s="383"/>
      <c r="Q50" s="383"/>
      <c r="R50" s="383"/>
      <c r="S50" s="383"/>
      <c r="T50" s="383"/>
    </row>
    <row r="51" spans="1:20" ht="102">
      <c r="A51" s="202">
        <v>34</v>
      </c>
      <c r="B51" s="101" t="s">
        <v>1560</v>
      </c>
      <c r="C51" s="204" t="s">
        <v>632</v>
      </c>
      <c r="D51" s="384" t="s">
        <v>622</v>
      </c>
      <c r="E51" s="243">
        <v>1</v>
      </c>
      <c r="F51" s="159">
        <f>IF(E51=G51,H51)</f>
        <v>1</v>
      </c>
      <c r="G51" s="159">
        <f>IF(E51="NA","NA",H51)</f>
        <v>1</v>
      </c>
      <c r="H51" s="203">
        <v>1</v>
      </c>
      <c r="I51" s="384" t="s">
        <v>808</v>
      </c>
      <c r="J51" s="243">
        <v>3</v>
      </c>
      <c r="K51" s="159">
        <f>IF(J51=L51,M51)</f>
        <v>3</v>
      </c>
      <c r="L51" s="159">
        <f>IF(J51="NA","NA",M51)</f>
        <v>3</v>
      </c>
      <c r="M51" s="203">
        <v>3</v>
      </c>
      <c r="N51" s="384" t="s">
        <v>626</v>
      </c>
      <c r="O51" s="243">
        <v>1</v>
      </c>
      <c r="P51" s="159">
        <f>IF(O51=Q51,R51)</f>
        <v>1</v>
      </c>
      <c r="Q51" s="159">
        <f>IF(O51="NA","NA",R51)</f>
        <v>1</v>
      </c>
      <c r="R51" s="203">
        <v>1</v>
      </c>
      <c r="S51" s="373" t="s">
        <v>537</v>
      </c>
      <c r="T51" s="373" t="s">
        <v>361</v>
      </c>
    </row>
    <row r="52" spans="1:20" ht="102">
      <c r="A52" s="202">
        <v>35</v>
      </c>
      <c r="B52" s="101" t="s">
        <v>1561</v>
      </c>
      <c r="C52" s="204" t="s">
        <v>544</v>
      </c>
      <c r="D52" s="384"/>
      <c r="E52" s="243">
        <v>1</v>
      </c>
      <c r="F52" s="159">
        <f>IF(E52=G52,H52)</f>
        <v>1</v>
      </c>
      <c r="G52" s="159">
        <f>IF(E52="NA","NA",H52)</f>
        <v>1</v>
      </c>
      <c r="H52" s="203">
        <v>1</v>
      </c>
      <c r="I52" s="384"/>
      <c r="J52" s="243">
        <v>3</v>
      </c>
      <c r="K52" s="159">
        <f>IF(J52=L52,M52)</f>
        <v>3</v>
      </c>
      <c r="L52" s="159">
        <f>IF(J52="NA","NA",M52)</f>
        <v>3</v>
      </c>
      <c r="M52" s="203">
        <v>3</v>
      </c>
      <c r="N52" s="384"/>
      <c r="O52" s="243">
        <v>1</v>
      </c>
      <c r="P52" s="159">
        <f>IF(O52=Q52,R52)</f>
        <v>1</v>
      </c>
      <c r="Q52" s="159">
        <f>IF(O52="NA","NA",R52)</f>
        <v>1</v>
      </c>
      <c r="R52" s="203">
        <v>1</v>
      </c>
      <c r="S52" s="373"/>
      <c r="T52" s="373"/>
    </row>
    <row r="53" spans="1:20" ht="119">
      <c r="A53" s="202">
        <v>36</v>
      </c>
      <c r="B53" s="101" t="s">
        <v>1562</v>
      </c>
      <c r="C53" s="204" t="s">
        <v>790</v>
      </c>
      <c r="D53" s="384"/>
      <c r="E53" s="243">
        <v>1</v>
      </c>
      <c r="F53" s="159">
        <f>IF(E53=G53,H53)</f>
        <v>1</v>
      </c>
      <c r="G53" s="159">
        <f>IF(E53="NA","NA",H53)</f>
        <v>1</v>
      </c>
      <c r="H53" s="203">
        <v>1</v>
      </c>
      <c r="I53" s="384"/>
      <c r="J53" s="243">
        <v>3</v>
      </c>
      <c r="K53" s="159">
        <f>IF(J53=L53,M53)</f>
        <v>3</v>
      </c>
      <c r="L53" s="159">
        <f>IF(J53="NA","NA",M53)</f>
        <v>3</v>
      </c>
      <c r="M53" s="203">
        <v>3</v>
      </c>
      <c r="N53" s="384"/>
      <c r="O53" s="243">
        <v>1</v>
      </c>
      <c r="P53" s="159">
        <f>IF(O53=Q53,R53)</f>
        <v>1</v>
      </c>
      <c r="Q53" s="159">
        <f>IF(O53="NA","NA",R53)</f>
        <v>1</v>
      </c>
      <c r="R53" s="203">
        <v>1</v>
      </c>
      <c r="S53" s="373"/>
      <c r="T53" s="373"/>
    </row>
    <row r="54" spans="1:20" ht="102">
      <c r="A54" s="202">
        <v>37</v>
      </c>
      <c r="B54" s="101" t="s">
        <v>1563</v>
      </c>
      <c r="C54" s="204" t="s">
        <v>664</v>
      </c>
      <c r="D54" s="384"/>
      <c r="E54" s="243">
        <v>1</v>
      </c>
      <c r="F54" s="159">
        <f>IF(E54=G54,H54)</f>
        <v>1</v>
      </c>
      <c r="G54" s="159">
        <f>IF(E54="NA","NA",H54)</f>
        <v>1</v>
      </c>
      <c r="H54" s="203">
        <v>1</v>
      </c>
      <c r="I54" s="384"/>
      <c r="J54" s="243">
        <v>3</v>
      </c>
      <c r="K54" s="159">
        <f>IF(J54=L54,M54)</f>
        <v>3</v>
      </c>
      <c r="L54" s="159">
        <f>IF(J54="NA","NA",M54)</f>
        <v>3</v>
      </c>
      <c r="M54" s="203">
        <v>3</v>
      </c>
      <c r="N54" s="384"/>
      <c r="O54" s="243">
        <v>1</v>
      </c>
      <c r="P54" s="159">
        <f>IF(O54=Q54,R54)</f>
        <v>1</v>
      </c>
      <c r="Q54" s="159">
        <f>IF(O54="NA","NA",R54)</f>
        <v>1</v>
      </c>
      <c r="R54" s="203">
        <v>1</v>
      </c>
      <c r="S54" s="373"/>
      <c r="T54" s="373"/>
    </row>
    <row r="55" spans="1:20" ht="85">
      <c r="A55" s="202">
        <v>38</v>
      </c>
      <c r="B55" s="241" t="s">
        <v>1564</v>
      </c>
      <c r="C55" s="160" t="s">
        <v>789</v>
      </c>
      <c r="D55" s="384"/>
      <c r="E55" s="243">
        <v>1</v>
      </c>
      <c r="F55" s="159">
        <f>IF(E55=G55,H55)</f>
        <v>1</v>
      </c>
      <c r="G55" s="159">
        <f>IF(E55="NA","NA",H55)</f>
        <v>1</v>
      </c>
      <c r="H55" s="203">
        <v>1</v>
      </c>
      <c r="I55" s="384"/>
      <c r="J55" s="243">
        <v>3</v>
      </c>
      <c r="K55" s="159">
        <f>IF(J55=L55,M55)</f>
        <v>3</v>
      </c>
      <c r="L55" s="159">
        <f>IF(J55="NA","NA",M55)</f>
        <v>3</v>
      </c>
      <c r="M55" s="203">
        <v>3</v>
      </c>
      <c r="N55" s="384"/>
      <c r="O55" s="243">
        <v>1</v>
      </c>
      <c r="P55" s="159">
        <f>IF(O55=Q55,R55)</f>
        <v>1</v>
      </c>
      <c r="Q55" s="159">
        <f>IF(O55="NA","NA",R55)</f>
        <v>1</v>
      </c>
      <c r="R55" s="203">
        <v>1</v>
      </c>
      <c r="S55" s="373"/>
      <c r="T55" s="373"/>
    </row>
    <row r="56" spans="1:20" ht="16">
      <c r="A56" s="383" t="s">
        <v>809</v>
      </c>
      <c r="B56" s="383"/>
      <c r="C56" s="383"/>
      <c r="D56" s="383"/>
      <c r="E56" s="383"/>
      <c r="F56" s="383"/>
      <c r="G56" s="383"/>
      <c r="H56" s="383"/>
      <c r="I56" s="383"/>
      <c r="J56" s="383"/>
      <c r="K56" s="383"/>
      <c r="L56" s="383"/>
      <c r="M56" s="383"/>
      <c r="N56" s="383"/>
      <c r="O56" s="383"/>
      <c r="P56" s="383"/>
      <c r="Q56" s="383"/>
      <c r="R56" s="383"/>
      <c r="S56" s="383"/>
      <c r="T56" s="383"/>
    </row>
    <row r="57" spans="1:20" ht="119">
      <c r="A57" s="202">
        <v>39</v>
      </c>
      <c r="B57" s="118" t="s">
        <v>1565</v>
      </c>
      <c r="C57" s="204" t="s">
        <v>625</v>
      </c>
      <c r="D57" s="384" t="s">
        <v>622</v>
      </c>
      <c r="E57" s="243">
        <v>1</v>
      </c>
      <c r="F57" s="159">
        <f>IF(E57=G57,H57)</f>
        <v>1</v>
      </c>
      <c r="G57" s="159">
        <f>IF(E57="NA","NA",H57)</f>
        <v>1</v>
      </c>
      <c r="H57" s="203">
        <v>1</v>
      </c>
      <c r="I57" s="384" t="s">
        <v>808</v>
      </c>
      <c r="J57" s="243">
        <v>3</v>
      </c>
      <c r="K57" s="159">
        <f>IF(J57=L57,M57)</f>
        <v>3</v>
      </c>
      <c r="L57" s="159">
        <f>IF(J57="NA","NA",M57)</f>
        <v>3</v>
      </c>
      <c r="M57" s="203">
        <v>3</v>
      </c>
      <c r="N57" s="384" t="s">
        <v>626</v>
      </c>
      <c r="O57" s="243">
        <v>1</v>
      </c>
      <c r="P57" s="159">
        <f>IF(O57=Q57,R57)</f>
        <v>1</v>
      </c>
      <c r="Q57" s="159">
        <f>IF(O57="NA","NA",R57)</f>
        <v>1</v>
      </c>
      <c r="R57" s="203">
        <v>1</v>
      </c>
      <c r="S57" s="373" t="s">
        <v>537</v>
      </c>
      <c r="T57" s="373" t="s">
        <v>637</v>
      </c>
    </row>
    <row r="58" spans="1:20" ht="85">
      <c r="A58" s="202">
        <v>40</v>
      </c>
      <c r="B58" s="118" t="s">
        <v>1566</v>
      </c>
      <c r="C58" s="204" t="s">
        <v>552</v>
      </c>
      <c r="D58" s="384"/>
      <c r="E58" s="243">
        <v>1</v>
      </c>
      <c r="F58" s="159">
        <f>IF(E58=G58,H58)</f>
        <v>1</v>
      </c>
      <c r="G58" s="159">
        <f>IF(E58="NA","NA",H58)</f>
        <v>1</v>
      </c>
      <c r="H58" s="203">
        <v>1</v>
      </c>
      <c r="I58" s="384"/>
      <c r="J58" s="243">
        <v>3</v>
      </c>
      <c r="K58" s="159">
        <f>IF(J58=L58,M58)</f>
        <v>3</v>
      </c>
      <c r="L58" s="159">
        <f>IF(J58="NA","NA",M58)</f>
        <v>3</v>
      </c>
      <c r="M58" s="203">
        <v>3</v>
      </c>
      <c r="N58" s="384"/>
      <c r="O58" s="243">
        <v>1</v>
      </c>
      <c r="P58" s="159">
        <f>IF(O58=Q58,R58)</f>
        <v>1</v>
      </c>
      <c r="Q58" s="159">
        <f>IF(O58="NA","NA",R58)</f>
        <v>1</v>
      </c>
      <c r="R58" s="203">
        <v>1</v>
      </c>
      <c r="S58" s="373"/>
      <c r="T58" s="373"/>
    </row>
    <row r="59" spans="1:20" ht="85">
      <c r="A59" s="202">
        <v>41</v>
      </c>
      <c r="B59" s="118" t="s">
        <v>1567</v>
      </c>
      <c r="C59" s="204" t="s">
        <v>624</v>
      </c>
      <c r="D59" s="384"/>
      <c r="E59" s="243">
        <v>1</v>
      </c>
      <c r="F59" s="159">
        <f>IF(E59=G59,H59)</f>
        <v>1</v>
      </c>
      <c r="G59" s="159">
        <f>IF(E59="NA","NA",H59)</f>
        <v>1</v>
      </c>
      <c r="H59" s="203">
        <v>1</v>
      </c>
      <c r="I59" s="384"/>
      <c r="J59" s="243">
        <v>3</v>
      </c>
      <c r="K59" s="159">
        <f>IF(J59=L59,M59)</f>
        <v>3</v>
      </c>
      <c r="L59" s="159">
        <f>IF(J59="NA","NA",M59)</f>
        <v>3</v>
      </c>
      <c r="M59" s="203">
        <v>3</v>
      </c>
      <c r="N59" s="384"/>
      <c r="O59" s="243">
        <v>1</v>
      </c>
      <c r="P59" s="159">
        <f>IF(O59=Q59,R59)</f>
        <v>1</v>
      </c>
      <c r="Q59" s="159">
        <f>IF(O59="NA","NA",R59)</f>
        <v>1</v>
      </c>
      <c r="R59" s="203">
        <v>1</v>
      </c>
      <c r="S59" s="373"/>
      <c r="T59" s="373"/>
    </row>
    <row r="60" spans="1:20" ht="85">
      <c r="A60" s="202">
        <v>42</v>
      </c>
      <c r="B60" s="118" t="s">
        <v>1568</v>
      </c>
      <c r="C60" s="204" t="s">
        <v>565</v>
      </c>
      <c r="D60" s="384"/>
      <c r="E60" s="243">
        <v>1</v>
      </c>
      <c r="F60" s="159">
        <f>IF(E60=G60,H60)</f>
        <v>1</v>
      </c>
      <c r="G60" s="159">
        <f>IF(E60="NA","NA",H60)</f>
        <v>1</v>
      </c>
      <c r="H60" s="203">
        <v>1</v>
      </c>
      <c r="I60" s="384"/>
      <c r="J60" s="243">
        <v>3</v>
      </c>
      <c r="K60" s="159">
        <f>IF(J60=L60,M60)</f>
        <v>3</v>
      </c>
      <c r="L60" s="159">
        <f>IF(J60="NA","NA",M60)</f>
        <v>3</v>
      </c>
      <c r="M60" s="203">
        <v>3</v>
      </c>
      <c r="N60" s="384"/>
      <c r="O60" s="243">
        <v>1</v>
      </c>
      <c r="P60" s="159">
        <f>IF(O60=Q60,R60)</f>
        <v>1</v>
      </c>
      <c r="Q60" s="159">
        <f>IF(O60="NA","NA",R60)</f>
        <v>1</v>
      </c>
      <c r="R60" s="203">
        <v>1</v>
      </c>
      <c r="S60" s="373"/>
      <c r="T60" s="373"/>
    </row>
    <row r="61" spans="1:20" ht="16">
      <c r="A61" s="383" t="s">
        <v>675</v>
      </c>
      <c r="B61" s="383"/>
      <c r="C61" s="383"/>
      <c r="D61" s="383"/>
      <c r="E61" s="383"/>
      <c r="F61" s="383"/>
      <c r="G61" s="383"/>
      <c r="H61" s="383"/>
      <c r="I61" s="383"/>
      <c r="J61" s="383"/>
      <c r="K61" s="383"/>
      <c r="L61" s="383"/>
      <c r="M61" s="383"/>
      <c r="N61" s="383"/>
      <c r="O61" s="383"/>
      <c r="P61" s="383"/>
      <c r="Q61" s="383"/>
      <c r="R61" s="383"/>
      <c r="S61" s="383"/>
      <c r="T61" s="383"/>
    </row>
    <row r="62" spans="1:20" ht="85">
      <c r="A62" s="202">
        <v>43</v>
      </c>
      <c r="B62" s="118" t="s">
        <v>1569</v>
      </c>
      <c r="C62" s="204" t="s">
        <v>554</v>
      </c>
      <c r="D62" s="384" t="s">
        <v>622</v>
      </c>
      <c r="E62" s="243">
        <v>1</v>
      </c>
      <c r="F62" s="159">
        <f>IF(E62=G62,H62)</f>
        <v>1</v>
      </c>
      <c r="G62" s="159">
        <f>IF(E62="NA","NA",H62)</f>
        <v>1</v>
      </c>
      <c r="H62" s="203">
        <v>1</v>
      </c>
      <c r="I62" s="384" t="s">
        <v>808</v>
      </c>
      <c r="J62" s="243">
        <v>3</v>
      </c>
      <c r="K62" s="159">
        <f>IF(J62=L62,M62)</f>
        <v>3</v>
      </c>
      <c r="L62" s="159">
        <f>IF(J62="NA","NA",M62)</f>
        <v>3</v>
      </c>
      <c r="M62" s="203">
        <v>3</v>
      </c>
      <c r="N62" s="384" t="s">
        <v>626</v>
      </c>
      <c r="O62" s="243">
        <v>1</v>
      </c>
      <c r="P62" s="159">
        <f>IF(O62=Q62,R62)</f>
        <v>1</v>
      </c>
      <c r="Q62" s="159">
        <f>IF(O62="NA","NA",R62)</f>
        <v>1</v>
      </c>
      <c r="R62" s="203">
        <v>1</v>
      </c>
      <c r="S62" s="373" t="s">
        <v>537</v>
      </c>
      <c r="T62" s="373" t="s">
        <v>361</v>
      </c>
    </row>
    <row r="63" spans="1:20" ht="85">
      <c r="A63" s="202">
        <v>44</v>
      </c>
      <c r="B63" s="118" t="s">
        <v>1570</v>
      </c>
      <c r="C63" s="204" t="s">
        <v>555</v>
      </c>
      <c r="D63" s="384"/>
      <c r="E63" s="243">
        <v>1</v>
      </c>
      <c r="F63" s="159">
        <f>IF(E63=G63,H63)</f>
        <v>1</v>
      </c>
      <c r="G63" s="159">
        <f>IF(E63="NA","NA",H63)</f>
        <v>1</v>
      </c>
      <c r="H63" s="203">
        <v>1</v>
      </c>
      <c r="I63" s="384"/>
      <c r="J63" s="243">
        <v>3</v>
      </c>
      <c r="K63" s="159">
        <f>IF(J63=L63,M63)</f>
        <v>3</v>
      </c>
      <c r="L63" s="159">
        <f>IF(J63="NA","NA",M63)</f>
        <v>3</v>
      </c>
      <c r="M63" s="203">
        <v>3</v>
      </c>
      <c r="N63" s="384"/>
      <c r="O63" s="243">
        <v>1</v>
      </c>
      <c r="P63" s="159">
        <f>IF(O63=Q63,R63)</f>
        <v>1</v>
      </c>
      <c r="Q63" s="159">
        <f>IF(O63="NA","NA",R63)</f>
        <v>1</v>
      </c>
      <c r="R63" s="203">
        <v>1</v>
      </c>
      <c r="S63" s="373"/>
      <c r="T63" s="373"/>
    </row>
    <row r="64" spans="1:20" ht="85">
      <c r="A64" s="202">
        <v>45</v>
      </c>
      <c r="B64" s="118" t="s">
        <v>1571</v>
      </c>
      <c r="C64" s="204" t="s">
        <v>566</v>
      </c>
      <c r="D64" s="384"/>
      <c r="E64" s="243">
        <v>1</v>
      </c>
      <c r="F64" s="159">
        <f>IF(E64=G64,H64)</f>
        <v>1</v>
      </c>
      <c r="G64" s="159">
        <f>IF(E64="NA","NA",H64)</f>
        <v>1</v>
      </c>
      <c r="H64" s="203">
        <v>1</v>
      </c>
      <c r="I64" s="384"/>
      <c r="J64" s="243">
        <v>3</v>
      </c>
      <c r="K64" s="159">
        <f>IF(J64=L64,M64)</f>
        <v>3</v>
      </c>
      <c r="L64" s="159">
        <f>IF(J64="NA","NA",M64)</f>
        <v>3</v>
      </c>
      <c r="M64" s="203">
        <v>3</v>
      </c>
      <c r="N64" s="384"/>
      <c r="O64" s="243">
        <v>1</v>
      </c>
      <c r="P64" s="159">
        <f>IF(O64=Q64,R64)</f>
        <v>1</v>
      </c>
      <c r="Q64" s="159">
        <f>IF(O64="NA","NA",R64)</f>
        <v>1</v>
      </c>
      <c r="R64" s="203">
        <v>1</v>
      </c>
      <c r="S64" s="373"/>
      <c r="T64" s="373"/>
    </row>
    <row r="65" spans="1:40" ht="85">
      <c r="A65" s="202">
        <v>46</v>
      </c>
      <c r="B65" s="118" t="s">
        <v>1572</v>
      </c>
      <c r="C65" s="204" t="s">
        <v>567</v>
      </c>
      <c r="D65" s="384"/>
      <c r="E65" s="243">
        <v>1</v>
      </c>
      <c r="F65" s="159">
        <f>IF(E65=G65,H65)</f>
        <v>1</v>
      </c>
      <c r="G65" s="159">
        <f>IF(E65="NA","NA",H65)</f>
        <v>1</v>
      </c>
      <c r="H65" s="203">
        <v>1</v>
      </c>
      <c r="I65" s="384"/>
      <c r="J65" s="243">
        <v>3</v>
      </c>
      <c r="K65" s="159">
        <f>IF(J65=L65,M65)</f>
        <v>3</v>
      </c>
      <c r="L65" s="159">
        <f>IF(J65="NA","NA",M65)</f>
        <v>3</v>
      </c>
      <c r="M65" s="203">
        <v>3</v>
      </c>
      <c r="N65" s="384"/>
      <c r="O65" s="243">
        <v>1</v>
      </c>
      <c r="P65" s="159">
        <f>IF(O65=Q65,R65)</f>
        <v>1</v>
      </c>
      <c r="Q65" s="159">
        <f>IF(O65="NA","NA",R65)</f>
        <v>1</v>
      </c>
      <c r="R65" s="203">
        <v>1</v>
      </c>
      <c r="S65" s="373"/>
      <c r="T65" s="373"/>
    </row>
    <row r="66" spans="1:40" ht="16">
      <c r="A66" s="383" t="s">
        <v>676</v>
      </c>
      <c r="B66" s="383"/>
      <c r="C66" s="383"/>
      <c r="D66" s="383"/>
      <c r="E66" s="383"/>
      <c r="F66" s="383"/>
      <c r="G66" s="383"/>
      <c r="H66" s="383"/>
      <c r="I66" s="383"/>
      <c r="J66" s="383"/>
      <c r="K66" s="383"/>
      <c r="L66" s="383"/>
      <c r="M66" s="383"/>
      <c r="N66" s="383"/>
      <c r="O66" s="383"/>
      <c r="P66" s="383"/>
      <c r="Q66" s="383"/>
      <c r="R66" s="383"/>
      <c r="S66" s="383"/>
      <c r="T66" s="383"/>
    </row>
    <row r="67" spans="1:40" ht="102">
      <c r="A67" s="202">
        <v>47</v>
      </c>
      <c r="B67" s="241" t="s">
        <v>1573</v>
      </c>
      <c r="C67" s="204" t="s">
        <v>780</v>
      </c>
      <c r="D67" s="384"/>
      <c r="E67" s="243">
        <v>1</v>
      </c>
      <c r="F67" s="159">
        <f>IF(E67=G67,H67)</f>
        <v>1</v>
      </c>
      <c r="G67" s="159">
        <f>IF(E67="NA","NA",H67)</f>
        <v>1</v>
      </c>
      <c r="H67" s="203">
        <v>1</v>
      </c>
      <c r="I67" s="384"/>
      <c r="J67" s="243">
        <v>3</v>
      </c>
      <c r="K67" s="159">
        <f>IF(J67=L67,M67)</f>
        <v>3</v>
      </c>
      <c r="L67" s="159">
        <f>IF(J67="NA","NA",M67)</f>
        <v>3</v>
      </c>
      <c r="M67" s="203">
        <v>3</v>
      </c>
      <c r="N67" s="384" t="s">
        <v>626</v>
      </c>
      <c r="O67" s="243">
        <v>1</v>
      </c>
      <c r="P67" s="159">
        <f t="shared" ref="P67:P76" si="6">IF(O67=Q67,R67)</f>
        <v>1</v>
      </c>
      <c r="Q67" s="159">
        <f t="shared" ref="Q67:Q76" si="7">IF(O67="NA","NA",R67)</f>
        <v>1</v>
      </c>
      <c r="R67" s="203">
        <v>1</v>
      </c>
      <c r="S67" s="384"/>
      <c r="T67" s="384"/>
    </row>
    <row r="68" spans="1:40" ht="102">
      <c r="A68" s="202">
        <v>48</v>
      </c>
      <c r="B68" s="118" t="s">
        <v>1574</v>
      </c>
      <c r="C68" s="204" t="s">
        <v>635</v>
      </c>
      <c r="D68" s="384"/>
      <c r="E68" s="243">
        <v>1</v>
      </c>
      <c r="F68" s="159">
        <f>IF(E68=G68,H68)</f>
        <v>1</v>
      </c>
      <c r="G68" s="159">
        <f>IF(E68="NA","NA",H68)</f>
        <v>1</v>
      </c>
      <c r="H68" s="203">
        <v>1</v>
      </c>
      <c r="I68" s="384"/>
      <c r="J68" s="243">
        <v>3</v>
      </c>
      <c r="K68" s="159">
        <f>IF(J68=L68,M68)</f>
        <v>3</v>
      </c>
      <c r="L68" s="159">
        <f>IF(J68="NA","NA",M68)</f>
        <v>3</v>
      </c>
      <c r="M68" s="203">
        <v>3</v>
      </c>
      <c r="N68" s="384"/>
      <c r="O68" s="243">
        <v>1</v>
      </c>
      <c r="P68" s="159">
        <f t="shared" si="6"/>
        <v>1</v>
      </c>
      <c r="Q68" s="159">
        <f t="shared" si="7"/>
        <v>1</v>
      </c>
      <c r="R68" s="203">
        <v>1</v>
      </c>
      <c r="S68" s="384"/>
      <c r="T68" s="384"/>
    </row>
    <row r="69" spans="1:40" ht="102">
      <c r="A69" s="202">
        <v>49</v>
      </c>
      <c r="B69" s="118" t="s">
        <v>1575</v>
      </c>
      <c r="C69" s="204" t="s">
        <v>556</v>
      </c>
      <c r="D69" s="384"/>
      <c r="E69" s="243">
        <v>1</v>
      </c>
      <c r="F69" s="159">
        <f t="shared" ref="F69:F76" si="8">IF(E69=G69,H69)</f>
        <v>1</v>
      </c>
      <c r="G69" s="159">
        <f t="shared" ref="G69:G76" si="9">IF(E69="NA","NA",H69)</f>
        <v>1</v>
      </c>
      <c r="H69" s="203">
        <v>1</v>
      </c>
      <c r="I69" s="384"/>
      <c r="J69" s="243">
        <v>3</v>
      </c>
      <c r="K69" s="159">
        <f t="shared" ref="K69:K76" si="10">IF(J69=L69,M69)</f>
        <v>3</v>
      </c>
      <c r="L69" s="159">
        <f t="shared" ref="L69:L76" si="11">IF(J69="NA","NA",M69)</f>
        <v>3</v>
      </c>
      <c r="M69" s="203">
        <v>3</v>
      </c>
      <c r="N69" s="384"/>
      <c r="O69" s="243">
        <v>1</v>
      </c>
      <c r="P69" s="159">
        <f t="shared" si="6"/>
        <v>1</v>
      </c>
      <c r="Q69" s="159">
        <f t="shared" si="7"/>
        <v>1</v>
      </c>
      <c r="R69" s="203">
        <v>1</v>
      </c>
      <c r="S69" s="384"/>
      <c r="T69" s="384"/>
    </row>
    <row r="70" spans="1:40" ht="85">
      <c r="A70" s="202">
        <v>50</v>
      </c>
      <c r="B70" s="118" t="s">
        <v>1576</v>
      </c>
      <c r="C70" s="204" t="s">
        <v>781</v>
      </c>
      <c r="D70" s="384"/>
      <c r="E70" s="243">
        <v>1</v>
      </c>
      <c r="F70" s="159">
        <f t="shared" si="8"/>
        <v>1</v>
      </c>
      <c r="G70" s="159">
        <f t="shared" si="9"/>
        <v>1</v>
      </c>
      <c r="H70" s="203">
        <v>1</v>
      </c>
      <c r="I70" s="384"/>
      <c r="J70" s="243">
        <v>3</v>
      </c>
      <c r="K70" s="159">
        <f t="shared" si="10"/>
        <v>3</v>
      </c>
      <c r="L70" s="159">
        <f t="shared" si="11"/>
        <v>3</v>
      </c>
      <c r="M70" s="203">
        <v>3</v>
      </c>
      <c r="N70" s="384"/>
      <c r="O70" s="243">
        <v>1</v>
      </c>
      <c r="P70" s="159">
        <f t="shared" si="6"/>
        <v>1</v>
      </c>
      <c r="Q70" s="159">
        <f t="shared" si="7"/>
        <v>1</v>
      </c>
      <c r="R70" s="203">
        <v>1</v>
      </c>
      <c r="S70" s="384"/>
      <c r="T70" s="384"/>
    </row>
    <row r="71" spans="1:40" ht="85">
      <c r="A71" s="202">
        <v>51</v>
      </c>
      <c r="B71" s="118" t="s">
        <v>1577</v>
      </c>
      <c r="C71" s="204" t="s">
        <v>569</v>
      </c>
      <c r="D71" s="384"/>
      <c r="E71" s="243">
        <v>1</v>
      </c>
      <c r="F71" s="159">
        <f t="shared" si="8"/>
        <v>1</v>
      </c>
      <c r="G71" s="159">
        <f t="shared" si="9"/>
        <v>1</v>
      </c>
      <c r="H71" s="203">
        <v>1</v>
      </c>
      <c r="I71" s="384"/>
      <c r="J71" s="243">
        <v>3</v>
      </c>
      <c r="K71" s="159">
        <f t="shared" si="10"/>
        <v>3</v>
      </c>
      <c r="L71" s="159">
        <f t="shared" si="11"/>
        <v>3</v>
      </c>
      <c r="M71" s="203">
        <v>3</v>
      </c>
      <c r="N71" s="384"/>
      <c r="O71" s="243">
        <v>1</v>
      </c>
      <c r="P71" s="159">
        <f t="shared" si="6"/>
        <v>1</v>
      </c>
      <c r="Q71" s="159">
        <f t="shared" si="7"/>
        <v>1</v>
      </c>
      <c r="R71" s="203">
        <v>1</v>
      </c>
      <c r="S71" s="384"/>
      <c r="T71" s="384"/>
    </row>
    <row r="72" spans="1:40" ht="85">
      <c r="A72" s="202">
        <v>52</v>
      </c>
      <c r="B72" s="118" t="s">
        <v>1578</v>
      </c>
      <c r="C72" s="204" t="s">
        <v>810</v>
      </c>
      <c r="D72" s="384"/>
      <c r="E72" s="243">
        <v>1</v>
      </c>
      <c r="F72" s="159">
        <f t="shared" si="8"/>
        <v>1</v>
      </c>
      <c r="G72" s="159">
        <f t="shared" si="9"/>
        <v>1</v>
      </c>
      <c r="H72" s="203">
        <v>1</v>
      </c>
      <c r="I72" s="384"/>
      <c r="J72" s="243">
        <v>3</v>
      </c>
      <c r="K72" s="159">
        <f t="shared" si="10"/>
        <v>3</v>
      </c>
      <c r="L72" s="159">
        <f t="shared" si="11"/>
        <v>3</v>
      </c>
      <c r="M72" s="203">
        <v>3</v>
      </c>
      <c r="N72" s="384"/>
      <c r="O72" s="243">
        <v>1</v>
      </c>
      <c r="P72" s="159">
        <f t="shared" si="6"/>
        <v>1</v>
      </c>
      <c r="Q72" s="159">
        <f t="shared" si="7"/>
        <v>1</v>
      </c>
      <c r="R72" s="203">
        <v>1</v>
      </c>
      <c r="S72" s="384"/>
      <c r="T72" s="384"/>
    </row>
    <row r="73" spans="1:40" ht="68">
      <c r="A73" s="202">
        <v>53</v>
      </c>
      <c r="B73" s="241" t="s">
        <v>1579</v>
      </c>
      <c r="C73" s="204" t="s">
        <v>571</v>
      </c>
      <c r="D73" s="384"/>
      <c r="E73" s="243">
        <v>1</v>
      </c>
      <c r="F73" s="159">
        <f t="shared" si="8"/>
        <v>1</v>
      </c>
      <c r="G73" s="159">
        <f t="shared" si="9"/>
        <v>1</v>
      </c>
      <c r="H73" s="203">
        <v>1</v>
      </c>
      <c r="I73" s="384"/>
      <c r="J73" s="243">
        <v>3</v>
      </c>
      <c r="K73" s="159">
        <f t="shared" si="10"/>
        <v>3</v>
      </c>
      <c r="L73" s="159">
        <f t="shared" si="11"/>
        <v>3</v>
      </c>
      <c r="M73" s="203">
        <v>3</v>
      </c>
      <c r="N73" s="384"/>
      <c r="O73" s="243">
        <v>1</v>
      </c>
      <c r="P73" s="159">
        <f t="shared" si="6"/>
        <v>1</v>
      </c>
      <c r="Q73" s="159">
        <f t="shared" si="7"/>
        <v>1</v>
      </c>
      <c r="R73" s="203">
        <v>1</v>
      </c>
      <c r="S73" s="384"/>
      <c r="T73" s="384"/>
    </row>
    <row r="74" spans="1:40" ht="85">
      <c r="A74" s="202">
        <v>54</v>
      </c>
      <c r="B74" s="118" t="s">
        <v>1580</v>
      </c>
      <c r="C74" s="204" t="s">
        <v>570</v>
      </c>
      <c r="D74" s="384"/>
      <c r="E74" s="243">
        <v>1</v>
      </c>
      <c r="F74" s="159">
        <f t="shared" si="8"/>
        <v>1</v>
      </c>
      <c r="G74" s="159">
        <f t="shared" si="9"/>
        <v>1</v>
      </c>
      <c r="H74" s="203">
        <v>1</v>
      </c>
      <c r="I74" s="384"/>
      <c r="J74" s="243">
        <v>3</v>
      </c>
      <c r="K74" s="159">
        <f t="shared" si="10"/>
        <v>3</v>
      </c>
      <c r="L74" s="159">
        <f t="shared" si="11"/>
        <v>3</v>
      </c>
      <c r="M74" s="203">
        <v>3</v>
      </c>
      <c r="N74" s="384"/>
      <c r="O74" s="243">
        <v>1</v>
      </c>
      <c r="P74" s="159">
        <f t="shared" si="6"/>
        <v>1</v>
      </c>
      <c r="Q74" s="159">
        <f t="shared" si="7"/>
        <v>1</v>
      </c>
      <c r="R74" s="203">
        <v>1</v>
      </c>
      <c r="S74" s="384"/>
      <c r="T74" s="384"/>
    </row>
    <row r="75" spans="1:40" ht="85">
      <c r="A75" s="202">
        <v>55</v>
      </c>
      <c r="B75" s="118" t="s">
        <v>1581</v>
      </c>
      <c r="C75" s="204" t="s">
        <v>568</v>
      </c>
      <c r="D75" s="384"/>
      <c r="E75" s="243">
        <v>1</v>
      </c>
      <c r="F75" s="159">
        <f t="shared" si="8"/>
        <v>1</v>
      </c>
      <c r="G75" s="159">
        <f t="shared" si="9"/>
        <v>1</v>
      </c>
      <c r="H75" s="203">
        <v>1</v>
      </c>
      <c r="I75" s="384"/>
      <c r="J75" s="243">
        <v>3</v>
      </c>
      <c r="K75" s="159">
        <f t="shared" si="10"/>
        <v>3</v>
      </c>
      <c r="L75" s="159">
        <f t="shared" si="11"/>
        <v>3</v>
      </c>
      <c r="M75" s="203">
        <v>3</v>
      </c>
      <c r="N75" s="384"/>
      <c r="O75" s="243">
        <v>1</v>
      </c>
      <c r="P75" s="159">
        <f t="shared" si="6"/>
        <v>1</v>
      </c>
      <c r="Q75" s="159">
        <f t="shared" si="7"/>
        <v>1</v>
      </c>
      <c r="R75" s="203">
        <v>1</v>
      </c>
      <c r="S75" s="384"/>
      <c r="T75" s="384"/>
    </row>
    <row r="76" spans="1:40" ht="102">
      <c r="A76" s="202">
        <v>56</v>
      </c>
      <c r="B76" s="101" t="s">
        <v>1582</v>
      </c>
      <c r="C76" s="204" t="s">
        <v>811</v>
      </c>
      <c r="D76" s="384"/>
      <c r="E76" s="243">
        <v>1</v>
      </c>
      <c r="F76" s="159">
        <f t="shared" si="8"/>
        <v>1</v>
      </c>
      <c r="G76" s="159">
        <f t="shared" si="9"/>
        <v>1</v>
      </c>
      <c r="H76" s="203">
        <v>1</v>
      </c>
      <c r="I76" s="384"/>
      <c r="J76" s="243">
        <v>3</v>
      </c>
      <c r="K76" s="159">
        <f t="shared" si="10"/>
        <v>3</v>
      </c>
      <c r="L76" s="159">
        <f t="shared" si="11"/>
        <v>3</v>
      </c>
      <c r="M76" s="203">
        <v>3</v>
      </c>
      <c r="N76" s="384"/>
      <c r="O76" s="243">
        <v>1</v>
      </c>
      <c r="P76" s="159">
        <f t="shared" si="6"/>
        <v>1</v>
      </c>
      <c r="Q76" s="159">
        <f t="shared" si="7"/>
        <v>1</v>
      </c>
      <c r="R76" s="203">
        <v>1</v>
      </c>
      <c r="S76" s="384"/>
      <c r="T76" s="384"/>
      <c r="U76" s="249"/>
      <c r="V76" s="249"/>
      <c r="W76" s="249"/>
      <c r="X76" s="249"/>
      <c r="Y76" s="249"/>
      <c r="Z76" s="249"/>
      <c r="AA76" s="249"/>
      <c r="AB76" s="249"/>
      <c r="AC76" s="249"/>
      <c r="AD76" s="249"/>
      <c r="AE76" s="249"/>
      <c r="AF76" s="249"/>
      <c r="AG76" s="249"/>
      <c r="AH76" s="249"/>
      <c r="AI76" s="249"/>
      <c r="AJ76" s="249"/>
      <c r="AK76" s="249"/>
      <c r="AL76" s="249"/>
      <c r="AM76" s="249"/>
      <c r="AN76" s="249"/>
    </row>
    <row r="77" spans="1:40" ht="16">
      <c r="A77" s="383" t="s">
        <v>677</v>
      </c>
      <c r="B77" s="383"/>
      <c r="C77" s="383"/>
      <c r="D77" s="383"/>
      <c r="E77" s="383"/>
      <c r="F77" s="383"/>
      <c r="G77" s="383"/>
      <c r="H77" s="383"/>
      <c r="I77" s="383"/>
      <c r="J77" s="383"/>
      <c r="K77" s="383"/>
      <c r="L77" s="383"/>
      <c r="M77" s="383"/>
      <c r="N77" s="383"/>
      <c r="O77" s="383"/>
      <c r="P77" s="383"/>
      <c r="Q77" s="383"/>
      <c r="R77" s="383"/>
      <c r="S77" s="383"/>
      <c r="T77" s="383"/>
      <c r="U77" s="249"/>
      <c r="V77" s="249"/>
      <c r="W77" s="249"/>
      <c r="X77" s="249"/>
      <c r="Y77" s="249"/>
      <c r="Z77" s="249"/>
      <c r="AA77" s="249"/>
      <c r="AB77" s="249"/>
      <c r="AC77" s="249"/>
      <c r="AD77" s="249"/>
      <c r="AE77" s="249"/>
      <c r="AF77" s="249"/>
      <c r="AG77" s="249"/>
      <c r="AH77" s="249"/>
      <c r="AI77" s="249"/>
      <c r="AJ77" s="249"/>
      <c r="AK77" s="249"/>
      <c r="AL77" s="249"/>
      <c r="AM77" s="249"/>
      <c r="AN77" s="249"/>
    </row>
    <row r="78" spans="1:40" ht="68">
      <c r="A78" s="202">
        <v>57</v>
      </c>
      <c r="B78" s="241" t="s">
        <v>1583</v>
      </c>
      <c r="C78" s="204" t="s">
        <v>782</v>
      </c>
      <c r="D78" s="384" t="s">
        <v>622</v>
      </c>
      <c r="E78" s="243">
        <v>1</v>
      </c>
      <c r="F78" s="159">
        <f>IF(E78=G78,H78)</f>
        <v>1</v>
      </c>
      <c r="G78" s="159">
        <f>IF(E78="NA","NA",H78)</f>
        <v>1</v>
      </c>
      <c r="H78" s="203">
        <v>1</v>
      </c>
      <c r="I78" s="384" t="s">
        <v>808</v>
      </c>
      <c r="J78" s="243">
        <v>3</v>
      </c>
      <c r="K78" s="159">
        <f>IF(J78=L78,M78)</f>
        <v>3</v>
      </c>
      <c r="L78" s="159">
        <f>IF(J78="NA","NA",M78)</f>
        <v>3</v>
      </c>
      <c r="M78" s="203">
        <v>3</v>
      </c>
      <c r="N78" s="384" t="s">
        <v>626</v>
      </c>
      <c r="O78" s="243">
        <v>1</v>
      </c>
      <c r="P78" s="159">
        <f>IF(O78=Q78,R78)</f>
        <v>1</v>
      </c>
      <c r="Q78" s="159">
        <f>IF(O78="NA","NA",R78)</f>
        <v>1</v>
      </c>
      <c r="R78" s="203">
        <v>1</v>
      </c>
      <c r="S78" s="373" t="s">
        <v>537</v>
      </c>
      <c r="T78" s="373" t="s">
        <v>361</v>
      </c>
      <c r="U78" s="249"/>
      <c r="V78" s="249"/>
      <c r="W78" s="249"/>
      <c r="X78" s="249"/>
      <c r="Y78" s="249"/>
      <c r="Z78" s="249"/>
      <c r="AA78" s="249"/>
      <c r="AB78" s="249"/>
      <c r="AC78" s="249"/>
      <c r="AD78" s="249"/>
      <c r="AE78" s="249"/>
      <c r="AF78" s="249"/>
      <c r="AG78" s="249"/>
      <c r="AH78" s="249"/>
      <c r="AI78" s="249"/>
      <c r="AJ78" s="249"/>
      <c r="AK78" s="249"/>
      <c r="AL78" s="249"/>
      <c r="AM78" s="249"/>
      <c r="AN78" s="249"/>
    </row>
    <row r="79" spans="1:40" ht="85">
      <c r="A79" s="202">
        <v>58</v>
      </c>
      <c r="B79" s="241" t="s">
        <v>1584</v>
      </c>
      <c r="C79" s="204" t="s">
        <v>557</v>
      </c>
      <c r="D79" s="384"/>
      <c r="E79" s="243">
        <v>1</v>
      </c>
      <c r="F79" s="159">
        <f>IF(E79=G79,H79)</f>
        <v>1</v>
      </c>
      <c r="G79" s="159">
        <f>IF(E79="NA","NA",H79)</f>
        <v>1</v>
      </c>
      <c r="H79" s="203">
        <v>1</v>
      </c>
      <c r="I79" s="384"/>
      <c r="J79" s="243">
        <v>3</v>
      </c>
      <c r="K79" s="159">
        <f>IF(J79=L79,M79)</f>
        <v>3</v>
      </c>
      <c r="L79" s="159">
        <f>IF(J79="NA","NA",M79)</f>
        <v>3</v>
      </c>
      <c r="M79" s="203">
        <v>3</v>
      </c>
      <c r="N79" s="384"/>
      <c r="O79" s="243">
        <v>1</v>
      </c>
      <c r="P79" s="159">
        <f>IF(O79=Q79,R79)</f>
        <v>1</v>
      </c>
      <c r="Q79" s="159">
        <f>IF(O79="NA","NA",R79)</f>
        <v>1</v>
      </c>
      <c r="R79" s="203">
        <v>1</v>
      </c>
      <c r="S79" s="373"/>
      <c r="T79" s="373"/>
    </row>
    <row r="80" spans="1:40" ht="16">
      <c r="A80" s="383" t="s">
        <v>678</v>
      </c>
      <c r="B80" s="383"/>
      <c r="C80" s="383"/>
      <c r="D80" s="383"/>
      <c r="E80" s="383"/>
      <c r="F80" s="383"/>
      <c r="G80" s="383"/>
      <c r="H80" s="383"/>
      <c r="I80" s="383"/>
      <c r="J80" s="383"/>
      <c r="K80" s="383"/>
      <c r="L80" s="383"/>
      <c r="M80" s="383"/>
      <c r="N80" s="383"/>
      <c r="O80" s="383"/>
      <c r="P80" s="383"/>
      <c r="Q80" s="383"/>
      <c r="R80" s="383"/>
      <c r="S80" s="383"/>
      <c r="T80" s="383"/>
    </row>
    <row r="81" spans="1:20" ht="85">
      <c r="A81" s="202">
        <v>59</v>
      </c>
      <c r="B81" s="118" t="s">
        <v>1585</v>
      </c>
      <c r="C81" s="204" t="s">
        <v>558</v>
      </c>
      <c r="D81" s="384" t="s">
        <v>622</v>
      </c>
      <c r="E81" s="243">
        <v>1</v>
      </c>
      <c r="F81" s="159">
        <f t="shared" ref="F81:F87" si="12">IF(E81=G81,H81)</f>
        <v>1</v>
      </c>
      <c r="G81" s="159">
        <f t="shared" ref="G81:G87" si="13">IF(E81="NA","NA",H81)</f>
        <v>1</v>
      </c>
      <c r="H81" s="203">
        <v>1</v>
      </c>
      <c r="I81" s="384" t="s">
        <v>808</v>
      </c>
      <c r="J81" s="243">
        <v>3</v>
      </c>
      <c r="K81" s="159">
        <f t="shared" ref="K81:K87" si="14">IF(J81=L81,M81)</f>
        <v>3</v>
      </c>
      <c r="L81" s="159">
        <f t="shared" ref="L81:L87" si="15">IF(J81="NA","NA",M81)</f>
        <v>3</v>
      </c>
      <c r="M81" s="203">
        <v>3</v>
      </c>
      <c r="N81" s="384" t="s">
        <v>626</v>
      </c>
      <c r="O81" s="243">
        <v>1</v>
      </c>
      <c r="P81" s="159">
        <f t="shared" ref="P81:P87" si="16">IF(O81=Q81,R81)</f>
        <v>1</v>
      </c>
      <c r="Q81" s="159">
        <f t="shared" ref="Q81:Q87" si="17">IF(O81="NA","NA",R81)</f>
        <v>1</v>
      </c>
      <c r="R81" s="203">
        <v>1</v>
      </c>
      <c r="S81" s="373" t="s">
        <v>537</v>
      </c>
      <c r="T81" s="373" t="s">
        <v>361</v>
      </c>
    </row>
    <row r="82" spans="1:20" ht="85">
      <c r="A82" s="202">
        <v>60</v>
      </c>
      <c r="B82" s="118" t="s">
        <v>1586</v>
      </c>
      <c r="C82" s="204" t="s">
        <v>572</v>
      </c>
      <c r="D82" s="384"/>
      <c r="E82" s="243">
        <v>1</v>
      </c>
      <c r="F82" s="159">
        <f t="shared" si="12"/>
        <v>1</v>
      </c>
      <c r="G82" s="159">
        <f t="shared" si="13"/>
        <v>1</v>
      </c>
      <c r="H82" s="203">
        <v>1</v>
      </c>
      <c r="I82" s="384"/>
      <c r="J82" s="243">
        <v>3</v>
      </c>
      <c r="K82" s="159">
        <f t="shared" si="14"/>
        <v>3</v>
      </c>
      <c r="L82" s="159">
        <f t="shared" si="15"/>
        <v>3</v>
      </c>
      <c r="M82" s="203">
        <v>3</v>
      </c>
      <c r="N82" s="384"/>
      <c r="O82" s="243">
        <v>1</v>
      </c>
      <c r="P82" s="159">
        <f t="shared" si="16"/>
        <v>1</v>
      </c>
      <c r="Q82" s="159">
        <f t="shared" si="17"/>
        <v>1</v>
      </c>
      <c r="R82" s="203">
        <v>1</v>
      </c>
      <c r="S82" s="373"/>
      <c r="T82" s="373"/>
    </row>
    <row r="83" spans="1:20" ht="85">
      <c r="A83" s="202">
        <v>61</v>
      </c>
      <c r="B83" s="241" t="s">
        <v>1587</v>
      </c>
      <c r="C83" s="204" t="s">
        <v>634</v>
      </c>
      <c r="D83" s="384"/>
      <c r="E83" s="243">
        <v>1</v>
      </c>
      <c r="F83" s="159">
        <f t="shared" si="12"/>
        <v>1</v>
      </c>
      <c r="G83" s="159">
        <f t="shared" si="13"/>
        <v>1</v>
      </c>
      <c r="H83" s="203">
        <v>1</v>
      </c>
      <c r="I83" s="384"/>
      <c r="J83" s="243">
        <v>3</v>
      </c>
      <c r="K83" s="159">
        <f t="shared" si="14"/>
        <v>3</v>
      </c>
      <c r="L83" s="159">
        <f t="shared" si="15"/>
        <v>3</v>
      </c>
      <c r="M83" s="203">
        <v>3</v>
      </c>
      <c r="N83" s="384"/>
      <c r="O83" s="243">
        <v>1</v>
      </c>
      <c r="P83" s="159">
        <f t="shared" si="16"/>
        <v>1</v>
      </c>
      <c r="Q83" s="159">
        <f t="shared" si="17"/>
        <v>1</v>
      </c>
      <c r="R83" s="203">
        <v>1</v>
      </c>
      <c r="S83" s="373"/>
      <c r="T83" s="373"/>
    </row>
    <row r="84" spans="1:20" ht="85">
      <c r="A84" s="202">
        <v>62</v>
      </c>
      <c r="B84" s="118" t="s">
        <v>1588</v>
      </c>
      <c r="C84" s="204" t="s">
        <v>812</v>
      </c>
      <c r="D84" s="384"/>
      <c r="E84" s="243">
        <v>1</v>
      </c>
      <c r="F84" s="159">
        <f t="shared" si="12"/>
        <v>1</v>
      </c>
      <c r="G84" s="159">
        <f t="shared" si="13"/>
        <v>1</v>
      </c>
      <c r="H84" s="203">
        <v>1</v>
      </c>
      <c r="I84" s="384"/>
      <c r="J84" s="243">
        <v>3</v>
      </c>
      <c r="K84" s="159">
        <f t="shared" si="14"/>
        <v>3</v>
      </c>
      <c r="L84" s="159">
        <f t="shared" si="15"/>
        <v>3</v>
      </c>
      <c r="M84" s="203">
        <v>3</v>
      </c>
      <c r="N84" s="384"/>
      <c r="O84" s="243">
        <v>1</v>
      </c>
      <c r="P84" s="159">
        <f t="shared" si="16"/>
        <v>1</v>
      </c>
      <c r="Q84" s="159">
        <f t="shared" si="17"/>
        <v>1</v>
      </c>
      <c r="R84" s="203">
        <v>1</v>
      </c>
      <c r="S84" s="373"/>
      <c r="T84" s="373"/>
    </row>
    <row r="85" spans="1:20" ht="102">
      <c r="A85" s="202">
        <v>63</v>
      </c>
      <c r="B85" s="118" t="s">
        <v>1589</v>
      </c>
      <c r="C85" s="204" t="s">
        <v>576</v>
      </c>
      <c r="D85" s="384"/>
      <c r="E85" s="243">
        <v>1</v>
      </c>
      <c r="F85" s="159">
        <f t="shared" si="12"/>
        <v>1</v>
      </c>
      <c r="G85" s="159">
        <f t="shared" si="13"/>
        <v>1</v>
      </c>
      <c r="H85" s="203">
        <v>1</v>
      </c>
      <c r="I85" s="384"/>
      <c r="J85" s="243">
        <v>3</v>
      </c>
      <c r="K85" s="159">
        <f t="shared" si="14"/>
        <v>3</v>
      </c>
      <c r="L85" s="159">
        <f t="shared" si="15"/>
        <v>3</v>
      </c>
      <c r="M85" s="203">
        <v>3</v>
      </c>
      <c r="N85" s="384"/>
      <c r="O85" s="243">
        <v>1</v>
      </c>
      <c r="P85" s="159">
        <f t="shared" si="16"/>
        <v>1</v>
      </c>
      <c r="Q85" s="159">
        <f t="shared" si="17"/>
        <v>1</v>
      </c>
      <c r="R85" s="203">
        <v>1</v>
      </c>
      <c r="S85" s="373"/>
      <c r="T85" s="373"/>
    </row>
    <row r="86" spans="1:20" ht="85">
      <c r="A86" s="202">
        <v>64</v>
      </c>
      <c r="B86" s="118" t="s">
        <v>1590</v>
      </c>
      <c r="C86" s="204" t="s">
        <v>559</v>
      </c>
      <c r="D86" s="384"/>
      <c r="E86" s="243">
        <v>1</v>
      </c>
      <c r="F86" s="159">
        <f t="shared" si="12"/>
        <v>1</v>
      </c>
      <c r="G86" s="159">
        <f t="shared" si="13"/>
        <v>1</v>
      </c>
      <c r="H86" s="203">
        <v>1</v>
      </c>
      <c r="I86" s="384"/>
      <c r="J86" s="243">
        <v>3</v>
      </c>
      <c r="K86" s="159">
        <f t="shared" si="14"/>
        <v>3</v>
      </c>
      <c r="L86" s="159">
        <f t="shared" si="15"/>
        <v>3</v>
      </c>
      <c r="M86" s="203">
        <v>3</v>
      </c>
      <c r="N86" s="384"/>
      <c r="O86" s="243">
        <v>1</v>
      </c>
      <c r="P86" s="159">
        <f t="shared" si="16"/>
        <v>1</v>
      </c>
      <c r="Q86" s="159">
        <f t="shared" si="17"/>
        <v>1</v>
      </c>
      <c r="R86" s="203">
        <v>1</v>
      </c>
      <c r="S86" s="373"/>
      <c r="T86" s="373"/>
    </row>
    <row r="87" spans="1:20" ht="68">
      <c r="A87" s="202">
        <v>65</v>
      </c>
      <c r="B87" s="118" t="s">
        <v>1591</v>
      </c>
      <c r="C87" s="204" t="s">
        <v>575</v>
      </c>
      <c r="D87" s="384"/>
      <c r="E87" s="243">
        <v>1</v>
      </c>
      <c r="F87" s="159">
        <f t="shared" si="12"/>
        <v>1</v>
      </c>
      <c r="G87" s="159">
        <f t="shared" si="13"/>
        <v>1</v>
      </c>
      <c r="H87" s="203">
        <v>1</v>
      </c>
      <c r="I87" s="384"/>
      <c r="J87" s="243">
        <v>3</v>
      </c>
      <c r="K87" s="159">
        <f t="shared" si="14"/>
        <v>3</v>
      </c>
      <c r="L87" s="159">
        <f t="shared" si="15"/>
        <v>3</v>
      </c>
      <c r="M87" s="203">
        <v>3</v>
      </c>
      <c r="N87" s="384"/>
      <c r="O87" s="243">
        <v>1</v>
      </c>
      <c r="P87" s="159">
        <f t="shared" si="16"/>
        <v>1</v>
      </c>
      <c r="Q87" s="159">
        <f t="shared" si="17"/>
        <v>1</v>
      </c>
      <c r="R87" s="203">
        <v>1</v>
      </c>
      <c r="S87" s="373"/>
      <c r="T87" s="373"/>
    </row>
    <row r="88" spans="1:20" ht="16">
      <c r="A88" s="383" t="s">
        <v>679</v>
      </c>
      <c r="B88" s="383"/>
      <c r="C88" s="383"/>
      <c r="D88" s="383"/>
      <c r="E88" s="383"/>
      <c r="F88" s="383"/>
      <c r="G88" s="383"/>
      <c r="H88" s="383"/>
      <c r="I88" s="383"/>
      <c r="J88" s="383"/>
      <c r="K88" s="383"/>
      <c r="L88" s="383"/>
      <c r="M88" s="383"/>
      <c r="N88" s="383"/>
      <c r="O88" s="383"/>
      <c r="P88" s="383"/>
      <c r="Q88" s="383"/>
      <c r="R88" s="383"/>
      <c r="S88" s="383"/>
      <c r="T88" s="383"/>
    </row>
    <row r="89" spans="1:20" ht="85">
      <c r="A89" s="202">
        <v>66</v>
      </c>
      <c r="B89" s="101" t="s">
        <v>1592</v>
      </c>
      <c r="C89" s="204" t="s">
        <v>813</v>
      </c>
      <c r="D89" s="384" t="s">
        <v>622</v>
      </c>
      <c r="E89" s="243">
        <v>1</v>
      </c>
      <c r="F89" s="159">
        <f>IF(E89=G89,H89)</f>
        <v>1</v>
      </c>
      <c r="G89" s="159">
        <f>IF(E89="NA","NA",H89)</f>
        <v>1</v>
      </c>
      <c r="H89" s="203">
        <v>1</v>
      </c>
      <c r="I89" s="384" t="s">
        <v>808</v>
      </c>
      <c r="J89" s="243">
        <v>3</v>
      </c>
      <c r="K89" s="159">
        <f>IF(J89=L89,M89)</f>
        <v>3</v>
      </c>
      <c r="L89" s="159">
        <f>IF(J89="NA","NA",M89)</f>
        <v>3</v>
      </c>
      <c r="M89" s="203">
        <v>3</v>
      </c>
      <c r="N89" s="384" t="s">
        <v>626</v>
      </c>
      <c r="O89" s="243">
        <v>1</v>
      </c>
      <c r="P89" s="159">
        <f t="shared" ref="P89:P98" si="18">IF(O89=Q89,R89)</f>
        <v>1</v>
      </c>
      <c r="Q89" s="159">
        <f t="shared" ref="Q89:Q98" si="19">IF(O89="NA","NA",R89)</f>
        <v>1</v>
      </c>
      <c r="R89" s="203">
        <v>1</v>
      </c>
      <c r="S89" s="373" t="s">
        <v>537</v>
      </c>
      <c r="T89" s="373" t="s">
        <v>361</v>
      </c>
    </row>
    <row r="90" spans="1:20" ht="85">
      <c r="A90" s="202">
        <v>67</v>
      </c>
      <c r="B90" s="118" t="s">
        <v>1593</v>
      </c>
      <c r="C90" s="204" t="s">
        <v>631</v>
      </c>
      <c r="D90" s="384"/>
      <c r="E90" s="243">
        <v>1</v>
      </c>
      <c r="F90" s="159">
        <f>IF(E90=G90,H90)</f>
        <v>1</v>
      </c>
      <c r="G90" s="159">
        <f>IF(E90="NA","NA",H90)</f>
        <v>1</v>
      </c>
      <c r="H90" s="203">
        <v>1</v>
      </c>
      <c r="I90" s="384"/>
      <c r="J90" s="243">
        <v>3</v>
      </c>
      <c r="K90" s="159">
        <f>IF(J90=L90,M90)</f>
        <v>3</v>
      </c>
      <c r="L90" s="159">
        <f>IF(J90="NA","NA",M90)</f>
        <v>3</v>
      </c>
      <c r="M90" s="203">
        <v>3</v>
      </c>
      <c r="N90" s="384"/>
      <c r="O90" s="243">
        <v>1</v>
      </c>
      <c r="P90" s="159">
        <f t="shared" si="18"/>
        <v>1</v>
      </c>
      <c r="Q90" s="159">
        <f t="shared" si="19"/>
        <v>1</v>
      </c>
      <c r="R90" s="203">
        <v>1</v>
      </c>
      <c r="S90" s="373"/>
      <c r="T90" s="373"/>
    </row>
    <row r="91" spans="1:20" ht="85">
      <c r="A91" s="202">
        <v>68</v>
      </c>
      <c r="B91" s="118" t="s">
        <v>1594</v>
      </c>
      <c r="C91" s="204" t="s">
        <v>783</v>
      </c>
      <c r="D91" s="384"/>
      <c r="E91" s="243">
        <v>1</v>
      </c>
      <c r="F91" s="159">
        <f t="shared" ref="F91:F98" si="20">IF(E91=G91,H91)</f>
        <v>1</v>
      </c>
      <c r="G91" s="159">
        <f t="shared" ref="G91:G98" si="21">IF(E91="NA","NA",H91)</f>
        <v>1</v>
      </c>
      <c r="H91" s="203">
        <v>1</v>
      </c>
      <c r="I91" s="384"/>
      <c r="J91" s="243">
        <v>3</v>
      </c>
      <c r="K91" s="159">
        <f t="shared" ref="K91:K98" si="22">IF(J91=L91,M91)</f>
        <v>3</v>
      </c>
      <c r="L91" s="159">
        <f t="shared" ref="L91:L98" si="23">IF(J91="NA","NA",M91)</f>
        <v>3</v>
      </c>
      <c r="M91" s="203">
        <v>3</v>
      </c>
      <c r="N91" s="384"/>
      <c r="O91" s="243">
        <v>1</v>
      </c>
      <c r="P91" s="159">
        <f t="shared" si="18"/>
        <v>1</v>
      </c>
      <c r="Q91" s="159">
        <f t="shared" si="19"/>
        <v>1</v>
      </c>
      <c r="R91" s="203">
        <v>1</v>
      </c>
      <c r="S91" s="373"/>
      <c r="T91" s="373"/>
    </row>
    <row r="92" spans="1:20" ht="68">
      <c r="A92" s="202">
        <v>69</v>
      </c>
      <c r="B92" s="118" t="s">
        <v>1595</v>
      </c>
      <c r="C92" s="204" t="s">
        <v>563</v>
      </c>
      <c r="D92" s="384"/>
      <c r="E92" s="243">
        <v>1</v>
      </c>
      <c r="F92" s="159">
        <f t="shared" si="20"/>
        <v>1</v>
      </c>
      <c r="G92" s="159">
        <f t="shared" si="21"/>
        <v>1</v>
      </c>
      <c r="H92" s="203">
        <v>1</v>
      </c>
      <c r="I92" s="384"/>
      <c r="J92" s="243">
        <v>3</v>
      </c>
      <c r="K92" s="159">
        <f t="shared" si="22"/>
        <v>3</v>
      </c>
      <c r="L92" s="159">
        <f t="shared" si="23"/>
        <v>3</v>
      </c>
      <c r="M92" s="203">
        <v>3</v>
      </c>
      <c r="N92" s="384"/>
      <c r="O92" s="243">
        <v>1</v>
      </c>
      <c r="P92" s="159">
        <f t="shared" si="18"/>
        <v>1</v>
      </c>
      <c r="Q92" s="159">
        <f t="shared" si="19"/>
        <v>1</v>
      </c>
      <c r="R92" s="203">
        <v>1</v>
      </c>
      <c r="S92" s="373"/>
      <c r="T92" s="373"/>
    </row>
    <row r="93" spans="1:20" ht="85">
      <c r="A93" s="202">
        <v>70</v>
      </c>
      <c r="B93" s="118" t="s">
        <v>1596</v>
      </c>
      <c r="C93" s="204" t="s">
        <v>564</v>
      </c>
      <c r="D93" s="384"/>
      <c r="E93" s="243">
        <v>1</v>
      </c>
      <c r="F93" s="159">
        <f t="shared" si="20"/>
        <v>1</v>
      </c>
      <c r="G93" s="159">
        <f t="shared" si="21"/>
        <v>1</v>
      </c>
      <c r="H93" s="203">
        <v>1</v>
      </c>
      <c r="I93" s="384"/>
      <c r="J93" s="243">
        <v>3</v>
      </c>
      <c r="K93" s="159">
        <f t="shared" si="22"/>
        <v>3</v>
      </c>
      <c r="L93" s="159">
        <f t="shared" si="23"/>
        <v>3</v>
      </c>
      <c r="M93" s="203">
        <v>3</v>
      </c>
      <c r="N93" s="384"/>
      <c r="O93" s="243">
        <v>1</v>
      </c>
      <c r="P93" s="159">
        <f t="shared" si="18"/>
        <v>1</v>
      </c>
      <c r="Q93" s="159">
        <f t="shared" si="19"/>
        <v>1</v>
      </c>
      <c r="R93" s="203">
        <v>1</v>
      </c>
      <c r="S93" s="373"/>
      <c r="T93" s="373"/>
    </row>
    <row r="94" spans="1:20" ht="102">
      <c r="A94" s="202">
        <v>71</v>
      </c>
      <c r="B94" s="241" t="s">
        <v>1597</v>
      </c>
      <c r="C94" s="204" t="s">
        <v>788</v>
      </c>
      <c r="D94" s="384"/>
      <c r="E94" s="243">
        <v>1</v>
      </c>
      <c r="F94" s="159">
        <f t="shared" si="20"/>
        <v>1</v>
      </c>
      <c r="G94" s="159">
        <f t="shared" si="21"/>
        <v>1</v>
      </c>
      <c r="H94" s="203">
        <v>1</v>
      </c>
      <c r="I94" s="384"/>
      <c r="J94" s="243">
        <v>3</v>
      </c>
      <c r="K94" s="159">
        <f t="shared" si="22"/>
        <v>3</v>
      </c>
      <c r="L94" s="159">
        <f t="shared" si="23"/>
        <v>3</v>
      </c>
      <c r="M94" s="203">
        <v>3</v>
      </c>
      <c r="N94" s="384"/>
      <c r="O94" s="243">
        <v>1</v>
      </c>
      <c r="P94" s="159">
        <f t="shared" si="18"/>
        <v>1</v>
      </c>
      <c r="Q94" s="159">
        <f t="shared" si="19"/>
        <v>1</v>
      </c>
      <c r="R94" s="203">
        <v>1</v>
      </c>
      <c r="S94" s="373"/>
      <c r="T94" s="373"/>
    </row>
    <row r="95" spans="1:20" ht="136">
      <c r="A95" s="202">
        <v>72</v>
      </c>
      <c r="B95" s="118" t="s">
        <v>1598</v>
      </c>
      <c r="C95" s="204" t="s">
        <v>784</v>
      </c>
      <c r="D95" s="384"/>
      <c r="E95" s="243">
        <v>1</v>
      </c>
      <c r="F95" s="159">
        <f t="shared" si="20"/>
        <v>1</v>
      </c>
      <c r="G95" s="159">
        <f t="shared" si="21"/>
        <v>1</v>
      </c>
      <c r="H95" s="203">
        <v>1</v>
      </c>
      <c r="I95" s="384"/>
      <c r="J95" s="243">
        <v>3</v>
      </c>
      <c r="K95" s="159">
        <f t="shared" si="22"/>
        <v>3</v>
      </c>
      <c r="L95" s="159">
        <f t="shared" si="23"/>
        <v>3</v>
      </c>
      <c r="M95" s="203">
        <v>3</v>
      </c>
      <c r="N95" s="384"/>
      <c r="O95" s="243">
        <v>1</v>
      </c>
      <c r="P95" s="159">
        <f t="shared" si="18"/>
        <v>1</v>
      </c>
      <c r="Q95" s="159">
        <f t="shared" si="19"/>
        <v>1</v>
      </c>
      <c r="R95" s="203">
        <v>1</v>
      </c>
      <c r="S95" s="373"/>
      <c r="T95" s="373"/>
    </row>
    <row r="96" spans="1:20" ht="85">
      <c r="A96" s="202">
        <v>73</v>
      </c>
      <c r="B96" s="241" t="s">
        <v>1599</v>
      </c>
      <c r="C96" s="204" t="s">
        <v>785</v>
      </c>
      <c r="D96" s="384"/>
      <c r="E96" s="243">
        <v>1</v>
      </c>
      <c r="F96" s="159">
        <f t="shared" si="20"/>
        <v>1</v>
      </c>
      <c r="G96" s="159">
        <f t="shared" si="21"/>
        <v>1</v>
      </c>
      <c r="H96" s="203">
        <v>1</v>
      </c>
      <c r="I96" s="384"/>
      <c r="J96" s="243">
        <v>3</v>
      </c>
      <c r="K96" s="159">
        <f t="shared" si="22"/>
        <v>3</v>
      </c>
      <c r="L96" s="159">
        <f t="shared" si="23"/>
        <v>3</v>
      </c>
      <c r="M96" s="203">
        <v>3</v>
      </c>
      <c r="N96" s="384"/>
      <c r="O96" s="243">
        <v>1</v>
      </c>
      <c r="P96" s="159">
        <f t="shared" si="18"/>
        <v>1</v>
      </c>
      <c r="Q96" s="159">
        <f t="shared" si="19"/>
        <v>1</v>
      </c>
      <c r="R96" s="203">
        <v>1</v>
      </c>
      <c r="S96" s="373"/>
      <c r="T96" s="373"/>
    </row>
    <row r="97" spans="1:20" ht="51">
      <c r="A97" s="202">
        <v>74</v>
      </c>
      <c r="B97" s="241" t="s">
        <v>1600</v>
      </c>
      <c r="C97" s="204" t="s">
        <v>560</v>
      </c>
      <c r="D97" s="384"/>
      <c r="E97" s="243">
        <v>1</v>
      </c>
      <c r="F97" s="159">
        <f t="shared" si="20"/>
        <v>1</v>
      </c>
      <c r="G97" s="159">
        <f t="shared" si="21"/>
        <v>1</v>
      </c>
      <c r="H97" s="203">
        <v>1</v>
      </c>
      <c r="I97" s="384"/>
      <c r="J97" s="243">
        <v>3</v>
      </c>
      <c r="K97" s="159">
        <f t="shared" si="22"/>
        <v>3</v>
      </c>
      <c r="L97" s="159">
        <f t="shared" si="23"/>
        <v>3</v>
      </c>
      <c r="M97" s="203">
        <v>3</v>
      </c>
      <c r="N97" s="384"/>
      <c r="O97" s="243">
        <v>1</v>
      </c>
      <c r="P97" s="159">
        <f t="shared" si="18"/>
        <v>1</v>
      </c>
      <c r="Q97" s="159">
        <f t="shared" si="19"/>
        <v>1</v>
      </c>
      <c r="R97" s="203">
        <v>1</v>
      </c>
      <c r="S97" s="373"/>
      <c r="T97" s="373"/>
    </row>
    <row r="98" spans="1:20" ht="85">
      <c r="A98" s="202">
        <v>75</v>
      </c>
      <c r="B98" s="241" t="s">
        <v>1601</v>
      </c>
      <c r="C98" s="204" t="s">
        <v>561</v>
      </c>
      <c r="D98" s="384"/>
      <c r="E98" s="243">
        <v>1</v>
      </c>
      <c r="F98" s="159">
        <f t="shared" si="20"/>
        <v>1</v>
      </c>
      <c r="G98" s="159">
        <f t="shared" si="21"/>
        <v>1</v>
      </c>
      <c r="H98" s="203">
        <v>1</v>
      </c>
      <c r="I98" s="384"/>
      <c r="J98" s="243">
        <v>3</v>
      </c>
      <c r="K98" s="159">
        <f t="shared" si="22"/>
        <v>3</v>
      </c>
      <c r="L98" s="159">
        <f t="shared" si="23"/>
        <v>3</v>
      </c>
      <c r="M98" s="203">
        <v>3</v>
      </c>
      <c r="N98" s="384"/>
      <c r="O98" s="243">
        <v>1</v>
      </c>
      <c r="P98" s="159">
        <f t="shared" si="18"/>
        <v>1</v>
      </c>
      <c r="Q98" s="159">
        <f t="shared" si="19"/>
        <v>1</v>
      </c>
      <c r="R98" s="203">
        <v>1</v>
      </c>
      <c r="S98" s="373"/>
      <c r="T98" s="373"/>
    </row>
    <row r="99" spans="1:20" ht="16">
      <c r="A99" s="383" t="s">
        <v>680</v>
      </c>
      <c r="B99" s="383"/>
      <c r="C99" s="383"/>
      <c r="D99" s="383"/>
      <c r="E99" s="383"/>
      <c r="F99" s="383"/>
      <c r="G99" s="383"/>
      <c r="H99" s="383"/>
      <c r="I99" s="383"/>
      <c r="J99" s="383"/>
      <c r="K99" s="383"/>
      <c r="L99" s="383"/>
      <c r="M99" s="383"/>
      <c r="N99" s="383"/>
      <c r="O99" s="383"/>
      <c r="P99" s="383"/>
      <c r="Q99" s="383"/>
      <c r="R99" s="383"/>
      <c r="S99" s="383"/>
      <c r="T99" s="383"/>
    </row>
    <row r="100" spans="1:20" ht="51">
      <c r="A100" s="202">
        <v>76</v>
      </c>
      <c r="B100" s="118" t="s">
        <v>1602</v>
      </c>
      <c r="C100" s="204" t="s">
        <v>562</v>
      </c>
      <c r="D100" s="384" t="s">
        <v>622</v>
      </c>
      <c r="E100" s="243">
        <v>1</v>
      </c>
      <c r="F100" s="159">
        <f>IF(E100=G100,H100)</f>
        <v>1</v>
      </c>
      <c r="G100" s="159">
        <f>IF(E100="NA","NA",H100)</f>
        <v>1</v>
      </c>
      <c r="H100" s="203">
        <v>1</v>
      </c>
      <c r="I100" s="384" t="s">
        <v>808</v>
      </c>
      <c r="J100" s="243">
        <v>3</v>
      </c>
      <c r="K100" s="159">
        <f>IF(J100=L100,M100)</f>
        <v>3</v>
      </c>
      <c r="L100" s="159">
        <f>IF(J100="NA","NA",M100)</f>
        <v>3</v>
      </c>
      <c r="M100" s="203">
        <v>3</v>
      </c>
      <c r="N100" s="384" t="s">
        <v>626</v>
      </c>
      <c r="O100" s="243">
        <v>1</v>
      </c>
      <c r="P100" s="159">
        <f t="shared" ref="P100:P107" si="24">IF(O100=Q100,R100)</f>
        <v>1</v>
      </c>
      <c r="Q100" s="159">
        <f t="shared" ref="Q100:Q107" si="25">IF(O100="NA","NA",R100)</f>
        <v>1</v>
      </c>
      <c r="R100" s="203">
        <v>1</v>
      </c>
      <c r="S100" s="373" t="s">
        <v>537</v>
      </c>
      <c r="T100" s="373" t="s">
        <v>361</v>
      </c>
    </row>
    <row r="101" spans="1:20" ht="85">
      <c r="A101" s="202">
        <v>77</v>
      </c>
      <c r="B101" s="118" t="s">
        <v>1603</v>
      </c>
      <c r="C101" s="204" t="s">
        <v>773</v>
      </c>
      <c r="D101" s="384"/>
      <c r="E101" s="243">
        <v>1</v>
      </c>
      <c r="F101" s="159">
        <f>IF(E101=G101,H101)</f>
        <v>1</v>
      </c>
      <c r="G101" s="159">
        <f>IF(E101="NA","NA",H101)</f>
        <v>1</v>
      </c>
      <c r="H101" s="203">
        <v>1</v>
      </c>
      <c r="I101" s="384"/>
      <c r="J101" s="243">
        <v>3</v>
      </c>
      <c r="K101" s="159">
        <f>IF(J101=L101,M101)</f>
        <v>3</v>
      </c>
      <c r="L101" s="159">
        <f>IF(J101="NA","NA",M101)</f>
        <v>3</v>
      </c>
      <c r="M101" s="203">
        <v>3</v>
      </c>
      <c r="N101" s="384"/>
      <c r="O101" s="243">
        <v>1</v>
      </c>
      <c r="P101" s="159">
        <f t="shared" si="24"/>
        <v>1</v>
      </c>
      <c r="Q101" s="159">
        <f t="shared" si="25"/>
        <v>1</v>
      </c>
      <c r="R101" s="203">
        <v>1</v>
      </c>
      <c r="S101" s="373"/>
      <c r="T101" s="373"/>
    </row>
    <row r="102" spans="1:20" ht="85">
      <c r="A102" s="202">
        <v>78</v>
      </c>
      <c r="B102" s="118" t="s">
        <v>1604</v>
      </c>
      <c r="C102" s="204" t="s">
        <v>573</v>
      </c>
      <c r="D102" s="384"/>
      <c r="E102" s="243">
        <v>1</v>
      </c>
      <c r="F102" s="159">
        <f t="shared" ref="F102:F107" si="26">IF(E102=G102,H102)</f>
        <v>1</v>
      </c>
      <c r="G102" s="159">
        <f t="shared" ref="G102:G107" si="27">IF(E102="NA","NA",H102)</f>
        <v>1</v>
      </c>
      <c r="H102" s="203">
        <v>1</v>
      </c>
      <c r="I102" s="384"/>
      <c r="J102" s="243">
        <v>3</v>
      </c>
      <c r="K102" s="159">
        <f t="shared" ref="K102:K107" si="28">IF(J102=L102,M102)</f>
        <v>3</v>
      </c>
      <c r="L102" s="159">
        <f t="shared" ref="L102:L107" si="29">IF(J102="NA","NA",M102)</f>
        <v>3</v>
      </c>
      <c r="M102" s="203">
        <v>3</v>
      </c>
      <c r="N102" s="384"/>
      <c r="O102" s="243">
        <v>1</v>
      </c>
      <c r="P102" s="159">
        <f t="shared" si="24"/>
        <v>1</v>
      </c>
      <c r="Q102" s="159">
        <f t="shared" si="25"/>
        <v>1</v>
      </c>
      <c r="R102" s="203">
        <v>1</v>
      </c>
      <c r="S102" s="373"/>
      <c r="T102" s="373"/>
    </row>
    <row r="103" spans="1:20" ht="102">
      <c r="A103" s="202">
        <v>79</v>
      </c>
      <c r="B103" s="118" t="s">
        <v>1605</v>
      </c>
      <c r="C103" s="204" t="s">
        <v>786</v>
      </c>
      <c r="D103" s="384"/>
      <c r="E103" s="243">
        <v>1</v>
      </c>
      <c r="F103" s="159">
        <f t="shared" si="26"/>
        <v>1</v>
      </c>
      <c r="G103" s="159">
        <f t="shared" si="27"/>
        <v>1</v>
      </c>
      <c r="H103" s="203">
        <v>1</v>
      </c>
      <c r="I103" s="384"/>
      <c r="J103" s="243">
        <v>3</v>
      </c>
      <c r="K103" s="159">
        <f t="shared" si="28"/>
        <v>3</v>
      </c>
      <c r="L103" s="159">
        <f t="shared" si="29"/>
        <v>3</v>
      </c>
      <c r="M103" s="203">
        <v>3</v>
      </c>
      <c r="N103" s="384"/>
      <c r="O103" s="243">
        <v>1</v>
      </c>
      <c r="P103" s="159">
        <f t="shared" si="24"/>
        <v>1</v>
      </c>
      <c r="Q103" s="159">
        <f t="shared" si="25"/>
        <v>1</v>
      </c>
      <c r="R103" s="203">
        <v>1</v>
      </c>
      <c r="S103" s="373"/>
      <c r="T103" s="373"/>
    </row>
    <row r="104" spans="1:20" ht="85">
      <c r="A104" s="202">
        <v>80</v>
      </c>
      <c r="B104" s="118" t="s">
        <v>1606</v>
      </c>
      <c r="C104" s="204" t="s">
        <v>574</v>
      </c>
      <c r="D104" s="384"/>
      <c r="E104" s="243">
        <v>1</v>
      </c>
      <c r="F104" s="159">
        <f t="shared" si="26"/>
        <v>1</v>
      </c>
      <c r="G104" s="159">
        <f t="shared" si="27"/>
        <v>1</v>
      </c>
      <c r="H104" s="203">
        <v>1</v>
      </c>
      <c r="I104" s="384"/>
      <c r="J104" s="243">
        <v>3</v>
      </c>
      <c r="K104" s="159">
        <f t="shared" si="28"/>
        <v>3</v>
      </c>
      <c r="L104" s="159">
        <f t="shared" si="29"/>
        <v>3</v>
      </c>
      <c r="M104" s="203">
        <v>3</v>
      </c>
      <c r="N104" s="384"/>
      <c r="O104" s="243">
        <v>1</v>
      </c>
      <c r="P104" s="159">
        <f t="shared" si="24"/>
        <v>1</v>
      </c>
      <c r="Q104" s="159">
        <f t="shared" si="25"/>
        <v>1</v>
      </c>
      <c r="R104" s="203">
        <v>1</v>
      </c>
      <c r="S104" s="373"/>
      <c r="T104" s="373"/>
    </row>
    <row r="105" spans="1:20" ht="85">
      <c r="A105" s="202">
        <v>81</v>
      </c>
      <c r="B105" s="118" t="s">
        <v>1607</v>
      </c>
      <c r="C105" s="204" t="s">
        <v>787</v>
      </c>
      <c r="D105" s="384"/>
      <c r="E105" s="243">
        <v>1</v>
      </c>
      <c r="F105" s="159">
        <f t="shared" si="26"/>
        <v>1</v>
      </c>
      <c r="G105" s="159">
        <f t="shared" si="27"/>
        <v>1</v>
      </c>
      <c r="H105" s="203">
        <v>1</v>
      </c>
      <c r="I105" s="384"/>
      <c r="J105" s="243">
        <v>3</v>
      </c>
      <c r="K105" s="159">
        <f t="shared" si="28"/>
        <v>3</v>
      </c>
      <c r="L105" s="159">
        <f t="shared" si="29"/>
        <v>3</v>
      </c>
      <c r="M105" s="203">
        <v>3</v>
      </c>
      <c r="N105" s="384"/>
      <c r="O105" s="243">
        <v>1</v>
      </c>
      <c r="P105" s="159">
        <f t="shared" si="24"/>
        <v>1</v>
      </c>
      <c r="Q105" s="159">
        <f t="shared" si="25"/>
        <v>1</v>
      </c>
      <c r="R105" s="203">
        <v>1</v>
      </c>
      <c r="S105" s="373"/>
      <c r="T105" s="373"/>
    </row>
    <row r="106" spans="1:20" ht="85">
      <c r="A106" s="202">
        <v>82</v>
      </c>
      <c r="B106" s="118" t="s">
        <v>1608</v>
      </c>
      <c r="C106" s="204" t="s">
        <v>774</v>
      </c>
      <c r="D106" s="384"/>
      <c r="E106" s="243">
        <v>1</v>
      </c>
      <c r="F106" s="159">
        <f t="shared" si="26"/>
        <v>1</v>
      </c>
      <c r="G106" s="159">
        <f t="shared" si="27"/>
        <v>1</v>
      </c>
      <c r="H106" s="203">
        <v>1</v>
      </c>
      <c r="I106" s="384"/>
      <c r="J106" s="243">
        <v>3</v>
      </c>
      <c r="K106" s="159">
        <f t="shared" si="28"/>
        <v>3</v>
      </c>
      <c r="L106" s="159">
        <f t="shared" si="29"/>
        <v>3</v>
      </c>
      <c r="M106" s="203">
        <v>3</v>
      </c>
      <c r="N106" s="384"/>
      <c r="O106" s="243">
        <v>1</v>
      </c>
      <c r="P106" s="159">
        <f t="shared" si="24"/>
        <v>1</v>
      </c>
      <c r="Q106" s="159">
        <f t="shared" si="25"/>
        <v>1</v>
      </c>
      <c r="R106" s="203">
        <v>1</v>
      </c>
      <c r="S106" s="373"/>
      <c r="T106" s="373"/>
    </row>
    <row r="107" spans="1:20" ht="85">
      <c r="A107" s="202">
        <v>83</v>
      </c>
      <c r="B107" s="118" t="s">
        <v>1609</v>
      </c>
      <c r="C107" s="204" t="s">
        <v>577</v>
      </c>
      <c r="D107" s="384"/>
      <c r="E107" s="243">
        <v>1</v>
      </c>
      <c r="F107" s="159">
        <f t="shared" si="26"/>
        <v>1</v>
      </c>
      <c r="G107" s="159">
        <f t="shared" si="27"/>
        <v>1</v>
      </c>
      <c r="H107" s="203">
        <v>1</v>
      </c>
      <c r="I107" s="384"/>
      <c r="J107" s="243">
        <v>3</v>
      </c>
      <c r="K107" s="159">
        <f t="shared" si="28"/>
        <v>3</v>
      </c>
      <c r="L107" s="159">
        <f t="shared" si="29"/>
        <v>3</v>
      </c>
      <c r="M107" s="203">
        <v>3</v>
      </c>
      <c r="N107" s="384"/>
      <c r="O107" s="243">
        <v>1</v>
      </c>
      <c r="P107" s="159">
        <f t="shared" si="24"/>
        <v>1</v>
      </c>
      <c r="Q107" s="159">
        <f t="shared" si="25"/>
        <v>1</v>
      </c>
      <c r="R107" s="203">
        <v>1</v>
      </c>
      <c r="S107" s="373"/>
      <c r="T107" s="373"/>
    </row>
    <row r="108" spans="1:20" ht="16">
      <c r="A108" s="383"/>
      <c r="B108" s="383"/>
      <c r="C108" s="383"/>
      <c r="D108" s="383"/>
      <c r="E108" s="383"/>
      <c r="F108" s="383"/>
      <c r="G108" s="383"/>
      <c r="H108" s="383"/>
      <c r="I108" s="383"/>
      <c r="J108" s="383"/>
      <c r="K108" s="383"/>
      <c r="L108" s="383"/>
      <c r="M108" s="383"/>
      <c r="N108" s="383"/>
      <c r="O108" s="383"/>
      <c r="P108" s="383"/>
      <c r="Q108" s="383"/>
      <c r="R108" s="383"/>
      <c r="S108" s="383"/>
      <c r="T108" s="383"/>
    </row>
    <row r="109" spans="1:20" ht="153">
      <c r="A109" s="202">
        <v>84</v>
      </c>
      <c r="B109" s="388" t="s">
        <v>395</v>
      </c>
      <c r="C109" s="389" t="s">
        <v>846</v>
      </c>
      <c r="D109" s="109" t="s">
        <v>490</v>
      </c>
      <c r="E109" s="243">
        <v>1</v>
      </c>
      <c r="F109" s="159">
        <f>IF(E109=G109,H109)</f>
        <v>1</v>
      </c>
      <c r="G109" s="159">
        <f>IF(E109="NA","NA",H109)</f>
        <v>1</v>
      </c>
      <c r="H109" s="203">
        <v>1</v>
      </c>
      <c r="I109" s="109" t="s">
        <v>491</v>
      </c>
      <c r="J109" s="243">
        <v>1</v>
      </c>
      <c r="K109" s="159">
        <f>IF(J109=L109,M109)</f>
        <v>1</v>
      </c>
      <c r="L109" s="159">
        <f>IF(J109="NA","NA",M109)</f>
        <v>1</v>
      </c>
      <c r="M109" s="203">
        <v>1</v>
      </c>
      <c r="N109" s="159" t="s">
        <v>492</v>
      </c>
      <c r="O109" s="243">
        <v>1</v>
      </c>
      <c r="P109" s="203">
        <f>IF(O109=Q109,R109)</f>
        <v>1</v>
      </c>
      <c r="Q109" s="203">
        <f>IF(O109="NA","NA",R109)</f>
        <v>1</v>
      </c>
      <c r="R109" s="203">
        <v>1</v>
      </c>
      <c r="S109" s="373" t="s">
        <v>493</v>
      </c>
      <c r="T109" s="373" t="s">
        <v>494</v>
      </c>
    </row>
    <row r="110" spans="1:20" ht="119">
      <c r="A110" s="202">
        <v>85</v>
      </c>
      <c r="B110" s="388"/>
      <c r="C110" s="389"/>
      <c r="D110" s="109" t="s">
        <v>495</v>
      </c>
      <c r="E110" s="243">
        <v>1</v>
      </c>
      <c r="F110" s="159">
        <f>IF(E110=G110,H110)</f>
        <v>1</v>
      </c>
      <c r="G110" s="159">
        <f>IF(E110="NA","NA",H110)</f>
        <v>1</v>
      </c>
      <c r="H110" s="203">
        <v>1</v>
      </c>
      <c r="I110" s="109" t="s">
        <v>496</v>
      </c>
      <c r="J110" s="243">
        <v>1</v>
      </c>
      <c r="K110" s="159">
        <f>IF(J110=L110,M110)</f>
        <v>1</v>
      </c>
      <c r="L110" s="159">
        <f>IF(J110="NA","NA",M110)</f>
        <v>1</v>
      </c>
      <c r="M110" s="203">
        <v>1</v>
      </c>
      <c r="N110" s="159" t="s">
        <v>497</v>
      </c>
      <c r="O110" s="243">
        <v>1</v>
      </c>
      <c r="P110" s="159">
        <f>IF(O110=Q110,R110)</f>
        <v>1</v>
      </c>
      <c r="Q110" s="159">
        <f>IF(O110="NA","NA",R110)</f>
        <v>1</v>
      </c>
      <c r="R110" s="203">
        <v>1</v>
      </c>
      <c r="S110" s="373"/>
      <c r="T110" s="373"/>
    </row>
    <row r="111" spans="1:20" ht="238">
      <c r="A111" s="202">
        <v>86</v>
      </c>
      <c r="B111" s="388"/>
      <c r="C111" s="389"/>
      <c r="D111" s="109" t="s">
        <v>498</v>
      </c>
      <c r="E111" s="243">
        <v>1</v>
      </c>
      <c r="F111" s="159">
        <f>IF(E111=G111,H111)</f>
        <v>1</v>
      </c>
      <c r="G111" s="159">
        <f>IF(E111="NA","NA",H111)</f>
        <v>1</v>
      </c>
      <c r="H111" s="203">
        <v>1</v>
      </c>
      <c r="I111" s="109" t="s">
        <v>499</v>
      </c>
      <c r="J111" s="243">
        <v>1</v>
      </c>
      <c r="K111" s="159">
        <f>IF(J111=L111,M111)</f>
        <v>1</v>
      </c>
      <c r="L111" s="159">
        <f>IF(J111="NA","NA",M111)</f>
        <v>1</v>
      </c>
      <c r="M111" s="203">
        <v>1</v>
      </c>
      <c r="N111" s="159" t="s">
        <v>500</v>
      </c>
      <c r="O111" s="243">
        <v>1</v>
      </c>
      <c r="P111" s="203">
        <f>IF(O111=Q111,R111)</f>
        <v>1</v>
      </c>
      <c r="Q111" s="203">
        <f>IF(O111="NA","NA",R111)</f>
        <v>1</v>
      </c>
      <c r="R111" s="203">
        <v>1</v>
      </c>
      <c r="S111" s="373"/>
      <c r="T111" s="373"/>
    </row>
    <row r="112" spans="1:20" ht="16">
      <c r="A112" s="129"/>
      <c r="B112" s="129"/>
      <c r="C112" s="129"/>
      <c r="D112" s="129"/>
      <c r="E112" s="135">
        <f>SUM(E12:E111)</f>
        <v>86</v>
      </c>
      <c r="F112" s="135">
        <f>SUM(F12:F111)</f>
        <v>86</v>
      </c>
      <c r="G112" s="135">
        <f>SUM(G12:G111)</f>
        <v>86</v>
      </c>
      <c r="H112" s="135">
        <f>SUM(H12:H111)</f>
        <v>86</v>
      </c>
      <c r="I112" s="250"/>
      <c r="J112" s="135">
        <f>SUM(J12:J111)</f>
        <v>246</v>
      </c>
      <c r="K112" s="135">
        <f>SUM(K12:K111)</f>
        <v>246</v>
      </c>
      <c r="L112" s="135">
        <f>SUM(L12:L111)</f>
        <v>246</v>
      </c>
      <c r="M112" s="135">
        <f>SUM(M12:M111)</f>
        <v>246</v>
      </c>
      <c r="N112" s="185"/>
      <c r="O112" s="135">
        <f>SUM(O12:O111)</f>
        <v>86</v>
      </c>
      <c r="P112" s="135">
        <f>SUM(P12:P111)</f>
        <v>86</v>
      </c>
      <c r="Q112" s="135">
        <f>SUM(Q12:Q111)</f>
        <v>86</v>
      </c>
      <c r="R112" s="135">
        <f>SUM(R12:R111)</f>
        <v>86</v>
      </c>
      <c r="S112" s="129"/>
      <c r="T112" s="129"/>
    </row>
    <row r="113" spans="1:20" ht="16">
      <c r="A113" s="129"/>
      <c r="B113" s="129"/>
      <c r="C113" s="129"/>
      <c r="D113" s="129"/>
      <c r="E113" s="168"/>
      <c r="F113" s="168"/>
      <c r="G113" s="168"/>
      <c r="H113" s="168"/>
      <c r="I113" s="129"/>
      <c r="J113" s="168"/>
      <c r="K113" s="168"/>
      <c r="L113" s="168"/>
      <c r="M113" s="168"/>
      <c r="N113" s="168"/>
      <c r="O113" s="168"/>
      <c r="P113" s="168"/>
      <c r="Q113" s="168"/>
      <c r="R113" s="168"/>
      <c r="S113" s="129"/>
      <c r="T113" s="129"/>
    </row>
    <row r="114" spans="1:20" ht="18" thickBot="1">
      <c r="A114" s="79"/>
      <c r="B114" s="57" t="s">
        <v>833</v>
      </c>
      <c r="C114" s="251">
        <f>'RESULTADO-BÁSICA'!B29</f>
        <v>1</v>
      </c>
      <c r="D114" s="129"/>
      <c r="E114" s="168"/>
      <c r="F114" s="168"/>
      <c r="G114" s="168"/>
      <c r="H114" s="168"/>
      <c r="I114" s="129"/>
      <c r="J114" s="168"/>
      <c r="K114" s="168"/>
      <c r="L114" s="168"/>
      <c r="M114" s="168"/>
      <c r="N114" s="168"/>
      <c r="O114" s="168"/>
      <c r="P114" s="190"/>
      <c r="Q114" s="190"/>
      <c r="R114" s="252"/>
      <c r="S114" s="129"/>
      <c r="T114" s="129"/>
    </row>
    <row r="115" spans="1:20" ht="75" customHeight="1"/>
    <row r="116" spans="1:20" ht="54" customHeight="1"/>
    <row r="118" spans="1:20" ht="153" customHeight="1"/>
    <row r="119" spans="1:20" ht="153" customHeight="1"/>
    <row r="120" spans="1:20" ht="224.25" customHeight="1"/>
    <row r="121" spans="1:20" ht="21" customHeight="1"/>
    <row r="122" spans="1:20" ht="29.25" customHeight="1"/>
  </sheetData>
  <sheetProtection selectLockedCells="1"/>
  <mergeCells count="113">
    <mergeCell ref="A8:O8"/>
    <mergeCell ref="S8:T8"/>
    <mergeCell ref="T67:T76"/>
    <mergeCell ref="N67:N76"/>
    <mergeCell ref="T51:T55"/>
    <mergeCell ref="A66:T66"/>
    <mergeCell ref="S51:S55"/>
    <mergeCell ref="S57:S60"/>
    <mergeCell ref="A7:J7"/>
    <mergeCell ref="A9:B11"/>
    <mergeCell ref="G9:G11"/>
    <mergeCell ref="H9:H11"/>
    <mergeCell ref="E9:E11"/>
    <mergeCell ref="P9:P11"/>
    <mergeCell ref="Q9:Q11"/>
    <mergeCell ref="N57:N60"/>
    <mergeCell ref="T19:T21"/>
    <mergeCell ref="S19:S21"/>
    <mergeCell ref="I19:I21"/>
    <mergeCell ref="L9:L11"/>
    <mergeCell ref="O9:O11"/>
    <mergeCell ref="M9:M11"/>
    <mergeCell ref="N51:N55"/>
    <mergeCell ref="A22:T22"/>
    <mergeCell ref="N27:N31"/>
    <mergeCell ref="D23:D25"/>
    <mergeCell ref="I27:I31"/>
    <mergeCell ref="S100:S107"/>
    <mergeCell ref="T100:T107"/>
    <mergeCell ref="A80:T80"/>
    <mergeCell ref="A61:T61"/>
    <mergeCell ref="S67:S76"/>
    <mergeCell ref="I62:I65"/>
    <mergeCell ref="A99:T99"/>
    <mergeCell ref="S78:S79"/>
    <mergeCell ref="T81:T87"/>
    <mergeCell ref="N100:N107"/>
    <mergeCell ref="N62:N65"/>
    <mergeCell ref="T89:T98"/>
    <mergeCell ref="A88:T88"/>
    <mergeCell ref="D62:D65"/>
    <mergeCell ref="T62:T65"/>
    <mergeCell ref="I67:I76"/>
    <mergeCell ref="A77:T77"/>
    <mergeCell ref="I81:I87"/>
    <mergeCell ref="D89:D98"/>
    <mergeCell ref="T33:T39"/>
    <mergeCell ref="S46:S49"/>
    <mergeCell ref="A18:T18"/>
    <mergeCell ref="J9:J11"/>
    <mergeCell ref="N19:N21"/>
    <mergeCell ref="K9:K11"/>
    <mergeCell ref="F9:F11"/>
    <mergeCell ref="D19:D21"/>
    <mergeCell ref="N81:N87"/>
    <mergeCell ref="D27:D31"/>
    <mergeCell ref="S62:S65"/>
    <mergeCell ref="T27:T31"/>
    <mergeCell ref="S27:S31"/>
    <mergeCell ref="A32:T32"/>
    <mergeCell ref="D40:D45"/>
    <mergeCell ref="I40:I45"/>
    <mergeCell ref="N40:N45"/>
    <mergeCell ref="S40:S45"/>
    <mergeCell ref="T40:T45"/>
    <mergeCell ref="D51:D55"/>
    <mergeCell ref="I57:I60"/>
    <mergeCell ref="D46:D49"/>
    <mergeCell ref="I46:I49"/>
    <mergeCell ref="N46:N49"/>
    <mergeCell ref="A56:T56"/>
    <mergeCell ref="D57:D60"/>
    <mergeCell ref="A108:T108"/>
    <mergeCell ref="D78:D79"/>
    <mergeCell ref="N78:N79"/>
    <mergeCell ref="D67:D76"/>
    <mergeCell ref="I100:I107"/>
    <mergeCell ref="B109:B111"/>
    <mergeCell ref="C109:C111"/>
    <mergeCell ref="D100:D107"/>
    <mergeCell ref="T78:T79"/>
    <mergeCell ref="D81:D87"/>
    <mergeCell ref="T109:T111"/>
    <mergeCell ref="S109:S111"/>
    <mergeCell ref="S81:S87"/>
    <mergeCell ref="I78:I79"/>
    <mergeCell ref="I89:I98"/>
    <mergeCell ref="N89:N98"/>
    <mergeCell ref="S89:S98"/>
    <mergeCell ref="C6:I6"/>
    <mergeCell ref="N6:S6"/>
    <mergeCell ref="A1:T1"/>
    <mergeCell ref="A2:T2"/>
    <mergeCell ref="A3:T4"/>
    <mergeCell ref="A5:T5"/>
    <mergeCell ref="A50:T50"/>
    <mergeCell ref="T57:T60"/>
    <mergeCell ref="N7:T7"/>
    <mergeCell ref="I51:I55"/>
    <mergeCell ref="I23:I25"/>
    <mergeCell ref="N23:N25"/>
    <mergeCell ref="A26:T26"/>
    <mergeCell ref="T23:T25"/>
    <mergeCell ref="S23:S25"/>
    <mergeCell ref="S9:T11"/>
    <mergeCell ref="A17:T17"/>
    <mergeCell ref="C9:C11"/>
    <mergeCell ref="R9:R11"/>
    <mergeCell ref="T46:T49"/>
    <mergeCell ref="D33:D39"/>
    <mergeCell ref="I33:I39"/>
    <mergeCell ref="N33:N39"/>
    <mergeCell ref="S33:S39"/>
  </mergeCells>
  <printOptions horizontalCentered="1" verticalCentered="1"/>
  <pageMargins left="0.2361111111111111" right="0.2361111111111111" top="0.74791666666666667" bottom="0.74791666666666667" header="0.51180555555555551" footer="0.51180555555555551"/>
  <pageSetup scale="37" fitToHeight="0" orientation="landscape" r:id="rId1"/>
  <headerFooter alignWithMargins="0"/>
  <rowBreaks count="11" manualBreakCount="11">
    <brk id="14" max="19" man="1"/>
    <brk id="25" max="19" man="1"/>
    <brk id="31" max="19" man="1"/>
    <brk id="37" max="19" man="1"/>
    <brk id="45" max="19" man="1"/>
    <brk id="49" max="19" man="1"/>
    <brk id="55" max="19" man="1"/>
    <brk id="65" max="19" man="1"/>
    <brk id="74" max="19" man="1"/>
    <brk id="85" max="19" man="1"/>
    <brk id="105"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109"/>
  <sheetViews>
    <sheetView view="pageBreakPreview" topLeftCell="C1" zoomScale="70" zoomScaleNormal="100" zoomScaleSheetLayoutView="70" workbookViewId="0">
      <selection activeCell="O7" sqref="O7:U7"/>
    </sheetView>
  </sheetViews>
  <sheetFormatPr baseColWidth="10" defaultColWidth="10.83203125" defaultRowHeight="15"/>
  <cols>
    <col min="1" max="1" width="12.5" style="7" customWidth="1"/>
    <col min="2" max="2" width="53.5" style="8" customWidth="1"/>
    <col min="3" max="3" width="20.83203125" style="97" customWidth="1"/>
    <col min="4" max="4" width="21.1640625" style="9" customWidth="1"/>
    <col min="5" max="5" width="35.33203125" style="10" customWidth="1"/>
    <col min="6" max="6" width="6.5" style="32" customWidth="1"/>
    <col min="7" max="8" width="10.83203125" style="10" hidden="1" customWidth="1"/>
    <col min="9" max="9" width="10.5" style="32" hidden="1" customWidth="1"/>
    <col min="10" max="10" width="69.5" style="11" customWidth="1"/>
    <col min="11" max="11" width="6.5" style="32" customWidth="1"/>
    <col min="12" max="13" width="10.83203125" style="10" hidden="1" customWidth="1"/>
    <col min="14" max="14" width="10.1640625" style="32" hidden="1" customWidth="1"/>
    <col min="15" max="15" width="57.1640625" style="98" customWidth="1"/>
    <col min="16" max="16" width="6.5" style="32" customWidth="1"/>
    <col min="17" max="18" width="10.83203125" style="10" hidden="1" customWidth="1"/>
    <col min="19" max="19" width="10.5" style="32" hidden="1" customWidth="1"/>
    <col min="20" max="20" width="26.6640625" style="100" customWidth="1"/>
    <col min="21" max="21" width="26.33203125" style="100" customWidth="1"/>
    <col min="22" max="22" width="119.5" style="12" customWidth="1"/>
    <col min="23" max="47" width="10.83203125" style="12"/>
    <col min="48" max="16384" width="10.83203125" style="11"/>
  </cols>
  <sheetData>
    <row r="1" spans="1:256" s="2" customFormat="1" ht="16">
      <c r="A1" s="351" t="s">
        <v>842</v>
      </c>
      <c r="B1" s="352"/>
      <c r="C1" s="352"/>
      <c r="D1" s="352"/>
      <c r="E1" s="352"/>
      <c r="F1" s="352"/>
      <c r="G1" s="352"/>
      <c r="H1" s="352"/>
      <c r="I1" s="352"/>
      <c r="J1" s="352"/>
      <c r="K1" s="352"/>
      <c r="L1" s="352"/>
      <c r="M1" s="352"/>
      <c r="N1" s="352"/>
      <c r="O1" s="352"/>
      <c r="P1" s="352"/>
      <c r="Q1" s="352"/>
      <c r="R1" s="352"/>
      <c r="S1" s="352"/>
      <c r="T1" s="352"/>
      <c r="U1" s="353"/>
      <c r="V1" s="6"/>
      <c r="W1" s="6"/>
      <c r="X1" s="6"/>
      <c r="Y1" s="6"/>
      <c r="Z1" s="6"/>
      <c r="AA1" s="6"/>
      <c r="AB1" s="6"/>
      <c r="AC1" s="6"/>
      <c r="AD1" s="6"/>
      <c r="AE1" s="6"/>
      <c r="AF1" s="6"/>
      <c r="AG1" s="6"/>
      <c r="AH1" s="6"/>
      <c r="AI1" s="6"/>
      <c r="AJ1" s="6"/>
      <c r="AK1" s="6"/>
      <c r="AL1" s="6"/>
      <c r="AM1" s="6"/>
      <c r="AN1" s="6"/>
      <c r="AO1" s="6"/>
      <c r="AP1" s="6"/>
      <c r="AQ1" s="6"/>
      <c r="AR1" s="6"/>
      <c r="AS1" s="6"/>
      <c r="AT1" s="6"/>
      <c r="AU1" s="6"/>
    </row>
    <row r="2" spans="1:256" ht="16">
      <c r="A2" s="354" t="s">
        <v>0</v>
      </c>
      <c r="B2" s="355"/>
      <c r="C2" s="355"/>
      <c r="D2" s="355"/>
      <c r="E2" s="355"/>
      <c r="F2" s="355"/>
      <c r="G2" s="355"/>
      <c r="H2" s="355"/>
      <c r="I2" s="355"/>
      <c r="J2" s="355"/>
      <c r="K2" s="355"/>
      <c r="L2" s="355"/>
      <c r="M2" s="355"/>
      <c r="N2" s="355"/>
      <c r="O2" s="355"/>
      <c r="P2" s="355"/>
      <c r="Q2" s="355"/>
      <c r="R2" s="355"/>
      <c r="S2" s="355"/>
      <c r="T2" s="355"/>
      <c r="U2" s="356"/>
      <c r="V2" s="6"/>
      <c r="W2" s="6"/>
      <c r="X2" s="6"/>
      <c r="Y2" s="6"/>
      <c r="Z2" s="6"/>
      <c r="AA2" s="6"/>
      <c r="AB2" s="6"/>
      <c r="AC2" s="6"/>
      <c r="AD2" s="6"/>
      <c r="AE2" s="6"/>
      <c r="AF2" s="6"/>
      <c r="AG2" s="6"/>
      <c r="AH2" s="6"/>
      <c r="AI2" s="6"/>
      <c r="AJ2" s="6"/>
      <c r="AK2" s="6"/>
      <c r="AL2" s="6"/>
      <c r="AM2" s="6"/>
      <c r="AN2" s="6"/>
      <c r="AO2" s="6"/>
      <c r="AP2" s="6"/>
      <c r="AQ2" s="6"/>
      <c r="AR2" s="6"/>
      <c r="AS2" s="6"/>
      <c r="AT2" s="6"/>
      <c r="AU2" s="6"/>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4.25" customHeight="1">
      <c r="A3" s="357"/>
      <c r="B3" s="358"/>
      <c r="C3" s="358"/>
      <c r="D3" s="358"/>
      <c r="E3" s="358"/>
      <c r="F3" s="358"/>
      <c r="G3" s="358"/>
      <c r="H3" s="358"/>
      <c r="I3" s="358"/>
      <c r="J3" s="358"/>
      <c r="K3" s="358"/>
      <c r="L3" s="358"/>
      <c r="M3" s="358"/>
      <c r="N3" s="358"/>
      <c r="O3" s="358"/>
      <c r="P3" s="358"/>
      <c r="Q3" s="358"/>
      <c r="R3" s="358"/>
      <c r="S3" s="358"/>
      <c r="T3" s="358"/>
      <c r="U3" s="359"/>
      <c r="V3" s="6"/>
      <c r="W3" s="6"/>
      <c r="X3" s="6"/>
      <c r="Y3" s="6"/>
      <c r="Z3" s="6"/>
      <c r="AA3" s="6"/>
      <c r="AB3" s="6"/>
      <c r="AC3" s="6"/>
      <c r="AD3" s="6"/>
      <c r="AE3" s="6"/>
      <c r="AF3" s="6"/>
      <c r="AG3" s="6"/>
      <c r="AH3" s="6"/>
      <c r="AI3" s="6"/>
      <c r="AJ3" s="6"/>
      <c r="AK3" s="6"/>
      <c r="AL3" s="6"/>
      <c r="AM3" s="6"/>
      <c r="AN3" s="6"/>
      <c r="AO3" s="6"/>
      <c r="AP3" s="6"/>
      <c r="AQ3" s="6"/>
      <c r="AR3" s="6"/>
      <c r="AS3" s="6"/>
      <c r="AT3" s="6"/>
      <c r="AU3" s="6"/>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2.75" customHeight="1">
      <c r="A4" s="357"/>
      <c r="B4" s="358"/>
      <c r="C4" s="358"/>
      <c r="D4" s="358"/>
      <c r="E4" s="358"/>
      <c r="F4" s="358"/>
      <c r="G4" s="358"/>
      <c r="H4" s="358"/>
      <c r="I4" s="358"/>
      <c r="J4" s="358"/>
      <c r="K4" s="358"/>
      <c r="L4" s="358"/>
      <c r="M4" s="358"/>
      <c r="N4" s="358"/>
      <c r="O4" s="358"/>
      <c r="P4" s="358"/>
      <c r="Q4" s="358"/>
      <c r="R4" s="358"/>
      <c r="S4" s="358"/>
      <c r="T4" s="358"/>
      <c r="U4" s="359"/>
      <c r="V4" s="6"/>
      <c r="W4" s="6"/>
      <c r="X4" s="6"/>
      <c r="Y4" s="6"/>
      <c r="Z4" s="6"/>
      <c r="AA4" s="6"/>
      <c r="AB4" s="6"/>
      <c r="AC4" s="6"/>
      <c r="AD4" s="6"/>
      <c r="AE4" s="6"/>
      <c r="AF4" s="6"/>
      <c r="AG4" s="6"/>
      <c r="AH4" s="6"/>
      <c r="AI4" s="6"/>
      <c r="AJ4" s="6"/>
      <c r="AK4" s="6"/>
      <c r="AL4" s="6"/>
      <c r="AM4" s="6"/>
      <c r="AN4" s="6"/>
      <c r="AO4" s="6"/>
      <c r="AP4" s="6"/>
      <c r="AQ4" s="6"/>
      <c r="AR4" s="6"/>
      <c r="AS4" s="6"/>
      <c r="AT4" s="6"/>
      <c r="AU4" s="6"/>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24.75" customHeight="1">
      <c r="A5" s="354" t="s">
        <v>776</v>
      </c>
      <c r="B5" s="355"/>
      <c r="C5" s="355"/>
      <c r="D5" s="355"/>
      <c r="E5" s="355"/>
      <c r="F5" s="355"/>
      <c r="G5" s="355"/>
      <c r="H5" s="355"/>
      <c r="I5" s="355"/>
      <c r="J5" s="355"/>
      <c r="K5" s="355"/>
      <c r="L5" s="355"/>
      <c r="M5" s="355"/>
      <c r="N5" s="355"/>
      <c r="O5" s="355"/>
      <c r="P5" s="355"/>
      <c r="Q5" s="355"/>
      <c r="R5" s="355"/>
      <c r="S5" s="355"/>
      <c r="T5" s="355"/>
      <c r="U5" s="356"/>
      <c r="V5" s="6"/>
      <c r="W5" s="6"/>
      <c r="X5" s="6"/>
      <c r="Y5" s="6"/>
      <c r="Z5" s="6"/>
      <c r="AA5" s="6"/>
      <c r="AB5" s="6"/>
      <c r="AC5" s="6"/>
      <c r="AD5" s="6"/>
      <c r="AE5" s="6"/>
      <c r="AF5" s="6"/>
      <c r="AG5" s="6"/>
      <c r="AH5" s="6"/>
      <c r="AI5" s="6"/>
      <c r="AJ5" s="6"/>
      <c r="AK5" s="6"/>
      <c r="AL5" s="6"/>
      <c r="AM5" s="6"/>
      <c r="AN5" s="6"/>
      <c r="AO5" s="6"/>
      <c r="AP5" s="6"/>
      <c r="AQ5" s="6"/>
      <c r="AR5" s="6"/>
      <c r="AS5" s="6"/>
      <c r="AT5" s="6"/>
      <c r="AU5" s="6"/>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s="2" customFormat="1" ht="27.75" customHeight="1">
      <c r="A6" s="284"/>
      <c r="B6" s="59"/>
      <c r="C6" s="355" t="str">
        <f>CARATULA!E10</f>
        <v>HOSPITAL DE ALTA ESPECIALIDAD DE VERACRUZ</v>
      </c>
      <c r="D6" s="355"/>
      <c r="E6" s="355"/>
      <c r="F6" s="355"/>
      <c r="G6" s="355"/>
      <c r="H6" s="355"/>
      <c r="I6" s="355"/>
      <c r="J6" s="355"/>
      <c r="K6" s="59"/>
      <c r="L6" s="59"/>
      <c r="M6" s="59"/>
      <c r="N6" s="59"/>
      <c r="O6" s="283" t="str">
        <f>CARATULA!E11</f>
        <v>VZSSA006972</v>
      </c>
      <c r="P6" s="59"/>
      <c r="Q6" s="59"/>
      <c r="R6" s="59"/>
      <c r="S6" s="59"/>
      <c r="T6" s="59"/>
      <c r="U6" s="120"/>
    </row>
    <row r="7" spans="1:256" s="2" customFormat="1" ht="24.75" customHeight="1">
      <c r="A7" s="399" t="str">
        <f>CARATULA!B6</f>
        <v xml:space="preserve">CÉDULA DE EVALUACIÓN PARA CENTROS DE SALUD                                                                                                                                                                                                                                                            </v>
      </c>
      <c r="B7" s="400"/>
      <c r="C7" s="400"/>
      <c r="D7" s="400"/>
      <c r="E7" s="400"/>
      <c r="F7" s="400"/>
      <c r="G7" s="400"/>
      <c r="H7" s="400"/>
      <c r="I7" s="400"/>
      <c r="J7" s="400"/>
      <c r="K7" s="400"/>
      <c r="L7" s="60"/>
      <c r="M7" s="60"/>
      <c r="N7" s="60"/>
      <c r="O7" s="392">
        <v>2023</v>
      </c>
      <c r="P7" s="392"/>
      <c r="Q7" s="392"/>
      <c r="R7" s="392"/>
      <c r="S7" s="392"/>
      <c r="T7" s="392"/>
      <c r="U7" s="393"/>
      <c r="V7" s="6"/>
      <c r="W7" s="6"/>
      <c r="X7" s="6"/>
      <c r="Y7" s="6"/>
      <c r="Z7" s="6"/>
      <c r="AA7" s="6"/>
      <c r="AB7" s="6"/>
      <c r="AC7" s="6"/>
      <c r="AD7" s="6"/>
      <c r="AE7" s="6"/>
      <c r="AF7" s="6"/>
      <c r="AG7" s="6"/>
      <c r="AH7" s="6"/>
      <c r="AI7" s="6"/>
      <c r="AJ7" s="6"/>
      <c r="AK7" s="6"/>
      <c r="AL7" s="6"/>
      <c r="AM7" s="6"/>
      <c r="AN7" s="6"/>
      <c r="AO7" s="6"/>
      <c r="AP7" s="6"/>
      <c r="AQ7" s="6"/>
      <c r="AR7" s="6"/>
      <c r="AS7" s="6"/>
      <c r="AT7" s="6"/>
      <c r="AU7" s="6"/>
    </row>
    <row r="8" spans="1:256" ht="20.25" customHeight="1">
      <c r="A8" s="389" t="s">
        <v>83</v>
      </c>
      <c r="B8" s="389"/>
      <c r="C8" s="389"/>
      <c r="D8" s="389"/>
      <c r="E8" s="389"/>
      <c r="F8" s="389"/>
      <c r="G8" s="389"/>
      <c r="H8" s="389"/>
      <c r="I8" s="389"/>
      <c r="J8" s="389"/>
      <c r="K8" s="389"/>
      <c r="L8" s="389"/>
      <c r="M8" s="389"/>
      <c r="N8" s="389"/>
      <c r="O8" s="389"/>
      <c r="P8" s="389"/>
      <c r="Q8" s="136"/>
      <c r="R8" s="136"/>
      <c r="S8" s="136"/>
      <c r="T8" s="396"/>
      <c r="U8" s="396"/>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15.75" customHeight="1">
      <c r="A9" s="401" t="s">
        <v>84</v>
      </c>
      <c r="B9" s="401"/>
      <c r="C9" s="401" t="s">
        <v>58</v>
      </c>
      <c r="D9" s="367" t="s">
        <v>59</v>
      </c>
      <c r="E9" s="367"/>
      <c r="F9" s="368" t="s">
        <v>60</v>
      </c>
      <c r="G9" s="395" t="s">
        <v>61</v>
      </c>
      <c r="H9" s="395" t="s">
        <v>62</v>
      </c>
      <c r="I9" s="395" t="s">
        <v>63</v>
      </c>
      <c r="J9" s="113" t="s">
        <v>64</v>
      </c>
      <c r="K9" s="368" t="s">
        <v>60</v>
      </c>
      <c r="L9" s="395" t="s">
        <v>61</v>
      </c>
      <c r="M9" s="395" t="s">
        <v>62</v>
      </c>
      <c r="N9" s="395" t="s">
        <v>63</v>
      </c>
      <c r="O9" s="113" t="s">
        <v>65</v>
      </c>
      <c r="P9" s="368" t="s">
        <v>60</v>
      </c>
      <c r="Q9" s="395" t="s">
        <v>61</v>
      </c>
      <c r="R9" s="395" t="s">
        <v>62</v>
      </c>
      <c r="S9" s="395" t="s">
        <v>63</v>
      </c>
      <c r="T9" s="367" t="s">
        <v>382</v>
      </c>
      <c r="U9" s="367"/>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0" spans="1:256" ht="15.75" customHeight="1">
      <c r="A10" s="401"/>
      <c r="B10" s="401"/>
      <c r="C10" s="401"/>
      <c r="D10" s="397" t="s">
        <v>66</v>
      </c>
      <c r="E10" s="397"/>
      <c r="F10" s="368"/>
      <c r="G10" s="395"/>
      <c r="H10" s="395"/>
      <c r="I10" s="395"/>
      <c r="J10" s="124" t="s">
        <v>66</v>
      </c>
      <c r="K10" s="368"/>
      <c r="L10" s="395"/>
      <c r="M10" s="395"/>
      <c r="N10" s="395"/>
      <c r="O10" s="124" t="s">
        <v>67</v>
      </c>
      <c r="P10" s="368"/>
      <c r="Q10" s="395"/>
      <c r="R10" s="395"/>
      <c r="S10" s="395"/>
      <c r="T10" s="367"/>
      <c r="U10" s="367"/>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37.5" customHeight="1">
      <c r="A11" s="401"/>
      <c r="B11" s="401"/>
      <c r="C11" s="401"/>
      <c r="D11" s="398" t="s">
        <v>425</v>
      </c>
      <c r="E11" s="398"/>
      <c r="F11" s="368"/>
      <c r="G11" s="395"/>
      <c r="H11" s="395"/>
      <c r="I11" s="395"/>
      <c r="J11" s="89" t="s">
        <v>424</v>
      </c>
      <c r="K11" s="368"/>
      <c r="L11" s="395"/>
      <c r="M11" s="395"/>
      <c r="N11" s="395"/>
      <c r="O11" s="89" t="s">
        <v>424</v>
      </c>
      <c r="P11" s="368"/>
      <c r="Q11" s="395"/>
      <c r="R11" s="395"/>
      <c r="S11" s="395"/>
      <c r="T11" s="367"/>
      <c r="U11" s="367"/>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39" customFormat="1" ht="130.5" customHeight="1">
      <c r="A12" s="159">
        <v>1</v>
      </c>
      <c r="B12" s="118" t="s">
        <v>78</v>
      </c>
      <c r="C12" s="160" t="s">
        <v>76</v>
      </c>
      <c r="D12" s="394" t="s">
        <v>670</v>
      </c>
      <c r="E12" s="394"/>
      <c r="F12" s="243">
        <v>1</v>
      </c>
      <c r="G12" s="109">
        <f t="shared" ref="G12:G17" si="0">IF(F12=H12,I12)</f>
        <v>1</v>
      </c>
      <c r="H12" s="109">
        <f t="shared" ref="H12:H17" si="1">IF(F12="NA","NA",I12)</f>
        <v>1</v>
      </c>
      <c r="I12" s="203">
        <v>1</v>
      </c>
      <c r="J12" s="118" t="s">
        <v>77</v>
      </c>
      <c r="K12" s="243">
        <v>1</v>
      </c>
      <c r="L12" s="109">
        <f>IF(K12=M12,N12)</f>
        <v>1</v>
      </c>
      <c r="M12" s="109">
        <f>IF(K12="NA","NA",N12)</f>
        <v>1</v>
      </c>
      <c r="N12" s="203">
        <v>1</v>
      </c>
      <c r="O12" s="203" t="s">
        <v>427</v>
      </c>
      <c r="P12" s="243">
        <v>1</v>
      </c>
      <c r="Q12" s="109">
        <f t="shared" ref="Q12:Q17" si="2">IF(P12=R12,S12)</f>
        <v>1</v>
      </c>
      <c r="R12" s="109">
        <f t="shared" ref="R12:R17" si="3">IF(P12="NA","NA",S12)</f>
        <v>1</v>
      </c>
      <c r="S12" s="203">
        <v>1</v>
      </c>
      <c r="T12" s="117" t="s">
        <v>357</v>
      </c>
      <c r="U12" s="117" t="s">
        <v>383</v>
      </c>
    </row>
    <row r="13" spans="1:256" s="41" customFormat="1" ht="135.75" customHeight="1">
      <c r="A13" s="159">
        <f>+A12+1</f>
        <v>2</v>
      </c>
      <c r="B13" s="241" t="s">
        <v>671</v>
      </c>
      <c r="C13" s="379" t="s">
        <v>79</v>
      </c>
      <c r="D13" s="394" t="s">
        <v>672</v>
      </c>
      <c r="E13" s="394"/>
      <c r="F13" s="243">
        <v>1</v>
      </c>
      <c r="G13" s="109">
        <f t="shared" si="0"/>
        <v>1</v>
      </c>
      <c r="H13" s="109">
        <f t="shared" si="1"/>
        <v>1</v>
      </c>
      <c r="I13" s="203">
        <v>1</v>
      </c>
      <c r="J13" s="118" t="s">
        <v>80</v>
      </c>
      <c r="K13" s="243">
        <v>1</v>
      </c>
      <c r="L13" s="109">
        <f>IF(K13=M13,N13)</f>
        <v>1</v>
      </c>
      <c r="M13" s="109">
        <f>IF(K13="NA","NA",N13)</f>
        <v>1</v>
      </c>
      <c r="N13" s="203">
        <v>1</v>
      </c>
      <c r="O13" s="203" t="s">
        <v>428</v>
      </c>
      <c r="P13" s="243">
        <v>1</v>
      </c>
      <c r="Q13" s="109">
        <f t="shared" si="2"/>
        <v>1</v>
      </c>
      <c r="R13" s="109">
        <f t="shared" si="3"/>
        <v>1</v>
      </c>
      <c r="S13" s="203">
        <v>1</v>
      </c>
      <c r="T13" s="117" t="s">
        <v>357</v>
      </c>
      <c r="U13" s="117" t="s">
        <v>383</v>
      </c>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row>
    <row r="14" spans="1:256" s="41" customFormat="1" ht="68">
      <c r="A14" s="159">
        <f>+A13+1</f>
        <v>3</v>
      </c>
      <c r="B14" s="101" t="s">
        <v>85</v>
      </c>
      <c r="C14" s="379"/>
      <c r="D14" s="380" t="s">
        <v>606</v>
      </c>
      <c r="E14" s="380"/>
      <c r="F14" s="243">
        <v>1</v>
      </c>
      <c r="G14" s="109">
        <f t="shared" si="0"/>
        <v>1</v>
      </c>
      <c r="H14" s="109">
        <f t="shared" si="1"/>
        <v>1</v>
      </c>
      <c r="I14" s="203">
        <v>1</v>
      </c>
      <c r="J14" s="118" t="s">
        <v>647</v>
      </c>
      <c r="K14" s="244">
        <v>2</v>
      </c>
      <c r="L14" s="109">
        <f>IF(K14=M14,N14)</f>
        <v>2</v>
      </c>
      <c r="M14" s="109">
        <f>IF(K14="NA","NA",N14)</f>
        <v>2</v>
      </c>
      <c r="N14" s="102">
        <v>2</v>
      </c>
      <c r="O14" s="203" t="s">
        <v>86</v>
      </c>
      <c r="P14" s="243">
        <v>1</v>
      </c>
      <c r="Q14" s="109">
        <f t="shared" si="2"/>
        <v>1</v>
      </c>
      <c r="R14" s="109">
        <f t="shared" si="3"/>
        <v>1</v>
      </c>
      <c r="S14" s="203">
        <v>1</v>
      </c>
      <c r="T14" s="117" t="s">
        <v>357</v>
      </c>
      <c r="U14" s="117" t="s">
        <v>383</v>
      </c>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row>
    <row r="15" spans="1:256" s="43" customFormat="1" ht="255">
      <c r="A15" s="159">
        <f>+A14+1</f>
        <v>4</v>
      </c>
      <c r="B15" s="118" t="s">
        <v>88</v>
      </c>
      <c r="C15" s="160" t="s">
        <v>89</v>
      </c>
      <c r="D15" s="380" t="s">
        <v>90</v>
      </c>
      <c r="E15" s="380"/>
      <c r="F15" s="243">
        <v>1</v>
      </c>
      <c r="G15" s="109">
        <f t="shared" si="0"/>
        <v>1</v>
      </c>
      <c r="H15" s="109">
        <f t="shared" si="1"/>
        <v>1</v>
      </c>
      <c r="I15" s="203">
        <v>1</v>
      </c>
      <c r="J15" s="118" t="s">
        <v>814</v>
      </c>
      <c r="K15" s="244">
        <v>5</v>
      </c>
      <c r="L15" s="109">
        <f>IF(K15=M15,N15)</f>
        <v>5</v>
      </c>
      <c r="M15" s="109">
        <f>IF(K15="NA","NA",N15)</f>
        <v>5</v>
      </c>
      <c r="N15" s="102">
        <v>5</v>
      </c>
      <c r="O15" s="203" t="s">
        <v>775</v>
      </c>
      <c r="P15" s="243">
        <v>1</v>
      </c>
      <c r="Q15" s="109">
        <f t="shared" si="2"/>
        <v>1</v>
      </c>
      <c r="R15" s="109">
        <f t="shared" si="3"/>
        <v>1</v>
      </c>
      <c r="S15" s="203">
        <v>1</v>
      </c>
      <c r="T15" s="117" t="s">
        <v>357</v>
      </c>
      <c r="U15" s="117" t="s">
        <v>385</v>
      </c>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row>
    <row r="16" spans="1:256" s="44" customFormat="1" ht="122.25" customHeight="1">
      <c r="A16" s="159">
        <v>5</v>
      </c>
      <c r="B16" s="384" t="s">
        <v>95</v>
      </c>
      <c r="C16" s="379" t="s">
        <v>503</v>
      </c>
      <c r="D16" s="384" t="s">
        <v>96</v>
      </c>
      <c r="E16" s="384"/>
      <c r="F16" s="374">
        <v>1</v>
      </c>
      <c r="G16" s="406">
        <f t="shared" si="0"/>
        <v>1</v>
      </c>
      <c r="H16" s="406">
        <f t="shared" si="1"/>
        <v>1</v>
      </c>
      <c r="I16" s="406">
        <v>1</v>
      </c>
      <c r="J16" s="118" t="s">
        <v>798</v>
      </c>
      <c r="K16" s="381">
        <v>4</v>
      </c>
      <c r="L16" s="370">
        <f>IF(K16=M16,N16)</f>
        <v>4</v>
      </c>
      <c r="M16" s="370">
        <f>IF(K16="NA","NA",N16)</f>
        <v>4</v>
      </c>
      <c r="N16" s="382">
        <v>4</v>
      </c>
      <c r="O16" s="384" t="s">
        <v>796</v>
      </c>
      <c r="P16" s="374">
        <v>1</v>
      </c>
      <c r="Q16" s="384">
        <f t="shared" si="2"/>
        <v>1</v>
      </c>
      <c r="R16" s="384">
        <f t="shared" si="3"/>
        <v>1</v>
      </c>
      <c r="S16" s="384">
        <v>1</v>
      </c>
      <c r="T16" s="373" t="s">
        <v>363</v>
      </c>
      <c r="U16" s="373" t="s">
        <v>387</v>
      </c>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c r="IO16" s="33"/>
      <c r="IP16" s="33"/>
      <c r="IQ16" s="33"/>
      <c r="IR16" s="33"/>
      <c r="IS16" s="33"/>
      <c r="IT16" s="33"/>
      <c r="IU16" s="33"/>
      <c r="IV16" s="33"/>
    </row>
    <row r="17" spans="1:256" s="44" customFormat="1" ht="75" customHeight="1">
      <c r="A17" s="370">
        <v>6</v>
      </c>
      <c r="B17" s="384"/>
      <c r="C17" s="379"/>
      <c r="D17" s="384" t="s">
        <v>795</v>
      </c>
      <c r="E17" s="384"/>
      <c r="F17" s="374"/>
      <c r="G17" s="406">
        <f t="shared" si="0"/>
        <v>0</v>
      </c>
      <c r="H17" s="406">
        <f t="shared" si="1"/>
        <v>0</v>
      </c>
      <c r="I17" s="406"/>
      <c r="J17" s="384" t="s">
        <v>797</v>
      </c>
      <c r="K17" s="381"/>
      <c r="L17" s="370"/>
      <c r="M17" s="370"/>
      <c r="N17" s="382"/>
      <c r="O17" s="384"/>
      <c r="P17" s="374"/>
      <c r="Q17" s="384">
        <f t="shared" si="2"/>
        <v>0</v>
      </c>
      <c r="R17" s="384">
        <f t="shared" si="3"/>
        <v>0</v>
      </c>
      <c r="S17" s="384"/>
      <c r="T17" s="373"/>
      <c r="U17" s="373"/>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c r="IO17" s="33"/>
      <c r="IP17" s="33"/>
      <c r="IQ17" s="33"/>
      <c r="IR17" s="33"/>
      <c r="IS17" s="33"/>
      <c r="IT17" s="33"/>
      <c r="IU17" s="33"/>
      <c r="IV17" s="33"/>
    </row>
    <row r="18" spans="1:256" s="44" customFormat="1" ht="75" customHeight="1">
      <c r="A18" s="370"/>
      <c r="B18" s="384"/>
      <c r="C18" s="379"/>
      <c r="D18" s="384"/>
      <c r="E18" s="384"/>
      <c r="F18" s="374"/>
      <c r="G18" s="406"/>
      <c r="H18" s="406"/>
      <c r="I18" s="406"/>
      <c r="J18" s="384"/>
      <c r="K18" s="381"/>
      <c r="L18" s="370"/>
      <c r="M18" s="370"/>
      <c r="N18" s="382"/>
      <c r="O18" s="384"/>
      <c r="P18" s="374"/>
      <c r="Q18" s="384"/>
      <c r="R18" s="384"/>
      <c r="S18" s="384"/>
      <c r="T18" s="373"/>
      <c r="U18" s="373"/>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c r="IO18" s="33"/>
      <c r="IP18" s="33"/>
      <c r="IQ18" s="33"/>
      <c r="IR18" s="33"/>
      <c r="IS18" s="33"/>
      <c r="IT18" s="33"/>
      <c r="IU18" s="33"/>
      <c r="IV18" s="33"/>
    </row>
    <row r="19" spans="1:256" s="44" customFormat="1" ht="75" customHeight="1">
      <c r="A19" s="370"/>
      <c r="B19" s="384"/>
      <c r="C19" s="379"/>
      <c r="D19" s="384"/>
      <c r="E19" s="384"/>
      <c r="F19" s="374"/>
      <c r="G19" s="406"/>
      <c r="H19" s="406"/>
      <c r="I19" s="406"/>
      <c r="J19" s="384"/>
      <c r="K19" s="381"/>
      <c r="L19" s="370"/>
      <c r="M19" s="370"/>
      <c r="N19" s="382"/>
      <c r="O19" s="384"/>
      <c r="P19" s="374"/>
      <c r="Q19" s="384"/>
      <c r="R19" s="384"/>
      <c r="S19" s="384"/>
      <c r="T19" s="373"/>
      <c r="U19" s="373"/>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c r="IO19" s="33"/>
      <c r="IP19" s="33"/>
      <c r="IQ19" s="33"/>
      <c r="IR19" s="33"/>
      <c r="IS19" s="33"/>
      <c r="IT19" s="33"/>
      <c r="IU19" s="33"/>
      <c r="IV19" s="33"/>
    </row>
    <row r="20" spans="1:256" s="44" customFormat="1" ht="144.75" customHeight="1">
      <c r="A20" s="159">
        <v>7</v>
      </c>
      <c r="B20" s="384"/>
      <c r="C20" s="160" t="s">
        <v>607</v>
      </c>
      <c r="D20" s="380" t="s">
        <v>645</v>
      </c>
      <c r="E20" s="380"/>
      <c r="F20" s="243">
        <v>1</v>
      </c>
      <c r="G20" s="109">
        <f>IF(F20=H20,I20)</f>
        <v>1</v>
      </c>
      <c r="H20" s="109">
        <f>IF(F20="NA","NA",I20)</f>
        <v>1</v>
      </c>
      <c r="I20" s="203">
        <v>1</v>
      </c>
      <c r="J20" s="118" t="s">
        <v>646</v>
      </c>
      <c r="K20" s="244">
        <v>2</v>
      </c>
      <c r="L20" s="109">
        <f>IF(K20=M20,N20)</f>
        <v>2</v>
      </c>
      <c r="M20" s="109">
        <f>IF(K20="NA","NA",N20)</f>
        <v>2</v>
      </c>
      <c r="N20" s="102">
        <v>2</v>
      </c>
      <c r="O20" s="203" t="s">
        <v>74</v>
      </c>
      <c r="P20" s="203" t="s">
        <v>62</v>
      </c>
      <c r="Q20" s="203" t="s">
        <v>62</v>
      </c>
      <c r="R20" s="203" t="s">
        <v>62</v>
      </c>
      <c r="S20" s="203" t="s">
        <v>62</v>
      </c>
      <c r="T20" s="117" t="s">
        <v>363</v>
      </c>
      <c r="U20" s="117" t="s">
        <v>387</v>
      </c>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c r="IR20" s="33"/>
      <c r="IS20" s="33"/>
      <c r="IT20" s="33"/>
      <c r="IU20" s="33"/>
      <c r="IV20" s="33"/>
    </row>
    <row r="21" spans="1:256" s="45" customFormat="1" ht="103.5" customHeight="1">
      <c r="A21" s="370">
        <v>8</v>
      </c>
      <c r="B21" s="384"/>
      <c r="C21" s="379" t="s">
        <v>588</v>
      </c>
      <c r="D21" s="380" t="s">
        <v>97</v>
      </c>
      <c r="E21" s="380"/>
      <c r="F21" s="374">
        <v>1</v>
      </c>
      <c r="G21" s="370">
        <f>IF(F21=H21,I21)</f>
        <v>1</v>
      </c>
      <c r="H21" s="370">
        <f>IF(F21="NA","NA",I21)</f>
        <v>1</v>
      </c>
      <c r="I21" s="384">
        <v>1</v>
      </c>
      <c r="J21" s="118" t="s">
        <v>98</v>
      </c>
      <c r="K21" s="381">
        <v>1</v>
      </c>
      <c r="L21" s="370">
        <f>IF(K21=M21,N21)</f>
        <v>1</v>
      </c>
      <c r="M21" s="370">
        <f>IF(K21="NA","NA",N21)</f>
        <v>1</v>
      </c>
      <c r="N21" s="382">
        <v>1</v>
      </c>
      <c r="O21" s="384" t="s">
        <v>74</v>
      </c>
      <c r="P21" s="384" t="s">
        <v>62</v>
      </c>
      <c r="Q21" s="384" t="s">
        <v>62</v>
      </c>
      <c r="R21" s="384" t="s">
        <v>62</v>
      </c>
      <c r="S21" s="384" t="s">
        <v>62</v>
      </c>
      <c r="T21" s="373" t="s">
        <v>363</v>
      </c>
      <c r="U21" s="373" t="s">
        <v>387</v>
      </c>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row>
    <row r="22" spans="1:256" s="43" customFormat="1" ht="48.75" customHeight="1">
      <c r="A22" s="370"/>
      <c r="B22" s="384"/>
      <c r="C22" s="379"/>
      <c r="D22" s="380" t="s">
        <v>99</v>
      </c>
      <c r="E22" s="380"/>
      <c r="F22" s="374"/>
      <c r="G22" s="370"/>
      <c r="H22" s="370"/>
      <c r="I22" s="384"/>
      <c r="J22" s="118" t="s">
        <v>100</v>
      </c>
      <c r="K22" s="381"/>
      <c r="L22" s="370"/>
      <c r="M22" s="370"/>
      <c r="N22" s="382"/>
      <c r="O22" s="384"/>
      <c r="P22" s="384"/>
      <c r="Q22" s="384" t="s">
        <v>62</v>
      </c>
      <c r="R22" s="384" t="s">
        <v>62</v>
      </c>
      <c r="S22" s="384"/>
      <c r="T22" s="373"/>
      <c r="U22" s="373"/>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row>
    <row r="23" spans="1:256" s="44" customFormat="1" ht="153">
      <c r="A23" s="159">
        <v>9</v>
      </c>
      <c r="B23" s="118" t="s">
        <v>398</v>
      </c>
      <c r="C23" s="160" t="s">
        <v>504</v>
      </c>
      <c r="D23" s="380" t="s">
        <v>101</v>
      </c>
      <c r="E23" s="380"/>
      <c r="F23" s="243">
        <v>1</v>
      </c>
      <c r="G23" s="109">
        <f t="shared" ref="G23:G32" si="4">IF(F23=H23,I23)</f>
        <v>1</v>
      </c>
      <c r="H23" s="109">
        <f t="shared" ref="H23:H32" si="5">IF(F23="NA","NA",I23)</f>
        <v>1</v>
      </c>
      <c r="I23" s="203">
        <v>1</v>
      </c>
      <c r="J23" s="118" t="s">
        <v>429</v>
      </c>
      <c r="K23" s="244">
        <v>1</v>
      </c>
      <c r="L23" s="109">
        <f>IF(K23=M23,N23)</f>
        <v>1</v>
      </c>
      <c r="M23" s="109">
        <f>IF(K23="NA","NA",N23)</f>
        <v>1</v>
      </c>
      <c r="N23" s="102">
        <v>1</v>
      </c>
      <c r="O23" s="203" t="s">
        <v>102</v>
      </c>
      <c r="P23" s="243">
        <v>1</v>
      </c>
      <c r="Q23" s="109">
        <f>IF(P23=R23,S23)</f>
        <v>1</v>
      </c>
      <c r="R23" s="109">
        <f>IF(P23="NA","NA",S23)</f>
        <v>1</v>
      </c>
      <c r="S23" s="203">
        <v>1</v>
      </c>
      <c r="T23" s="117" t="s">
        <v>364</v>
      </c>
      <c r="U23" s="117" t="s">
        <v>388</v>
      </c>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c r="FO23" s="33"/>
      <c r="FP23" s="33"/>
      <c r="FQ23" s="33"/>
      <c r="FR23" s="33"/>
      <c r="FS23" s="33"/>
      <c r="FT23" s="33"/>
      <c r="FU23" s="33"/>
      <c r="FV23" s="33"/>
      <c r="FW23" s="33"/>
      <c r="FX23" s="33"/>
      <c r="FY23" s="33"/>
      <c r="FZ23" s="33"/>
      <c r="GA23" s="33"/>
      <c r="GB23" s="33"/>
      <c r="GC23" s="33"/>
      <c r="GD23" s="33"/>
      <c r="GE23" s="33"/>
      <c r="GF23" s="33"/>
      <c r="GG23" s="33"/>
      <c r="GH23" s="33"/>
      <c r="GI23" s="33"/>
      <c r="GJ23" s="33"/>
      <c r="GK23" s="33"/>
      <c r="GL23" s="33"/>
      <c r="GM23" s="33"/>
      <c r="GN23" s="33"/>
      <c r="GO23" s="33"/>
      <c r="GP23" s="33"/>
      <c r="GQ23" s="33"/>
      <c r="GR23" s="33"/>
      <c r="GS23" s="33"/>
      <c r="GT23" s="33"/>
      <c r="GU23" s="33"/>
      <c r="GV23" s="33"/>
      <c r="GW23" s="33"/>
      <c r="GX23" s="33"/>
      <c r="GY23" s="33"/>
      <c r="GZ23" s="33"/>
      <c r="HA23" s="33"/>
      <c r="HB23" s="33"/>
      <c r="HC23" s="33"/>
      <c r="HD23" s="33"/>
      <c r="HE23" s="33"/>
      <c r="HF23" s="33"/>
      <c r="HG23" s="33"/>
      <c r="HH23" s="33"/>
      <c r="HI23" s="33"/>
      <c r="HJ23" s="33"/>
      <c r="HK23" s="33"/>
      <c r="HL23" s="33"/>
      <c r="HM23" s="33"/>
      <c r="HN23" s="33"/>
      <c r="HO23" s="33"/>
      <c r="HP23" s="33"/>
      <c r="HQ23" s="33"/>
      <c r="HR23" s="33"/>
      <c r="HS23" s="33"/>
      <c r="HT23" s="33"/>
      <c r="HU23" s="33"/>
      <c r="HV23" s="33"/>
      <c r="HW23" s="33"/>
      <c r="HX23" s="33"/>
      <c r="HY23" s="33"/>
      <c r="HZ23" s="33"/>
      <c r="IA23" s="33"/>
      <c r="IB23" s="33"/>
      <c r="IC23" s="33"/>
      <c r="ID23" s="33"/>
      <c r="IE23" s="33"/>
      <c r="IF23" s="33"/>
      <c r="IG23" s="33"/>
      <c r="IH23" s="33"/>
      <c r="II23" s="33"/>
      <c r="IJ23" s="33"/>
      <c r="IK23" s="33"/>
      <c r="IL23" s="33"/>
      <c r="IM23" s="33"/>
      <c r="IN23" s="33"/>
      <c r="IO23" s="33"/>
      <c r="IP23" s="33"/>
      <c r="IQ23" s="33"/>
      <c r="IR23" s="33"/>
      <c r="IS23" s="33"/>
      <c r="IT23" s="33"/>
      <c r="IU23" s="33"/>
      <c r="IV23" s="33"/>
    </row>
    <row r="24" spans="1:256" s="44" customFormat="1" ht="204">
      <c r="A24" s="159">
        <v>10</v>
      </c>
      <c r="B24" s="118" t="s">
        <v>399</v>
      </c>
      <c r="C24" s="160" t="s">
        <v>505</v>
      </c>
      <c r="D24" s="380" t="s">
        <v>103</v>
      </c>
      <c r="E24" s="380"/>
      <c r="F24" s="243">
        <v>1</v>
      </c>
      <c r="G24" s="109">
        <f t="shared" si="4"/>
        <v>1</v>
      </c>
      <c r="H24" s="109">
        <f t="shared" si="5"/>
        <v>1</v>
      </c>
      <c r="I24" s="203">
        <v>1</v>
      </c>
      <c r="J24" s="118" t="s">
        <v>640</v>
      </c>
      <c r="K24" s="244">
        <v>2</v>
      </c>
      <c r="L24" s="109">
        <f>IF(K24=M24,N24)</f>
        <v>2</v>
      </c>
      <c r="M24" s="109">
        <f>IF(K24="NA","NA",N24)</f>
        <v>2</v>
      </c>
      <c r="N24" s="102">
        <v>2</v>
      </c>
      <c r="O24" s="203" t="s">
        <v>104</v>
      </c>
      <c r="P24" s="243">
        <v>1</v>
      </c>
      <c r="Q24" s="109">
        <f>IF(P24=R24,S24)</f>
        <v>1</v>
      </c>
      <c r="R24" s="109">
        <f>IF(P24="NA","NA",S24)</f>
        <v>1</v>
      </c>
      <c r="S24" s="203">
        <v>1</v>
      </c>
      <c r="T24" s="117" t="s">
        <v>389</v>
      </c>
      <c r="U24" s="117" t="s">
        <v>390</v>
      </c>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c r="FO24" s="33"/>
      <c r="FP24" s="33"/>
      <c r="FQ24" s="33"/>
      <c r="FR24" s="33"/>
      <c r="FS24" s="33"/>
      <c r="FT24" s="33"/>
      <c r="FU24" s="33"/>
      <c r="FV24" s="33"/>
      <c r="FW24" s="33"/>
      <c r="FX24" s="33"/>
      <c r="FY24" s="33"/>
      <c r="FZ24" s="33"/>
      <c r="GA24" s="33"/>
      <c r="GB24" s="33"/>
      <c r="GC24" s="33"/>
      <c r="GD24" s="33"/>
      <c r="GE24" s="33"/>
      <c r="GF24" s="33"/>
      <c r="GG24" s="33"/>
      <c r="GH24" s="33"/>
      <c r="GI24" s="33"/>
      <c r="GJ24" s="33"/>
      <c r="GK24" s="33"/>
      <c r="GL24" s="33"/>
      <c r="GM24" s="33"/>
      <c r="GN24" s="33"/>
      <c r="GO24" s="33"/>
      <c r="GP24" s="33"/>
      <c r="GQ24" s="33"/>
      <c r="GR24" s="33"/>
      <c r="GS24" s="33"/>
      <c r="GT24" s="33"/>
      <c r="GU24" s="33"/>
      <c r="GV24" s="33"/>
      <c r="GW24" s="33"/>
      <c r="GX24" s="33"/>
      <c r="GY24" s="33"/>
      <c r="GZ24" s="33"/>
      <c r="HA24" s="33"/>
      <c r="HB24" s="33"/>
      <c r="HC24" s="33"/>
      <c r="HD24" s="33"/>
      <c r="HE24" s="33"/>
      <c r="HF24" s="33"/>
      <c r="HG24" s="33"/>
      <c r="HH24" s="33"/>
      <c r="HI24" s="33"/>
      <c r="HJ24" s="33"/>
      <c r="HK24" s="33"/>
      <c r="HL24" s="33"/>
      <c r="HM24" s="33"/>
      <c r="HN24" s="33"/>
      <c r="HO24" s="33"/>
      <c r="HP24" s="33"/>
      <c r="HQ24" s="33"/>
      <c r="HR24" s="33"/>
      <c r="HS24" s="33"/>
      <c r="HT24" s="33"/>
      <c r="HU24" s="33"/>
      <c r="HV24" s="33"/>
      <c r="HW24" s="33"/>
      <c r="HX24" s="33"/>
      <c r="HY24" s="33"/>
      <c r="HZ24" s="33"/>
      <c r="IA24" s="33"/>
      <c r="IB24" s="33"/>
      <c r="IC24" s="33"/>
      <c r="ID24" s="33"/>
      <c r="IE24" s="33"/>
      <c r="IF24" s="33"/>
      <c r="IG24" s="33"/>
      <c r="IH24" s="33"/>
      <c r="II24" s="33"/>
      <c r="IJ24" s="33"/>
      <c r="IK24" s="33"/>
      <c r="IL24" s="33"/>
      <c r="IM24" s="33"/>
      <c r="IN24" s="33"/>
      <c r="IO24" s="33"/>
      <c r="IP24" s="33"/>
      <c r="IQ24" s="33"/>
      <c r="IR24" s="33"/>
      <c r="IS24" s="33"/>
      <c r="IT24" s="33"/>
      <c r="IU24" s="33"/>
      <c r="IV24" s="33"/>
    </row>
    <row r="25" spans="1:256" s="46" customFormat="1" ht="93.75" customHeight="1">
      <c r="A25" s="370">
        <v>11</v>
      </c>
      <c r="B25" s="384" t="s">
        <v>681</v>
      </c>
      <c r="C25" s="379" t="s">
        <v>506</v>
      </c>
      <c r="D25" s="388" t="s">
        <v>815</v>
      </c>
      <c r="E25" s="388"/>
      <c r="F25" s="374">
        <v>1</v>
      </c>
      <c r="G25" s="370">
        <f t="shared" si="4"/>
        <v>1</v>
      </c>
      <c r="H25" s="370">
        <f t="shared" si="5"/>
        <v>1</v>
      </c>
      <c r="I25" s="384">
        <v>1</v>
      </c>
      <c r="J25" s="384" t="s">
        <v>682</v>
      </c>
      <c r="K25" s="381">
        <v>4</v>
      </c>
      <c r="L25" s="370">
        <f>IF(K25=M25,N25)</f>
        <v>4</v>
      </c>
      <c r="M25" s="370">
        <f>IF(K25="NA","NA",N25)</f>
        <v>4</v>
      </c>
      <c r="N25" s="382">
        <v>4</v>
      </c>
      <c r="O25" s="384" t="s">
        <v>105</v>
      </c>
      <c r="P25" s="374">
        <v>1</v>
      </c>
      <c r="Q25" s="370">
        <f>IF(P25=R25,S25)</f>
        <v>1</v>
      </c>
      <c r="R25" s="370">
        <f>IF(P25="NA","NA",S25)</f>
        <v>1</v>
      </c>
      <c r="S25" s="384">
        <v>1</v>
      </c>
      <c r="T25" s="117" t="s">
        <v>357</v>
      </c>
      <c r="U25" s="117" t="s">
        <v>383</v>
      </c>
    </row>
    <row r="26" spans="1:256" s="46" customFormat="1" ht="96.75" customHeight="1">
      <c r="A26" s="370"/>
      <c r="B26" s="384"/>
      <c r="C26" s="379"/>
      <c r="D26" s="388"/>
      <c r="E26" s="388"/>
      <c r="F26" s="374"/>
      <c r="G26" s="370"/>
      <c r="H26" s="370"/>
      <c r="I26" s="384"/>
      <c r="J26" s="384"/>
      <c r="K26" s="381"/>
      <c r="L26" s="370"/>
      <c r="M26" s="370"/>
      <c r="N26" s="382"/>
      <c r="O26" s="384"/>
      <c r="P26" s="374"/>
      <c r="Q26" s="370"/>
      <c r="R26" s="370"/>
      <c r="S26" s="384"/>
      <c r="T26" s="373" t="s">
        <v>362</v>
      </c>
      <c r="U26" s="373" t="s">
        <v>386</v>
      </c>
    </row>
    <row r="27" spans="1:256" s="46" customFormat="1" ht="96.75" customHeight="1">
      <c r="A27" s="370"/>
      <c r="B27" s="384"/>
      <c r="C27" s="379"/>
      <c r="D27" s="388"/>
      <c r="E27" s="388"/>
      <c r="F27" s="374"/>
      <c r="G27" s="370"/>
      <c r="H27" s="370"/>
      <c r="I27" s="384"/>
      <c r="J27" s="384"/>
      <c r="K27" s="381"/>
      <c r="L27" s="370"/>
      <c r="M27" s="370"/>
      <c r="N27" s="382"/>
      <c r="O27" s="384"/>
      <c r="P27" s="374"/>
      <c r="Q27" s="370"/>
      <c r="R27" s="370"/>
      <c r="S27" s="384"/>
      <c r="T27" s="373"/>
      <c r="U27" s="373"/>
    </row>
    <row r="28" spans="1:256" s="44" customFormat="1" ht="96.75" customHeight="1">
      <c r="A28" s="370"/>
      <c r="B28" s="384"/>
      <c r="C28" s="379"/>
      <c r="D28" s="388"/>
      <c r="E28" s="388"/>
      <c r="F28" s="374"/>
      <c r="G28" s="370"/>
      <c r="H28" s="370"/>
      <c r="I28" s="384"/>
      <c r="J28" s="384"/>
      <c r="K28" s="381"/>
      <c r="L28" s="370"/>
      <c r="M28" s="370"/>
      <c r="N28" s="382"/>
      <c r="O28" s="384"/>
      <c r="P28" s="374"/>
      <c r="Q28" s="370"/>
      <c r="R28" s="370"/>
      <c r="S28" s="384"/>
      <c r="T28" s="373"/>
      <c r="U28" s="37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c r="BI28" s="33"/>
      <c r="BJ28" s="33"/>
      <c r="BK28" s="33"/>
      <c r="BL28" s="33"/>
      <c r="BM28" s="33"/>
      <c r="BN28" s="33"/>
      <c r="BO28" s="33"/>
      <c r="BP28" s="33"/>
      <c r="BQ28" s="33"/>
      <c r="BR28" s="33"/>
      <c r="BS28" s="33"/>
      <c r="BT28" s="33"/>
      <c r="BU28" s="33"/>
      <c r="BV28" s="33"/>
      <c r="BW28" s="33"/>
      <c r="BX28" s="33"/>
      <c r="BY28" s="33"/>
      <c r="BZ28" s="33"/>
      <c r="CA28" s="33"/>
      <c r="CB28" s="33"/>
      <c r="CC28" s="33"/>
      <c r="CD28" s="33"/>
      <c r="CE28" s="33"/>
      <c r="CF28" s="33"/>
      <c r="CG28" s="33"/>
      <c r="CH28" s="33"/>
      <c r="CI28" s="33"/>
      <c r="CJ28" s="33"/>
      <c r="CK28" s="33"/>
      <c r="CL28" s="33"/>
      <c r="CM28" s="33"/>
      <c r="CN28" s="33"/>
      <c r="CO28" s="33"/>
      <c r="CP28" s="33"/>
      <c r="CQ28" s="33"/>
      <c r="CR28" s="33"/>
      <c r="CS28" s="33"/>
      <c r="CT28" s="33"/>
      <c r="CU28" s="33"/>
      <c r="CV28" s="33"/>
      <c r="CW28" s="33"/>
      <c r="CX28" s="33"/>
      <c r="CY28" s="33"/>
      <c r="CZ28" s="33"/>
      <c r="DA28" s="33"/>
      <c r="DB28" s="33"/>
      <c r="DC28" s="33"/>
      <c r="DD28" s="33"/>
      <c r="DE28" s="33"/>
      <c r="DF28" s="33"/>
      <c r="DG28" s="33"/>
      <c r="DH28" s="33"/>
      <c r="DI28" s="33"/>
      <c r="DJ28" s="33"/>
      <c r="DK28" s="33"/>
      <c r="DL28" s="33"/>
      <c r="DM28" s="33"/>
      <c r="DN28" s="33"/>
      <c r="DO28" s="33"/>
      <c r="DP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c r="FM28" s="33"/>
      <c r="FN28" s="33"/>
      <c r="FO28" s="33"/>
      <c r="FP28" s="33"/>
      <c r="FQ28" s="33"/>
      <c r="FR28" s="33"/>
      <c r="FS28" s="33"/>
      <c r="FT28" s="33"/>
      <c r="FU28" s="33"/>
      <c r="FV28" s="33"/>
      <c r="FW28" s="33"/>
      <c r="FX28" s="33"/>
      <c r="FY28" s="33"/>
      <c r="FZ28" s="33"/>
      <c r="GA28" s="33"/>
      <c r="GB28" s="33"/>
      <c r="GC28" s="33"/>
      <c r="GD28" s="33"/>
      <c r="GE28" s="33"/>
      <c r="GF28" s="33"/>
      <c r="GG28" s="33"/>
      <c r="GH28" s="33"/>
      <c r="GI28" s="33"/>
      <c r="GJ28" s="33"/>
      <c r="GK28" s="33"/>
      <c r="GL28" s="33"/>
      <c r="GM28" s="33"/>
      <c r="GN28" s="33"/>
      <c r="GO28" s="33"/>
      <c r="GP28" s="33"/>
      <c r="GQ28" s="33"/>
      <c r="GR28" s="33"/>
      <c r="GS28" s="33"/>
      <c r="GT28" s="33"/>
      <c r="GU28" s="33"/>
      <c r="GV28" s="33"/>
      <c r="GW28" s="33"/>
      <c r="GX28" s="33"/>
      <c r="GY28" s="33"/>
      <c r="GZ28" s="33"/>
      <c r="HA28" s="33"/>
      <c r="HB28" s="33"/>
      <c r="HC28" s="33"/>
      <c r="HD28" s="33"/>
      <c r="HE28" s="33"/>
      <c r="HF28" s="33"/>
      <c r="HG28" s="33"/>
      <c r="HH28" s="33"/>
      <c r="HI28" s="33"/>
      <c r="HJ28" s="33"/>
      <c r="HK28" s="33"/>
      <c r="HL28" s="33"/>
      <c r="HM28" s="33"/>
      <c r="HN28" s="33"/>
      <c r="HO28" s="33"/>
      <c r="HP28" s="33"/>
      <c r="HQ28" s="33"/>
      <c r="HR28" s="33"/>
      <c r="HS28" s="33"/>
      <c r="HT28" s="33"/>
      <c r="HU28" s="33"/>
      <c r="HV28" s="33"/>
      <c r="HW28" s="33"/>
      <c r="HX28" s="33"/>
      <c r="HY28" s="33"/>
      <c r="HZ28" s="33"/>
      <c r="IA28" s="33"/>
      <c r="IB28" s="33"/>
      <c r="IC28" s="33"/>
      <c r="ID28" s="33"/>
      <c r="IE28" s="33"/>
      <c r="IF28" s="33"/>
      <c r="IG28" s="33"/>
      <c r="IH28" s="33"/>
      <c r="II28" s="33"/>
      <c r="IJ28" s="33"/>
      <c r="IK28" s="33"/>
      <c r="IL28" s="33"/>
      <c r="IM28" s="33"/>
      <c r="IN28" s="33"/>
      <c r="IO28" s="33"/>
      <c r="IP28" s="33"/>
      <c r="IQ28" s="33"/>
      <c r="IR28" s="33"/>
      <c r="IS28" s="33"/>
      <c r="IT28" s="33"/>
      <c r="IU28" s="33"/>
      <c r="IV28" s="33"/>
    </row>
    <row r="29" spans="1:256" s="44" customFormat="1" ht="278.25" customHeight="1">
      <c r="A29" s="159">
        <v>12</v>
      </c>
      <c r="B29" s="118" t="s">
        <v>793</v>
      </c>
      <c r="C29" s="160" t="s">
        <v>589</v>
      </c>
      <c r="D29" s="380" t="s">
        <v>642</v>
      </c>
      <c r="E29" s="380"/>
      <c r="F29" s="243">
        <v>1</v>
      </c>
      <c r="G29" s="109">
        <f t="shared" si="4"/>
        <v>1</v>
      </c>
      <c r="H29" s="109">
        <f t="shared" si="5"/>
        <v>1</v>
      </c>
      <c r="I29" s="203">
        <v>1</v>
      </c>
      <c r="J29" s="118" t="s">
        <v>641</v>
      </c>
      <c r="K29" s="244">
        <v>3</v>
      </c>
      <c r="L29" s="109">
        <f>IF(K29=M29,N29)</f>
        <v>3</v>
      </c>
      <c r="M29" s="109">
        <f>IF(K29="NA","NA",N29)</f>
        <v>3</v>
      </c>
      <c r="N29" s="102">
        <v>3</v>
      </c>
      <c r="O29" s="203" t="s">
        <v>430</v>
      </c>
      <c r="P29" s="243">
        <v>1</v>
      </c>
      <c r="Q29" s="109">
        <f>IF(P29=R29,S29)</f>
        <v>1</v>
      </c>
      <c r="R29" s="109">
        <f>IF(P29="NA","NA",S29)</f>
        <v>1</v>
      </c>
      <c r="S29" s="203">
        <v>1</v>
      </c>
      <c r="T29" s="117" t="s">
        <v>357</v>
      </c>
      <c r="U29" s="117" t="s">
        <v>383</v>
      </c>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c r="IQ29" s="33"/>
      <c r="IR29" s="33"/>
      <c r="IS29" s="33"/>
      <c r="IT29" s="33"/>
      <c r="IU29" s="33"/>
      <c r="IV29" s="33"/>
    </row>
    <row r="30" spans="1:256" s="44" customFormat="1" ht="102">
      <c r="A30" s="159">
        <v>13</v>
      </c>
      <c r="B30" s="101" t="s">
        <v>106</v>
      </c>
      <c r="C30" s="160" t="s">
        <v>590</v>
      </c>
      <c r="D30" s="380" t="s">
        <v>643</v>
      </c>
      <c r="E30" s="380"/>
      <c r="F30" s="243">
        <v>1</v>
      </c>
      <c r="G30" s="109">
        <f t="shared" si="4"/>
        <v>1</v>
      </c>
      <c r="H30" s="109">
        <f t="shared" si="5"/>
        <v>1</v>
      </c>
      <c r="I30" s="203">
        <v>1</v>
      </c>
      <c r="J30" s="118" t="s">
        <v>644</v>
      </c>
      <c r="K30" s="244">
        <v>3</v>
      </c>
      <c r="L30" s="109">
        <f>IF(K30=M30,N30)</f>
        <v>3</v>
      </c>
      <c r="M30" s="109">
        <f>IF(K30="NA","NA",N30)</f>
        <v>3</v>
      </c>
      <c r="N30" s="102">
        <v>3</v>
      </c>
      <c r="O30" s="203" t="s">
        <v>502</v>
      </c>
      <c r="P30" s="243">
        <v>1</v>
      </c>
      <c r="Q30" s="109">
        <f>IF(P30=R30,S30)</f>
        <v>1</v>
      </c>
      <c r="R30" s="109">
        <f>IF(P30="NA","NA",S30)</f>
        <v>1</v>
      </c>
      <c r="S30" s="203">
        <v>1</v>
      </c>
      <c r="T30" s="117" t="s">
        <v>357</v>
      </c>
      <c r="U30" s="117" t="s">
        <v>384</v>
      </c>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c r="IO30" s="33"/>
      <c r="IP30" s="33"/>
      <c r="IQ30" s="33"/>
      <c r="IR30" s="33"/>
      <c r="IS30" s="33"/>
      <c r="IT30" s="33"/>
      <c r="IU30" s="33"/>
      <c r="IV30" s="33"/>
    </row>
    <row r="31" spans="1:256" s="44" customFormat="1" ht="200.25" customHeight="1">
      <c r="A31" s="159">
        <v>14</v>
      </c>
      <c r="B31" s="380" t="s">
        <v>395</v>
      </c>
      <c r="C31" s="379" t="s">
        <v>847</v>
      </c>
      <c r="D31" s="402" t="s">
        <v>352</v>
      </c>
      <c r="E31" s="402"/>
      <c r="F31" s="243">
        <v>1</v>
      </c>
      <c r="G31" s="109">
        <f t="shared" si="4"/>
        <v>1</v>
      </c>
      <c r="H31" s="109">
        <f t="shared" si="5"/>
        <v>1</v>
      </c>
      <c r="I31" s="203">
        <v>1</v>
      </c>
      <c r="J31" s="285" t="s">
        <v>431</v>
      </c>
      <c r="K31" s="244">
        <v>1</v>
      </c>
      <c r="L31" s="109">
        <f>IF(K31=M31,N31)</f>
        <v>1</v>
      </c>
      <c r="M31" s="109">
        <f>IF(K31="NA","NA",N31)</f>
        <v>1</v>
      </c>
      <c r="N31" s="102">
        <v>1</v>
      </c>
      <c r="O31" s="90" t="s">
        <v>353</v>
      </c>
      <c r="P31" s="243">
        <v>1</v>
      </c>
      <c r="Q31" s="109">
        <f>IF(P31=R31,S31)</f>
        <v>1</v>
      </c>
      <c r="R31" s="109">
        <f>IF(P31="NA","NA",S31)</f>
        <v>1</v>
      </c>
      <c r="S31" s="203">
        <v>1</v>
      </c>
      <c r="T31" s="373" t="s">
        <v>354</v>
      </c>
      <c r="U31" s="373" t="s">
        <v>355</v>
      </c>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c r="IO31" s="33"/>
      <c r="IP31" s="33"/>
      <c r="IQ31" s="33"/>
      <c r="IR31" s="33"/>
      <c r="IS31" s="33"/>
      <c r="IT31" s="33"/>
      <c r="IU31" s="33"/>
      <c r="IV31" s="33"/>
    </row>
    <row r="32" spans="1:256" s="44" customFormat="1" ht="200.25" customHeight="1">
      <c r="A32" s="159">
        <v>15</v>
      </c>
      <c r="B32" s="380"/>
      <c r="C32" s="379"/>
      <c r="D32" s="402" t="s">
        <v>351</v>
      </c>
      <c r="E32" s="402"/>
      <c r="F32" s="243">
        <v>1</v>
      </c>
      <c r="G32" s="109">
        <f t="shared" si="4"/>
        <v>1</v>
      </c>
      <c r="H32" s="109">
        <f t="shared" si="5"/>
        <v>1</v>
      </c>
      <c r="I32" s="203">
        <v>1</v>
      </c>
      <c r="J32" s="285" t="s">
        <v>432</v>
      </c>
      <c r="K32" s="244">
        <v>1</v>
      </c>
      <c r="L32" s="109">
        <f>IF(K32=M32,N32)</f>
        <v>1</v>
      </c>
      <c r="M32" s="109">
        <f>IF(K32="NA","NA",N32)</f>
        <v>1</v>
      </c>
      <c r="N32" s="102">
        <v>1</v>
      </c>
      <c r="O32" s="90" t="s">
        <v>349</v>
      </c>
      <c r="P32" s="243">
        <v>1</v>
      </c>
      <c r="Q32" s="109">
        <f>IF(P32=R32,S32)</f>
        <v>1</v>
      </c>
      <c r="R32" s="109">
        <f>IF(P32="NA","NA",S32)</f>
        <v>1</v>
      </c>
      <c r="S32" s="203">
        <v>1</v>
      </c>
      <c r="T32" s="373"/>
      <c r="U32" s="373"/>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c r="IO32" s="33"/>
      <c r="IP32" s="33"/>
      <c r="IQ32" s="33"/>
      <c r="IR32" s="33"/>
      <c r="IS32" s="33"/>
      <c r="IT32" s="33"/>
      <c r="IU32" s="33"/>
      <c r="IV32" s="33"/>
    </row>
    <row r="33" spans="1:21" s="12" customFormat="1" ht="16">
      <c r="A33" s="137"/>
      <c r="B33" s="138"/>
      <c r="C33" s="139"/>
      <c r="D33" s="140"/>
      <c r="E33" s="141"/>
      <c r="F33" s="135">
        <f>SUM(F12:F32)</f>
        <v>14</v>
      </c>
      <c r="G33" s="135">
        <f>SUM(G12:G32)</f>
        <v>14</v>
      </c>
      <c r="H33" s="135">
        <f>SUM(H12:H32)</f>
        <v>14</v>
      </c>
      <c r="I33" s="135">
        <f>SUM(I12:I32)</f>
        <v>14</v>
      </c>
      <c r="J33" s="112"/>
      <c r="K33" s="135">
        <f>SUM(K12:K32)</f>
        <v>31</v>
      </c>
      <c r="L33" s="135">
        <f>SUM(L12:L32)</f>
        <v>31</v>
      </c>
      <c r="M33" s="135">
        <f>SUM(M12:M32)</f>
        <v>31</v>
      </c>
      <c r="N33" s="135">
        <f>SUM(N12:N32)</f>
        <v>31</v>
      </c>
      <c r="O33" s="142"/>
      <c r="P33" s="135">
        <f>SUM(P12:P32)</f>
        <v>12</v>
      </c>
      <c r="Q33" s="135">
        <f>SUM(Q12:Q32)</f>
        <v>12</v>
      </c>
      <c r="R33" s="135">
        <f>SUM(R12:R32)</f>
        <v>12</v>
      </c>
      <c r="S33" s="135">
        <f>SUM(S12:S32)</f>
        <v>12</v>
      </c>
      <c r="T33" s="162"/>
      <c r="U33" s="162"/>
    </row>
    <row r="34" spans="1:21" ht="16">
      <c r="A34" s="137"/>
      <c r="B34" s="138"/>
      <c r="C34" s="139"/>
      <c r="D34" s="140"/>
      <c r="E34" s="141"/>
      <c r="F34" s="143"/>
      <c r="G34" s="144"/>
      <c r="H34" s="144"/>
      <c r="I34" s="143"/>
      <c r="J34" s="129"/>
      <c r="K34" s="188"/>
      <c r="L34" s="189"/>
      <c r="M34" s="189"/>
      <c r="N34" s="188"/>
      <c r="O34" s="190"/>
      <c r="P34" s="188"/>
      <c r="Q34" s="189"/>
      <c r="R34" s="189"/>
      <c r="S34" s="188"/>
      <c r="T34" s="162"/>
      <c r="U34" s="162"/>
    </row>
    <row r="35" spans="1:21" ht="18" thickBot="1">
      <c r="A35" s="137"/>
      <c r="B35" s="57" t="s">
        <v>832</v>
      </c>
      <c r="C35" s="403">
        <f>'RESULTADO-BÁSICA'!B37</f>
        <v>1</v>
      </c>
      <c r="D35" s="404"/>
      <c r="E35" s="404"/>
      <c r="F35" s="405"/>
      <c r="G35" s="141"/>
      <c r="H35" s="141"/>
      <c r="I35" s="141"/>
      <c r="J35" s="129"/>
      <c r="K35" s="168"/>
      <c r="L35" s="191"/>
      <c r="M35" s="191"/>
      <c r="N35" s="168"/>
      <c r="O35" s="168"/>
      <c r="P35" s="168"/>
      <c r="Q35" s="191"/>
      <c r="R35" s="191"/>
      <c r="S35" s="168"/>
      <c r="T35" s="162"/>
      <c r="U35" s="162"/>
    </row>
    <row r="36" spans="1:21">
      <c r="T36" s="99"/>
      <c r="U36" s="99"/>
    </row>
    <row r="37" spans="1:21" ht="15" customHeight="1">
      <c r="T37" s="99"/>
      <c r="U37" s="99"/>
    </row>
    <row r="38" spans="1:21" ht="15" customHeight="1">
      <c r="T38" s="99"/>
      <c r="U38" s="99"/>
    </row>
    <row r="39" spans="1:21" ht="15" customHeight="1">
      <c r="T39" s="99"/>
      <c r="U39" s="99"/>
    </row>
    <row r="40" spans="1:21" ht="15" customHeight="1">
      <c r="T40" s="99"/>
      <c r="U40" s="99"/>
    </row>
    <row r="41" spans="1:21" ht="15" customHeight="1">
      <c r="T41" s="99"/>
      <c r="U41" s="99"/>
    </row>
    <row r="42" spans="1:21" ht="15" customHeight="1">
      <c r="T42" s="99"/>
      <c r="U42" s="99"/>
    </row>
    <row r="43" spans="1:21" ht="15" customHeight="1">
      <c r="T43" s="99"/>
      <c r="U43" s="99"/>
    </row>
    <row r="44" spans="1:21">
      <c r="T44" s="99"/>
      <c r="U44" s="99"/>
    </row>
    <row r="45" spans="1:21" ht="15" customHeight="1">
      <c r="T45" s="99"/>
      <c r="U45" s="99"/>
    </row>
    <row r="46" spans="1:21" ht="15" customHeight="1">
      <c r="T46" s="99"/>
      <c r="U46" s="99"/>
    </row>
    <row r="47" spans="1:21">
      <c r="T47" s="99"/>
      <c r="U47" s="99"/>
    </row>
    <row r="48" spans="1:21">
      <c r="T48" s="99"/>
      <c r="U48" s="99"/>
    </row>
    <row r="49" spans="20:21" ht="15" customHeight="1">
      <c r="T49" s="99"/>
      <c r="U49" s="99"/>
    </row>
    <row r="50" spans="20:21" ht="15" customHeight="1">
      <c r="T50" s="99"/>
      <c r="U50" s="99"/>
    </row>
    <row r="51" spans="20:21" ht="15" customHeight="1">
      <c r="T51" s="99"/>
      <c r="U51" s="99"/>
    </row>
    <row r="52" spans="20:21" ht="15" customHeight="1">
      <c r="T52" s="99"/>
      <c r="U52" s="99"/>
    </row>
    <row r="53" spans="20:21">
      <c r="T53" s="99"/>
      <c r="U53" s="99"/>
    </row>
    <row r="54" spans="20:21">
      <c r="T54" s="99"/>
      <c r="U54" s="99"/>
    </row>
    <row r="55" spans="20:21">
      <c r="T55" s="99"/>
      <c r="U55" s="99"/>
    </row>
    <row r="56" spans="20:21">
      <c r="T56" s="99"/>
      <c r="U56" s="99"/>
    </row>
    <row r="57" spans="20:21">
      <c r="T57" s="99"/>
      <c r="U57" s="99"/>
    </row>
    <row r="58" spans="20:21">
      <c r="T58" s="99"/>
      <c r="U58" s="99"/>
    </row>
    <row r="59" spans="20:21">
      <c r="T59" s="99"/>
      <c r="U59" s="99"/>
    </row>
    <row r="60" spans="20:21">
      <c r="T60" s="99"/>
      <c r="U60" s="99"/>
    </row>
    <row r="61" spans="20:21">
      <c r="T61" s="99"/>
      <c r="U61" s="99"/>
    </row>
    <row r="62" spans="20:21">
      <c r="T62" s="99"/>
      <c r="U62" s="99"/>
    </row>
    <row r="63" spans="20:21">
      <c r="T63" s="99"/>
      <c r="U63" s="99"/>
    </row>
    <row r="64" spans="20:21">
      <c r="T64" s="99"/>
      <c r="U64" s="99"/>
    </row>
    <row r="65" spans="20:21">
      <c r="T65" s="99"/>
      <c r="U65" s="99"/>
    </row>
    <row r="66" spans="20:21">
      <c r="T66" s="99"/>
      <c r="U66" s="99"/>
    </row>
    <row r="67" spans="20:21">
      <c r="T67" s="99"/>
      <c r="U67" s="99"/>
    </row>
    <row r="68" spans="20:21">
      <c r="T68" s="99"/>
      <c r="U68" s="99"/>
    </row>
    <row r="69" spans="20:21">
      <c r="T69" s="99"/>
      <c r="U69" s="99"/>
    </row>
    <row r="70" spans="20:21">
      <c r="T70" s="99"/>
      <c r="U70" s="99"/>
    </row>
    <row r="71" spans="20:21">
      <c r="T71" s="99"/>
      <c r="U71" s="99"/>
    </row>
    <row r="72" spans="20:21">
      <c r="T72" s="99"/>
      <c r="U72" s="99"/>
    </row>
    <row r="73" spans="20:21">
      <c r="T73" s="99"/>
      <c r="U73" s="99"/>
    </row>
    <row r="74" spans="20:21">
      <c r="T74" s="99"/>
      <c r="U74" s="99"/>
    </row>
    <row r="75" spans="20:21">
      <c r="T75" s="99"/>
      <c r="U75" s="99"/>
    </row>
    <row r="76" spans="20:21">
      <c r="T76" s="99"/>
      <c r="U76" s="99"/>
    </row>
    <row r="77" spans="20:21">
      <c r="T77" s="99"/>
      <c r="U77" s="99"/>
    </row>
    <row r="78" spans="20:21">
      <c r="T78" s="99"/>
      <c r="U78" s="99"/>
    </row>
    <row r="79" spans="20:21">
      <c r="T79" s="99"/>
      <c r="U79" s="99"/>
    </row>
    <row r="80" spans="20:21">
      <c r="T80" s="99"/>
      <c r="U80" s="99"/>
    </row>
    <row r="81" spans="20:21">
      <c r="T81" s="99"/>
      <c r="U81" s="99"/>
    </row>
    <row r="82" spans="20:21">
      <c r="T82" s="99"/>
      <c r="U82" s="99"/>
    </row>
    <row r="83" spans="20:21">
      <c r="T83" s="99"/>
      <c r="U83" s="99"/>
    </row>
    <row r="84" spans="20:21">
      <c r="T84" s="99"/>
      <c r="U84" s="99"/>
    </row>
    <row r="85" spans="20:21">
      <c r="T85" s="99"/>
      <c r="U85" s="99"/>
    </row>
    <row r="86" spans="20:21">
      <c r="T86" s="99"/>
      <c r="U86" s="99"/>
    </row>
    <row r="87" spans="20:21">
      <c r="T87" s="99"/>
      <c r="U87" s="99"/>
    </row>
    <row r="88" spans="20:21">
      <c r="T88" s="99"/>
      <c r="U88" s="99"/>
    </row>
    <row r="89" spans="20:21">
      <c r="T89" s="99"/>
      <c r="U89" s="99"/>
    </row>
    <row r="90" spans="20:21">
      <c r="T90" s="99"/>
      <c r="U90" s="99"/>
    </row>
    <row r="91" spans="20:21">
      <c r="T91" s="99"/>
      <c r="U91" s="99"/>
    </row>
    <row r="92" spans="20:21">
      <c r="T92" s="99"/>
      <c r="U92" s="99"/>
    </row>
    <row r="93" spans="20:21">
      <c r="T93" s="99"/>
      <c r="U93" s="99"/>
    </row>
    <row r="94" spans="20:21">
      <c r="T94" s="99"/>
      <c r="U94" s="99"/>
    </row>
    <row r="95" spans="20:21">
      <c r="T95" s="99"/>
      <c r="U95" s="99"/>
    </row>
    <row r="96" spans="20:21">
      <c r="T96" s="99"/>
      <c r="U96" s="99"/>
    </row>
    <row r="97" spans="20:21">
      <c r="T97" s="99"/>
      <c r="U97" s="99"/>
    </row>
    <row r="98" spans="20:21">
      <c r="T98" s="99"/>
      <c r="U98" s="99"/>
    </row>
    <row r="99" spans="20:21">
      <c r="T99" s="99"/>
      <c r="U99" s="99"/>
    </row>
    <row r="100" spans="20:21">
      <c r="T100" s="99"/>
      <c r="U100" s="99"/>
    </row>
    <row r="101" spans="20:21">
      <c r="T101" s="99"/>
      <c r="U101" s="99"/>
    </row>
    <row r="102" spans="20:21">
      <c r="T102" s="99"/>
      <c r="U102" s="99"/>
    </row>
    <row r="103" spans="20:21">
      <c r="T103" s="99"/>
      <c r="U103" s="99"/>
    </row>
    <row r="104" spans="20:21">
      <c r="T104" s="99"/>
      <c r="U104" s="99"/>
    </row>
    <row r="105" spans="20:21">
      <c r="T105" s="99"/>
      <c r="U105" s="99"/>
    </row>
    <row r="106" spans="20:21">
      <c r="T106" s="99"/>
      <c r="U106" s="99"/>
    </row>
    <row r="107" spans="20:21">
      <c r="T107" s="99"/>
      <c r="U107" s="99"/>
    </row>
    <row r="108" spans="20:21">
      <c r="T108" s="99"/>
      <c r="U108" s="99"/>
    </row>
    <row r="109" spans="20:21">
      <c r="T109" s="99"/>
      <c r="U109" s="99"/>
    </row>
  </sheetData>
  <sheetProtection selectLockedCells="1"/>
  <mergeCells count="104">
    <mergeCell ref="H25:H28"/>
    <mergeCell ref="J25:J28"/>
    <mergeCell ref="O25:O28"/>
    <mergeCell ref="M25:M28"/>
    <mergeCell ref="A17:A19"/>
    <mergeCell ref="A21:A22"/>
    <mergeCell ref="B16:B22"/>
    <mergeCell ref="L16:L19"/>
    <mergeCell ref="G21:G22"/>
    <mergeCell ref="H21:H22"/>
    <mergeCell ref="D21:E21"/>
    <mergeCell ref="I16:I19"/>
    <mergeCell ref="G16:G19"/>
    <mergeCell ref="H16:H19"/>
    <mergeCell ref="I25:I28"/>
    <mergeCell ref="N25:N28"/>
    <mergeCell ref="K16:K19"/>
    <mergeCell ref="L21:L22"/>
    <mergeCell ref="N21:N22"/>
    <mergeCell ref="M21:M22"/>
    <mergeCell ref="N16:N19"/>
    <mergeCell ref="I21:I22"/>
    <mergeCell ref="A25:A28"/>
    <mergeCell ref="K25:K28"/>
    <mergeCell ref="B31:B32"/>
    <mergeCell ref="D31:E31"/>
    <mergeCell ref="D29:E29"/>
    <mergeCell ref="D30:E30"/>
    <mergeCell ref="C31:C32"/>
    <mergeCell ref="C25:C28"/>
    <mergeCell ref="D25:E28"/>
    <mergeCell ref="C13:C14"/>
    <mergeCell ref="C35:F35"/>
    <mergeCell ref="D32:E32"/>
    <mergeCell ref="D22:E22"/>
    <mergeCell ref="C21:C22"/>
    <mergeCell ref="F16:F19"/>
    <mergeCell ref="D20:E20"/>
    <mergeCell ref="F21:F22"/>
    <mergeCell ref="D14:E14"/>
    <mergeCell ref="D15:E15"/>
    <mergeCell ref="D23:E23"/>
    <mergeCell ref="D24:E24"/>
    <mergeCell ref="B25:B28"/>
    <mergeCell ref="D13:E13"/>
    <mergeCell ref="D16:E16"/>
    <mergeCell ref="D17:E19"/>
    <mergeCell ref="C16:C19"/>
    <mergeCell ref="G25:G28"/>
    <mergeCell ref="F25:F28"/>
    <mergeCell ref="K21:K22"/>
    <mergeCell ref="P16:P19"/>
    <mergeCell ref="M16:M19"/>
    <mergeCell ref="A1:U1"/>
    <mergeCell ref="A2:U2"/>
    <mergeCell ref="S9:S11"/>
    <mergeCell ref="D10:E10"/>
    <mergeCell ref="D11:E11"/>
    <mergeCell ref="P9:P11"/>
    <mergeCell ref="N9:N11"/>
    <mergeCell ref="D9:E9"/>
    <mergeCell ref="L9:L11"/>
    <mergeCell ref="F9:F11"/>
    <mergeCell ref="M9:M11"/>
    <mergeCell ref="G9:G11"/>
    <mergeCell ref="K9:K11"/>
    <mergeCell ref="A7:K7"/>
    <mergeCell ref="A8:P8"/>
    <mergeCell ref="A9:B11"/>
    <mergeCell ref="C9:C11"/>
    <mergeCell ref="H9:H11"/>
    <mergeCell ref="I9:I11"/>
    <mergeCell ref="T9:U11"/>
    <mergeCell ref="S16:S19"/>
    <mergeCell ref="A3:U4"/>
    <mergeCell ref="A5:U5"/>
    <mergeCell ref="O7:U7"/>
    <mergeCell ref="O21:O22"/>
    <mergeCell ref="D12:E12"/>
    <mergeCell ref="O16:O19"/>
    <mergeCell ref="R21:R22"/>
    <mergeCell ref="Q16:Q19"/>
    <mergeCell ref="R16:R19"/>
    <mergeCell ref="J17:J19"/>
    <mergeCell ref="Q21:Q22"/>
    <mergeCell ref="P21:P22"/>
    <mergeCell ref="R9:R11"/>
    <mergeCell ref="Q9:Q11"/>
    <mergeCell ref="T8:U8"/>
    <mergeCell ref="S21:S22"/>
    <mergeCell ref="C6:J6"/>
    <mergeCell ref="L25:L28"/>
    <mergeCell ref="U31:U32"/>
    <mergeCell ref="T31:T32"/>
    <mergeCell ref="U26:U28"/>
    <mergeCell ref="T26:T28"/>
    <mergeCell ref="T21:T22"/>
    <mergeCell ref="T16:T19"/>
    <mergeCell ref="U16:U19"/>
    <mergeCell ref="U21:U22"/>
    <mergeCell ref="Q25:Q28"/>
    <mergeCell ref="R25:R28"/>
    <mergeCell ref="S25:S28"/>
    <mergeCell ref="P25:P28"/>
  </mergeCells>
  <printOptions horizontalCentered="1" verticalCentered="1"/>
  <pageMargins left="0.2361111111111111" right="0.2361111111111111" top="0.74791666666666667" bottom="0.74791666666666667" header="0.51180555555555551" footer="0.51180555555555551"/>
  <pageSetup scale="36" firstPageNumber="0" fitToHeight="0" orientation="landscape" r:id="rId1"/>
  <headerFooter alignWithMargins="0"/>
  <rowBreaks count="3" manualBreakCount="3">
    <brk id="15" max="20" man="1"/>
    <brk id="23" max="20" man="1"/>
    <brk id="29" max="2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P372"/>
  <sheetViews>
    <sheetView view="pageBreakPreview" zoomScale="70" zoomScaleNormal="80" zoomScaleSheetLayoutView="70" workbookViewId="0">
      <selection activeCell="A351" sqref="A351:A352"/>
    </sheetView>
  </sheetViews>
  <sheetFormatPr baseColWidth="10" defaultColWidth="10.83203125" defaultRowHeight="13"/>
  <cols>
    <col min="1" max="1" width="13" style="13" customWidth="1"/>
    <col min="2" max="2" width="27.6640625" style="14" customWidth="1"/>
    <col min="3" max="3" width="21.5" style="13" customWidth="1"/>
    <col min="4" max="4" width="38.5" style="1" customWidth="1"/>
    <col min="5" max="5" width="31.5" style="15" customWidth="1"/>
    <col min="6" max="6" width="91.1640625" style="1" customWidth="1"/>
    <col min="7" max="7" width="6.5" style="1" customWidth="1"/>
    <col min="8" max="10" width="6.5" style="1" hidden="1" customWidth="1"/>
    <col min="11" max="11" width="58" style="16" customWidth="1"/>
    <col min="12" max="12" width="6.6640625" style="1" customWidth="1"/>
    <col min="13" max="15" width="6.6640625" style="1" hidden="1" customWidth="1"/>
    <col min="16" max="16" width="52.6640625" style="16" customWidth="1"/>
    <col min="17" max="17" width="6.6640625" style="1" customWidth="1"/>
    <col min="18" max="20" width="6.6640625" style="1" hidden="1" customWidth="1"/>
    <col min="21" max="22" width="18.6640625" style="25" customWidth="1"/>
    <col min="23" max="16384" width="10.83203125" style="13"/>
  </cols>
  <sheetData>
    <row r="1" spans="1:68" s="2" customFormat="1" ht="16">
      <c r="A1" s="354" t="s">
        <v>842</v>
      </c>
      <c r="B1" s="355"/>
      <c r="C1" s="355"/>
      <c r="D1" s="355"/>
      <c r="E1" s="355"/>
      <c r="F1" s="355"/>
      <c r="G1" s="355"/>
      <c r="H1" s="355"/>
      <c r="I1" s="355"/>
      <c r="J1" s="355"/>
      <c r="K1" s="355"/>
      <c r="L1" s="355"/>
      <c r="M1" s="355"/>
      <c r="N1" s="355"/>
      <c r="O1" s="355"/>
      <c r="P1" s="355"/>
      <c r="Q1" s="355"/>
      <c r="R1" s="355"/>
      <c r="S1" s="355"/>
      <c r="T1" s="355"/>
      <c r="U1" s="355"/>
      <c r="V1" s="355"/>
      <c r="W1" s="6"/>
      <c r="X1" s="6"/>
      <c r="Y1" s="6"/>
      <c r="Z1" s="6"/>
      <c r="AA1" s="6"/>
      <c r="AB1" s="6"/>
      <c r="AC1" s="6"/>
      <c r="AD1" s="6"/>
      <c r="AE1" s="6"/>
      <c r="AF1" s="6"/>
      <c r="AG1" s="6"/>
      <c r="AH1" s="6"/>
      <c r="AI1" s="6"/>
      <c r="AJ1" s="6"/>
      <c r="AK1" s="6"/>
      <c r="AL1" s="6"/>
      <c r="AM1" s="6"/>
      <c r="AN1" s="6"/>
      <c r="AO1" s="6"/>
      <c r="AP1" s="6"/>
      <c r="AQ1" s="6"/>
      <c r="AR1" s="6"/>
      <c r="AS1" s="6"/>
      <c r="AT1" s="6"/>
      <c r="AU1" s="6"/>
    </row>
    <row r="2" spans="1:68" s="11" customFormat="1" ht="16">
      <c r="A2" s="354" t="s">
        <v>0</v>
      </c>
      <c r="B2" s="355"/>
      <c r="C2" s="355"/>
      <c r="D2" s="355"/>
      <c r="E2" s="355"/>
      <c r="F2" s="355"/>
      <c r="G2" s="355"/>
      <c r="H2" s="355"/>
      <c r="I2" s="355"/>
      <c r="J2" s="355"/>
      <c r="K2" s="355"/>
      <c r="L2" s="355"/>
      <c r="M2" s="355"/>
      <c r="N2" s="355"/>
      <c r="O2" s="355"/>
      <c r="P2" s="355"/>
      <c r="Q2" s="355"/>
      <c r="R2" s="355"/>
      <c r="S2" s="355"/>
      <c r="T2" s="355"/>
      <c r="U2" s="355"/>
      <c r="V2" s="355"/>
      <c r="W2" s="6"/>
      <c r="X2" s="6"/>
      <c r="Y2" s="6"/>
      <c r="Z2" s="6"/>
      <c r="AA2" s="6"/>
      <c r="AB2" s="6"/>
      <c r="AC2" s="6"/>
      <c r="AD2" s="6"/>
      <c r="AE2" s="6"/>
      <c r="AF2" s="6"/>
      <c r="AG2" s="6"/>
      <c r="AH2" s="6"/>
      <c r="AI2" s="6"/>
      <c r="AJ2" s="6"/>
      <c r="AK2" s="6"/>
      <c r="AL2" s="6"/>
      <c r="AM2" s="6"/>
      <c r="AN2" s="6"/>
      <c r="AO2" s="6"/>
      <c r="AP2" s="6"/>
      <c r="AQ2" s="6"/>
      <c r="AR2" s="6"/>
      <c r="AS2" s="6"/>
      <c r="AT2" s="6"/>
      <c r="AU2" s="6"/>
      <c r="AV2"/>
      <c r="AW2"/>
      <c r="AX2"/>
      <c r="AY2"/>
      <c r="AZ2"/>
      <c r="BA2"/>
      <c r="BB2"/>
      <c r="BC2"/>
      <c r="BD2"/>
      <c r="BE2"/>
      <c r="BF2"/>
      <c r="BG2"/>
      <c r="BH2"/>
      <c r="BI2"/>
      <c r="BJ2"/>
      <c r="BK2"/>
      <c r="BL2"/>
      <c r="BM2"/>
      <c r="BN2"/>
      <c r="BO2"/>
      <c r="BP2"/>
    </row>
    <row r="3" spans="1:68" s="11" customFormat="1" ht="14.25" customHeight="1">
      <c r="A3" s="357"/>
      <c r="B3" s="358"/>
      <c r="C3" s="358"/>
      <c r="D3" s="358"/>
      <c r="E3" s="358"/>
      <c r="F3" s="358"/>
      <c r="G3" s="358"/>
      <c r="H3" s="358"/>
      <c r="I3" s="358"/>
      <c r="J3" s="358"/>
      <c r="K3" s="358"/>
      <c r="L3" s="358"/>
      <c r="M3" s="358"/>
      <c r="N3" s="358"/>
      <c r="O3" s="358"/>
      <c r="P3" s="358"/>
      <c r="Q3" s="358"/>
      <c r="R3" s="358"/>
      <c r="S3" s="358"/>
      <c r="T3" s="358"/>
      <c r="U3" s="358"/>
      <c r="V3" s="358"/>
      <c r="W3" s="6"/>
      <c r="X3" s="6"/>
      <c r="Y3" s="6"/>
      <c r="Z3" s="6"/>
      <c r="AA3" s="6"/>
      <c r="AB3" s="6"/>
      <c r="AC3" s="6"/>
      <c r="AD3" s="6"/>
      <c r="AE3" s="6"/>
      <c r="AF3" s="6"/>
      <c r="AG3" s="6"/>
      <c r="AH3" s="6"/>
      <c r="AI3" s="6"/>
      <c r="AJ3" s="6"/>
      <c r="AK3" s="6"/>
      <c r="AL3" s="6"/>
      <c r="AM3" s="6"/>
      <c r="AN3" s="6"/>
      <c r="AO3" s="6"/>
      <c r="AP3" s="6"/>
      <c r="AQ3" s="6"/>
      <c r="AR3" s="6"/>
      <c r="AS3" s="6"/>
      <c r="AT3" s="6"/>
      <c r="AU3" s="6"/>
      <c r="AV3"/>
      <c r="AW3"/>
      <c r="AX3"/>
      <c r="AY3"/>
      <c r="AZ3"/>
      <c r="BA3"/>
      <c r="BB3"/>
      <c r="BC3"/>
      <c r="BD3"/>
      <c r="BE3"/>
      <c r="BF3"/>
      <c r="BG3"/>
      <c r="BH3"/>
      <c r="BI3"/>
      <c r="BJ3"/>
      <c r="BK3"/>
      <c r="BL3"/>
      <c r="BM3"/>
      <c r="BN3"/>
      <c r="BO3"/>
      <c r="BP3"/>
    </row>
    <row r="4" spans="1:68" s="11" customFormat="1" ht="12.75" customHeight="1">
      <c r="A4" s="357"/>
      <c r="B4" s="358"/>
      <c r="C4" s="358"/>
      <c r="D4" s="358"/>
      <c r="E4" s="358"/>
      <c r="F4" s="358"/>
      <c r="G4" s="358"/>
      <c r="H4" s="358"/>
      <c r="I4" s="358"/>
      <c r="J4" s="358"/>
      <c r="K4" s="358"/>
      <c r="L4" s="358"/>
      <c r="M4" s="358"/>
      <c r="N4" s="358"/>
      <c r="O4" s="358"/>
      <c r="P4" s="358"/>
      <c r="Q4" s="358"/>
      <c r="R4" s="358"/>
      <c r="S4" s="358"/>
      <c r="T4" s="358"/>
      <c r="U4" s="358"/>
      <c r="V4" s="358"/>
      <c r="W4" s="6"/>
      <c r="X4" s="6"/>
      <c r="Y4" s="6"/>
      <c r="Z4" s="6"/>
      <c r="AA4" s="6"/>
      <c r="AB4" s="6"/>
      <c r="AC4" s="6"/>
      <c r="AD4" s="6"/>
      <c r="AE4" s="6"/>
      <c r="AF4" s="6"/>
      <c r="AG4" s="6"/>
      <c r="AH4" s="6"/>
      <c r="AI4" s="6"/>
      <c r="AJ4" s="6"/>
      <c r="AK4" s="6"/>
      <c r="AL4" s="6"/>
      <c r="AM4" s="6"/>
      <c r="AN4" s="6"/>
      <c r="AO4" s="6"/>
      <c r="AP4" s="6"/>
      <c r="AQ4" s="6"/>
      <c r="AR4" s="6"/>
      <c r="AS4" s="6"/>
      <c r="AT4" s="6"/>
      <c r="AU4" s="6"/>
      <c r="AV4"/>
      <c r="AW4"/>
      <c r="AX4"/>
      <c r="AY4"/>
      <c r="AZ4"/>
      <c r="BA4"/>
      <c r="BB4"/>
      <c r="BC4"/>
      <c r="BD4"/>
      <c r="BE4"/>
      <c r="BF4"/>
      <c r="BG4"/>
      <c r="BH4"/>
      <c r="BI4"/>
      <c r="BJ4"/>
      <c r="BK4"/>
      <c r="BL4"/>
      <c r="BM4"/>
      <c r="BN4"/>
      <c r="BO4"/>
      <c r="BP4"/>
    </row>
    <row r="5" spans="1:68" s="11" customFormat="1" ht="24.75" customHeight="1">
      <c r="A5" s="354" t="s">
        <v>776</v>
      </c>
      <c r="B5" s="355"/>
      <c r="C5" s="355"/>
      <c r="D5" s="355"/>
      <c r="E5" s="355"/>
      <c r="F5" s="355"/>
      <c r="G5" s="355"/>
      <c r="H5" s="355"/>
      <c r="I5" s="355"/>
      <c r="J5" s="355"/>
      <c r="K5" s="355"/>
      <c r="L5" s="355"/>
      <c r="M5" s="355"/>
      <c r="N5" s="355"/>
      <c r="O5" s="355"/>
      <c r="P5" s="355"/>
      <c r="Q5" s="355"/>
      <c r="R5" s="355"/>
      <c r="S5" s="355"/>
      <c r="T5" s="355"/>
      <c r="U5" s="355"/>
      <c r="V5" s="355"/>
      <c r="W5" s="6"/>
      <c r="X5" s="6"/>
      <c r="Y5" s="6"/>
      <c r="Z5" s="6"/>
      <c r="AA5" s="6"/>
      <c r="AB5" s="6"/>
      <c r="AC5" s="6"/>
      <c r="AD5" s="6"/>
      <c r="AE5" s="6"/>
      <c r="AF5" s="6"/>
      <c r="AG5" s="6"/>
      <c r="AH5" s="6"/>
      <c r="AI5" s="6"/>
      <c r="AJ5" s="6"/>
      <c r="AK5" s="6"/>
      <c r="AL5" s="6"/>
      <c r="AM5" s="6"/>
      <c r="AN5" s="6"/>
      <c r="AO5" s="6"/>
      <c r="AP5" s="6"/>
      <c r="AQ5" s="6"/>
      <c r="AR5" s="6"/>
      <c r="AS5" s="6"/>
      <c r="AT5" s="6"/>
      <c r="AU5" s="6"/>
      <c r="AV5"/>
      <c r="AW5"/>
      <c r="AX5"/>
      <c r="AY5"/>
      <c r="AZ5"/>
      <c r="BA5"/>
      <c r="BB5"/>
      <c r="BC5"/>
      <c r="BD5"/>
      <c r="BE5"/>
      <c r="BF5"/>
      <c r="BG5"/>
      <c r="BH5"/>
      <c r="BI5"/>
      <c r="BJ5"/>
      <c r="BK5"/>
      <c r="BL5"/>
      <c r="BM5"/>
      <c r="BN5"/>
      <c r="BO5"/>
      <c r="BP5"/>
    </row>
    <row r="6" spans="1:68" s="2" customFormat="1" ht="32.25" customHeight="1">
      <c r="A6" s="284"/>
      <c r="B6" s="59"/>
      <c r="C6" s="59"/>
      <c r="D6" s="355" t="str">
        <f>CARATULA!E10</f>
        <v>HOSPITAL DE ALTA ESPECIALIDAD DE VERACRUZ</v>
      </c>
      <c r="E6" s="355"/>
      <c r="F6" s="355"/>
      <c r="G6" s="355"/>
      <c r="H6" s="355"/>
      <c r="I6" s="355"/>
      <c r="J6" s="355"/>
      <c r="K6" s="355"/>
      <c r="L6" s="59"/>
      <c r="M6" s="79"/>
      <c r="N6" s="79"/>
      <c r="O6" s="286" t="s">
        <v>843</v>
      </c>
      <c r="P6" s="420" t="str">
        <f>CARATULA!E11</f>
        <v>VZSSA006972</v>
      </c>
      <c r="Q6" s="420"/>
      <c r="R6" s="420"/>
      <c r="S6" s="420"/>
      <c r="T6" s="420"/>
      <c r="U6" s="420"/>
      <c r="V6" s="420"/>
    </row>
    <row r="7" spans="1:68" s="2" customFormat="1" ht="24.75" customHeight="1">
      <c r="A7" s="399" t="str">
        <f>CARATULA!B6</f>
        <v xml:space="preserve">CÉDULA DE EVALUACIÓN PARA CENTROS DE SALUD                                                                                                                                                                                                                                                            </v>
      </c>
      <c r="B7" s="400"/>
      <c r="C7" s="400"/>
      <c r="D7" s="400"/>
      <c r="E7" s="400"/>
      <c r="F7" s="400"/>
      <c r="G7" s="400"/>
      <c r="H7" s="400"/>
      <c r="I7" s="400"/>
      <c r="J7" s="400"/>
      <c r="K7" s="400"/>
      <c r="L7" s="63"/>
      <c r="M7" s="63"/>
      <c r="N7" s="63"/>
      <c r="O7" s="287"/>
      <c r="P7" s="287"/>
      <c r="Q7" s="287"/>
      <c r="R7" s="287"/>
      <c r="S7" s="287"/>
      <c r="T7" s="287"/>
      <c r="U7" s="421">
        <v>2023</v>
      </c>
      <c r="V7" s="421"/>
      <c r="W7" s="6"/>
      <c r="X7" s="6"/>
      <c r="Y7" s="6"/>
      <c r="Z7" s="6"/>
      <c r="AA7" s="6"/>
      <c r="AB7" s="6"/>
      <c r="AC7" s="6"/>
      <c r="AD7" s="6"/>
      <c r="AE7" s="6"/>
      <c r="AF7" s="6"/>
      <c r="AG7" s="6"/>
      <c r="AH7" s="6"/>
      <c r="AI7" s="6"/>
      <c r="AJ7" s="6"/>
      <c r="AK7" s="6"/>
      <c r="AL7" s="6"/>
      <c r="AM7" s="6"/>
      <c r="AN7" s="6"/>
      <c r="AO7" s="6"/>
      <c r="AP7" s="6"/>
      <c r="AQ7" s="6"/>
      <c r="AR7" s="6"/>
      <c r="AS7" s="6"/>
      <c r="AT7" s="6"/>
      <c r="AU7" s="6"/>
    </row>
    <row r="8" spans="1:68" ht="52.5" customHeight="1">
      <c r="A8" s="422" t="s">
        <v>1532</v>
      </c>
      <c r="B8" s="423"/>
      <c r="C8" s="423"/>
      <c r="D8" s="423"/>
      <c r="E8" s="423"/>
      <c r="F8" s="423"/>
      <c r="G8" s="423"/>
      <c r="H8" s="423"/>
      <c r="I8" s="423"/>
      <c r="J8" s="423"/>
      <c r="K8" s="423"/>
      <c r="L8" s="423"/>
      <c r="M8" s="423"/>
      <c r="N8" s="423"/>
      <c r="O8" s="423"/>
      <c r="P8" s="423"/>
      <c r="Q8" s="423"/>
      <c r="R8" s="161"/>
      <c r="S8" s="161"/>
      <c r="T8" s="161"/>
      <c r="U8" s="424"/>
      <c r="V8" s="425"/>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row>
    <row r="9" spans="1:68" ht="25" customHeight="1">
      <c r="A9" s="408" t="s">
        <v>57</v>
      </c>
      <c r="B9" s="409"/>
      <c r="C9" s="367" t="s">
        <v>108</v>
      </c>
      <c r="D9" s="367" t="s">
        <v>59</v>
      </c>
      <c r="E9" s="367"/>
      <c r="F9" s="367"/>
      <c r="G9" s="415" t="s">
        <v>60</v>
      </c>
      <c r="H9" s="417" t="s">
        <v>61</v>
      </c>
      <c r="I9" s="417" t="s">
        <v>62</v>
      </c>
      <c r="J9" s="418" t="s">
        <v>63</v>
      </c>
      <c r="K9" s="113" t="s">
        <v>64</v>
      </c>
      <c r="L9" s="368" t="s">
        <v>60</v>
      </c>
      <c r="M9" s="417" t="s">
        <v>61</v>
      </c>
      <c r="N9" s="417" t="s">
        <v>62</v>
      </c>
      <c r="O9" s="418" t="s">
        <v>63</v>
      </c>
      <c r="P9" s="113" t="s">
        <v>65</v>
      </c>
      <c r="Q9" s="415" t="s">
        <v>60</v>
      </c>
      <c r="R9" s="417" t="s">
        <v>61</v>
      </c>
      <c r="S9" s="417" t="s">
        <v>62</v>
      </c>
      <c r="T9" s="418" t="s">
        <v>63</v>
      </c>
      <c r="U9" s="367" t="s">
        <v>382</v>
      </c>
      <c r="V9" s="367"/>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row>
    <row r="10" spans="1:68" s="1" customFormat="1" ht="25" customHeight="1">
      <c r="A10" s="410"/>
      <c r="B10" s="411"/>
      <c r="C10" s="367"/>
      <c r="D10" s="397" t="s">
        <v>109</v>
      </c>
      <c r="E10" s="397"/>
      <c r="F10" s="397"/>
      <c r="G10" s="415"/>
      <c r="H10" s="417"/>
      <c r="I10" s="417"/>
      <c r="J10" s="419"/>
      <c r="K10" s="90" t="s">
        <v>109</v>
      </c>
      <c r="L10" s="368"/>
      <c r="M10" s="417"/>
      <c r="N10" s="417"/>
      <c r="O10" s="419"/>
      <c r="P10" s="90" t="s">
        <v>110</v>
      </c>
      <c r="Q10" s="415"/>
      <c r="R10" s="417"/>
      <c r="S10" s="417"/>
      <c r="T10" s="419"/>
      <c r="U10" s="367"/>
      <c r="V10" s="367"/>
    </row>
    <row r="11" spans="1:68" ht="25" customHeight="1">
      <c r="A11" s="412"/>
      <c r="B11" s="411"/>
      <c r="C11" s="413"/>
      <c r="D11" s="437" t="s">
        <v>424</v>
      </c>
      <c r="E11" s="437"/>
      <c r="F11" s="437"/>
      <c r="G11" s="416"/>
      <c r="H11" s="418"/>
      <c r="I11" s="418"/>
      <c r="J11" s="419"/>
      <c r="K11" s="220" t="s">
        <v>425</v>
      </c>
      <c r="L11" s="414"/>
      <c r="M11" s="418"/>
      <c r="N11" s="418"/>
      <c r="O11" s="419"/>
      <c r="P11" s="220" t="s">
        <v>424</v>
      </c>
      <c r="Q11" s="416"/>
      <c r="R11" s="418"/>
      <c r="S11" s="418"/>
      <c r="T11" s="419"/>
      <c r="U11" s="413"/>
      <c r="V11" s="413"/>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row>
    <row r="12" spans="1:68" s="15" customFormat="1" ht="97.25" customHeight="1">
      <c r="A12" s="216">
        <v>1</v>
      </c>
      <c r="B12" s="221" t="s">
        <v>743</v>
      </c>
      <c r="C12" s="204" t="s">
        <v>848</v>
      </c>
      <c r="D12" s="438" t="s">
        <v>744</v>
      </c>
      <c r="E12" s="438"/>
      <c r="F12" s="438"/>
      <c r="G12" s="243">
        <v>1</v>
      </c>
      <c r="H12" s="159">
        <f>IF(G12=I12,J12)</f>
        <v>1</v>
      </c>
      <c r="I12" s="159">
        <f>IF(G12="NA","NA",J12)</f>
        <v>1</v>
      </c>
      <c r="J12" s="203">
        <v>1</v>
      </c>
      <c r="K12" s="205" t="s">
        <v>745</v>
      </c>
      <c r="L12" s="243">
        <v>1</v>
      </c>
      <c r="M12" s="159">
        <f>IF(L12=N12,O12)</f>
        <v>1</v>
      </c>
      <c r="N12" s="159">
        <f>IF(L12="NA","NA",O12)</f>
        <v>1</v>
      </c>
      <c r="O12" s="203">
        <v>1</v>
      </c>
      <c r="P12" s="203" t="s">
        <v>849</v>
      </c>
      <c r="Q12" s="243">
        <v>1</v>
      </c>
      <c r="R12" s="159">
        <f>IF(Q12=S12,T12)</f>
        <v>1</v>
      </c>
      <c r="S12" s="159">
        <f>IF(Q12="NA","NA",T12)</f>
        <v>1</v>
      </c>
      <c r="T12" s="203">
        <v>1</v>
      </c>
      <c r="U12" s="117" t="s">
        <v>746</v>
      </c>
      <c r="V12" s="117" t="s">
        <v>747</v>
      </c>
    </row>
    <row r="13" spans="1:68" s="15" customFormat="1" ht="102.5" customHeight="1">
      <c r="A13" s="217">
        <v>2</v>
      </c>
      <c r="B13" s="222" t="s">
        <v>748</v>
      </c>
      <c r="C13" s="204" t="s">
        <v>749</v>
      </c>
      <c r="D13" s="439" t="s">
        <v>750</v>
      </c>
      <c r="E13" s="439"/>
      <c r="F13" s="439"/>
      <c r="G13" s="243">
        <v>1</v>
      </c>
      <c r="H13" s="159">
        <f>IF(G13=I13,J13)</f>
        <v>1</v>
      </c>
      <c r="I13" s="159">
        <f>IF(G13="NA","NA",J13)</f>
        <v>1</v>
      </c>
      <c r="J13" s="203">
        <v>1</v>
      </c>
      <c r="K13" s="205" t="s">
        <v>751</v>
      </c>
      <c r="L13" s="243">
        <v>1</v>
      </c>
      <c r="M13" s="159">
        <f>IF(L13=N13,O13)</f>
        <v>1</v>
      </c>
      <c r="N13" s="159">
        <f>IF(L13="NA","NA",O13)</f>
        <v>1</v>
      </c>
      <c r="O13" s="203">
        <v>1</v>
      </c>
      <c r="P13" s="203" t="s">
        <v>74</v>
      </c>
      <c r="Q13" s="203" t="s">
        <v>62</v>
      </c>
      <c r="R13" s="203" t="s">
        <v>62</v>
      </c>
      <c r="S13" s="203" t="s">
        <v>62</v>
      </c>
      <c r="T13" s="203" t="s">
        <v>62</v>
      </c>
      <c r="U13" s="117" t="s">
        <v>752</v>
      </c>
      <c r="V13" s="117" t="s">
        <v>356</v>
      </c>
    </row>
    <row r="14" spans="1:68" s="103" customFormat="1" ht="73.5" customHeight="1">
      <c r="A14" s="217">
        <v>3</v>
      </c>
      <c r="B14" s="222" t="s">
        <v>753</v>
      </c>
      <c r="C14" s="204" t="s">
        <v>754</v>
      </c>
      <c r="D14" s="384" t="s">
        <v>755</v>
      </c>
      <c r="E14" s="384"/>
      <c r="F14" s="384"/>
      <c r="G14" s="243">
        <v>1</v>
      </c>
      <c r="H14" s="159">
        <f>IF(G14=I14,J14)</f>
        <v>1</v>
      </c>
      <c r="I14" s="159">
        <f>IF(G14="NA","NA",J14)</f>
        <v>1</v>
      </c>
      <c r="J14" s="203">
        <v>1</v>
      </c>
      <c r="K14" s="203" t="s">
        <v>756</v>
      </c>
      <c r="L14" s="243">
        <v>1</v>
      </c>
      <c r="M14" s="159">
        <f>IF(L14=N14,O14)</f>
        <v>1</v>
      </c>
      <c r="N14" s="159">
        <f>IF(L14="NA","NA",O14)</f>
        <v>1</v>
      </c>
      <c r="O14" s="203">
        <v>1</v>
      </c>
      <c r="P14" s="203" t="s">
        <v>74</v>
      </c>
      <c r="Q14" s="203" t="s">
        <v>62</v>
      </c>
      <c r="R14" s="203" t="s">
        <v>62</v>
      </c>
      <c r="S14" s="203" t="s">
        <v>62</v>
      </c>
      <c r="T14" s="203" t="s">
        <v>62</v>
      </c>
      <c r="U14" s="117" t="s">
        <v>757</v>
      </c>
      <c r="V14" s="117" t="s">
        <v>758</v>
      </c>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row>
    <row r="15" spans="1:68" s="103" customFormat="1" ht="132" customHeight="1">
      <c r="A15" s="216">
        <v>4</v>
      </c>
      <c r="B15" s="222" t="s">
        <v>111</v>
      </c>
      <c r="C15" s="160" t="s">
        <v>112</v>
      </c>
      <c r="D15" s="384" t="s">
        <v>113</v>
      </c>
      <c r="E15" s="384"/>
      <c r="F15" s="384"/>
      <c r="G15" s="243">
        <v>1</v>
      </c>
      <c r="H15" s="159">
        <f>IF(G15=I15,J15)</f>
        <v>1</v>
      </c>
      <c r="I15" s="159">
        <f>IF(G15="NA","NA",J15)</f>
        <v>1</v>
      </c>
      <c r="J15" s="203">
        <v>1</v>
      </c>
      <c r="K15" s="203" t="s">
        <v>114</v>
      </c>
      <c r="L15" s="243">
        <v>1</v>
      </c>
      <c r="M15" s="159">
        <f>IF(L15=N15,O15)</f>
        <v>1</v>
      </c>
      <c r="N15" s="159">
        <f>IF(L15="NA","NA",O15)</f>
        <v>1</v>
      </c>
      <c r="O15" s="203">
        <v>1</v>
      </c>
      <c r="P15" s="203" t="s">
        <v>115</v>
      </c>
      <c r="Q15" s="243">
        <v>1</v>
      </c>
      <c r="R15" s="159">
        <f>IF(Q15=S15,T15)</f>
        <v>1</v>
      </c>
      <c r="S15" s="159">
        <f>IF(Q15="NA","NA",T15)</f>
        <v>1</v>
      </c>
      <c r="T15" s="203">
        <v>1</v>
      </c>
      <c r="U15" s="117" t="s">
        <v>357</v>
      </c>
      <c r="V15" s="117" t="s">
        <v>385</v>
      </c>
      <c r="W15" s="15"/>
      <c r="X15" s="1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row>
    <row r="16" spans="1:68" s="103" customFormat="1" ht="234" customHeight="1">
      <c r="A16" s="217">
        <f>+A15+1</f>
        <v>5</v>
      </c>
      <c r="B16" s="222" t="s">
        <v>731</v>
      </c>
      <c r="C16" s="160" t="s">
        <v>732</v>
      </c>
      <c r="D16" s="384" t="s">
        <v>733</v>
      </c>
      <c r="E16" s="384"/>
      <c r="F16" s="384"/>
      <c r="G16" s="243">
        <v>1</v>
      </c>
      <c r="H16" s="159">
        <f>IF(G16=I16,J16)</f>
        <v>1</v>
      </c>
      <c r="I16" s="159">
        <f>IF(G16="NA","NA",J16)</f>
        <v>1</v>
      </c>
      <c r="J16" s="203">
        <v>1</v>
      </c>
      <c r="K16" s="203" t="s">
        <v>736</v>
      </c>
      <c r="L16" s="243">
        <v>1</v>
      </c>
      <c r="M16" s="159">
        <f>IF(L16=N16,O16)</f>
        <v>1</v>
      </c>
      <c r="N16" s="159">
        <f>IF(L16="NA","NA",O16)</f>
        <v>1</v>
      </c>
      <c r="O16" s="203">
        <v>1</v>
      </c>
      <c r="P16" s="203" t="s">
        <v>734</v>
      </c>
      <c r="Q16" s="243">
        <v>1</v>
      </c>
      <c r="R16" s="159">
        <f>IF(Q16=S16,T16)</f>
        <v>1</v>
      </c>
      <c r="S16" s="159">
        <f>IF(Q16="NA","NA",T16)</f>
        <v>1</v>
      </c>
      <c r="T16" s="203">
        <v>1</v>
      </c>
      <c r="U16" s="117" t="s">
        <v>735</v>
      </c>
      <c r="V16" s="117" t="s">
        <v>742</v>
      </c>
      <c r="W16" s="15"/>
      <c r="X16" s="1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row>
    <row r="17" spans="1:68" s="103" customFormat="1" ht="18" customHeight="1" thickBot="1">
      <c r="A17" s="218"/>
      <c r="B17" s="223"/>
      <c r="C17" s="204"/>
      <c r="D17" s="318" t="s">
        <v>116</v>
      </c>
      <c r="E17" s="318" t="s">
        <v>117</v>
      </c>
      <c r="F17" s="426" t="s">
        <v>118</v>
      </c>
      <c r="G17" s="427"/>
      <c r="H17" s="427"/>
      <c r="I17" s="427"/>
      <c r="J17" s="427"/>
      <c r="K17" s="427"/>
      <c r="L17" s="427"/>
      <c r="M17" s="427"/>
      <c r="N17" s="427"/>
      <c r="O17" s="427"/>
      <c r="P17" s="427"/>
      <c r="Q17" s="427"/>
      <c r="R17" s="427"/>
      <c r="S17" s="427"/>
      <c r="T17" s="427"/>
      <c r="U17" s="427"/>
      <c r="V17" s="427"/>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row>
    <row r="18" spans="1:68" s="103" customFormat="1" ht="35" thickBot="1">
      <c r="A18" s="219">
        <v>6</v>
      </c>
      <c r="B18" s="382" t="s">
        <v>1531</v>
      </c>
      <c r="C18" s="422"/>
      <c r="D18" s="407" t="s">
        <v>868</v>
      </c>
      <c r="E18" s="303" t="s">
        <v>119</v>
      </c>
      <c r="F18" s="303" t="s">
        <v>869</v>
      </c>
      <c r="G18" s="301">
        <v>1</v>
      </c>
      <c r="H18" s="159">
        <f t="shared" ref="H18:H73" si="0">IF(G18=I18,J18)</f>
        <v>1</v>
      </c>
      <c r="I18" s="159">
        <f t="shared" ref="I18:I73" si="1">IF(G18="NA","NA",J18)</f>
        <v>1</v>
      </c>
      <c r="J18" s="203">
        <v>1</v>
      </c>
      <c r="K18" s="221" t="s">
        <v>683</v>
      </c>
      <c r="L18" s="243">
        <v>1</v>
      </c>
      <c r="M18" s="159">
        <f t="shared" ref="M18:M73" si="2">IF(L18=N18,O18)</f>
        <v>1</v>
      </c>
      <c r="N18" s="159">
        <f t="shared" ref="N18:N73" si="3">IF(L18="NA","NA",O18)</f>
        <v>1</v>
      </c>
      <c r="O18" s="203">
        <v>1</v>
      </c>
      <c r="P18" s="102" t="s">
        <v>87</v>
      </c>
      <c r="Q18" s="243">
        <v>1</v>
      </c>
      <c r="R18" s="159">
        <f t="shared" ref="R18:R73" si="4">IF(Q18=S18,T18)</f>
        <v>1</v>
      </c>
      <c r="S18" s="159">
        <f t="shared" ref="S18:S73" si="5">IF(Q18="NA","NA",T18)</f>
        <v>1</v>
      </c>
      <c r="T18" s="203">
        <v>1</v>
      </c>
      <c r="U18" s="382" t="s">
        <v>362</v>
      </c>
      <c r="V18" s="382" t="s">
        <v>391</v>
      </c>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row>
    <row r="19" spans="1:68" s="103" customFormat="1" ht="35" thickBot="1">
      <c r="A19" s="219">
        <v>7</v>
      </c>
      <c r="B19" s="382"/>
      <c r="C19" s="422"/>
      <c r="D19" s="407"/>
      <c r="E19" s="300" t="s">
        <v>121</v>
      </c>
      <c r="F19" s="303" t="s">
        <v>870</v>
      </c>
      <c r="G19" s="301">
        <v>1</v>
      </c>
      <c r="H19" s="159">
        <f t="shared" si="0"/>
        <v>1</v>
      </c>
      <c r="I19" s="159">
        <f t="shared" si="1"/>
        <v>1</v>
      </c>
      <c r="J19" s="203">
        <v>1</v>
      </c>
      <c r="K19" s="221" t="s">
        <v>683</v>
      </c>
      <c r="L19" s="243">
        <v>1</v>
      </c>
      <c r="M19" s="159">
        <f t="shared" si="2"/>
        <v>1</v>
      </c>
      <c r="N19" s="159">
        <f t="shared" si="3"/>
        <v>1</v>
      </c>
      <c r="O19" s="203">
        <v>1</v>
      </c>
      <c r="P19" s="102" t="s">
        <v>87</v>
      </c>
      <c r="Q19" s="243">
        <v>1</v>
      </c>
      <c r="R19" s="159">
        <f t="shared" si="4"/>
        <v>1</v>
      </c>
      <c r="S19" s="159">
        <f t="shared" si="5"/>
        <v>1</v>
      </c>
      <c r="T19" s="203">
        <v>1</v>
      </c>
      <c r="U19" s="382"/>
      <c r="V19" s="382"/>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row>
    <row r="20" spans="1:68" s="103" customFormat="1" ht="35" thickBot="1">
      <c r="A20" s="219">
        <v>8</v>
      </c>
      <c r="B20" s="382"/>
      <c r="C20" s="422"/>
      <c r="D20" s="407"/>
      <c r="E20" s="303" t="s">
        <v>120</v>
      </c>
      <c r="F20" s="303" t="s">
        <v>871</v>
      </c>
      <c r="G20" s="301">
        <v>1</v>
      </c>
      <c r="H20" s="159">
        <f t="shared" si="0"/>
        <v>1</v>
      </c>
      <c r="I20" s="159">
        <f t="shared" si="1"/>
        <v>1</v>
      </c>
      <c r="J20" s="203">
        <v>1</v>
      </c>
      <c r="K20" s="221" t="s">
        <v>683</v>
      </c>
      <c r="L20" s="243">
        <v>1</v>
      </c>
      <c r="M20" s="159">
        <f t="shared" si="2"/>
        <v>1</v>
      </c>
      <c r="N20" s="159">
        <f t="shared" si="3"/>
        <v>1</v>
      </c>
      <c r="O20" s="203">
        <v>1</v>
      </c>
      <c r="P20" s="102" t="s">
        <v>87</v>
      </c>
      <c r="Q20" s="243">
        <v>1</v>
      </c>
      <c r="R20" s="159">
        <f t="shared" si="4"/>
        <v>1</v>
      </c>
      <c r="S20" s="159">
        <f t="shared" si="5"/>
        <v>1</v>
      </c>
      <c r="T20" s="203">
        <v>1</v>
      </c>
      <c r="U20" s="382"/>
      <c r="V20" s="382"/>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row>
    <row r="21" spans="1:68" s="103" customFormat="1" ht="35" thickBot="1">
      <c r="A21" s="219">
        <v>9</v>
      </c>
      <c r="B21" s="382"/>
      <c r="C21" s="422"/>
      <c r="D21" s="407" t="s">
        <v>872</v>
      </c>
      <c r="E21" s="303" t="s">
        <v>686</v>
      </c>
      <c r="F21" s="319" t="s">
        <v>873</v>
      </c>
      <c r="G21" s="301">
        <v>1</v>
      </c>
      <c r="H21" s="159">
        <f t="shared" si="0"/>
        <v>1</v>
      </c>
      <c r="I21" s="159">
        <f t="shared" si="1"/>
        <v>1</v>
      </c>
      <c r="J21" s="203">
        <v>1</v>
      </c>
      <c r="K21" s="221" t="s">
        <v>683</v>
      </c>
      <c r="L21" s="243">
        <v>1</v>
      </c>
      <c r="M21" s="159">
        <f t="shared" si="2"/>
        <v>1</v>
      </c>
      <c r="N21" s="159">
        <f t="shared" si="3"/>
        <v>1</v>
      </c>
      <c r="O21" s="203">
        <v>1</v>
      </c>
      <c r="P21" s="102" t="s">
        <v>87</v>
      </c>
      <c r="Q21" s="243">
        <v>1</v>
      </c>
      <c r="R21" s="159">
        <f t="shared" si="4"/>
        <v>1</v>
      </c>
      <c r="S21" s="159">
        <f t="shared" si="5"/>
        <v>1</v>
      </c>
      <c r="T21" s="203">
        <v>1</v>
      </c>
      <c r="U21" s="382"/>
      <c r="V21" s="382"/>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row>
    <row r="22" spans="1:68" s="103" customFormat="1" ht="35" thickBot="1">
      <c r="A22" s="219">
        <v>10</v>
      </c>
      <c r="B22" s="382"/>
      <c r="C22" s="422"/>
      <c r="D22" s="407"/>
      <c r="E22" s="303" t="s">
        <v>122</v>
      </c>
      <c r="F22" s="319" t="s">
        <v>874</v>
      </c>
      <c r="G22" s="301">
        <v>1</v>
      </c>
      <c r="H22" s="159">
        <f t="shared" si="0"/>
        <v>1</v>
      </c>
      <c r="I22" s="159">
        <f t="shared" si="1"/>
        <v>1</v>
      </c>
      <c r="J22" s="203">
        <v>1</v>
      </c>
      <c r="K22" s="221" t="s">
        <v>683</v>
      </c>
      <c r="L22" s="243">
        <v>1</v>
      </c>
      <c r="M22" s="159">
        <f t="shared" si="2"/>
        <v>1</v>
      </c>
      <c r="N22" s="159">
        <f t="shared" si="3"/>
        <v>1</v>
      </c>
      <c r="O22" s="203">
        <v>1</v>
      </c>
      <c r="P22" s="102" t="s">
        <v>87</v>
      </c>
      <c r="Q22" s="243">
        <v>1</v>
      </c>
      <c r="R22" s="159">
        <f t="shared" si="4"/>
        <v>1</v>
      </c>
      <c r="S22" s="159">
        <f t="shared" si="5"/>
        <v>1</v>
      </c>
      <c r="T22" s="203">
        <v>1</v>
      </c>
      <c r="U22" s="382"/>
      <c r="V22" s="382"/>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row>
    <row r="23" spans="1:68" s="103" customFormat="1" ht="35" thickBot="1">
      <c r="A23" s="219">
        <v>11</v>
      </c>
      <c r="B23" s="382"/>
      <c r="C23" s="422"/>
      <c r="D23" s="407"/>
      <c r="E23" s="303" t="s">
        <v>875</v>
      </c>
      <c r="F23" s="319" t="s">
        <v>876</v>
      </c>
      <c r="G23" s="301">
        <v>1</v>
      </c>
      <c r="H23" s="159">
        <f t="shared" si="0"/>
        <v>1</v>
      </c>
      <c r="I23" s="159">
        <f t="shared" si="1"/>
        <v>1</v>
      </c>
      <c r="J23" s="203">
        <v>1</v>
      </c>
      <c r="K23" s="221" t="s">
        <v>683</v>
      </c>
      <c r="L23" s="243">
        <v>1</v>
      </c>
      <c r="M23" s="159">
        <f t="shared" si="2"/>
        <v>1</v>
      </c>
      <c r="N23" s="159">
        <f t="shared" si="3"/>
        <v>1</v>
      </c>
      <c r="O23" s="203">
        <v>1</v>
      </c>
      <c r="P23" s="102" t="s">
        <v>87</v>
      </c>
      <c r="Q23" s="243">
        <v>1</v>
      </c>
      <c r="R23" s="159">
        <f t="shared" si="4"/>
        <v>1</v>
      </c>
      <c r="S23" s="159">
        <f t="shared" si="5"/>
        <v>1</v>
      </c>
      <c r="T23" s="203">
        <v>1</v>
      </c>
      <c r="U23" s="382"/>
      <c r="V23" s="382"/>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row>
    <row r="24" spans="1:68" s="103" customFormat="1" ht="35" thickBot="1">
      <c r="A24" s="219">
        <v>12</v>
      </c>
      <c r="B24" s="382"/>
      <c r="C24" s="422"/>
      <c r="D24" s="407" t="s">
        <v>877</v>
      </c>
      <c r="E24" s="303" t="s">
        <v>123</v>
      </c>
      <c r="F24" s="319" t="s">
        <v>878</v>
      </c>
      <c r="G24" s="301">
        <v>1</v>
      </c>
      <c r="H24" s="159">
        <f t="shared" si="0"/>
        <v>1</v>
      </c>
      <c r="I24" s="159">
        <f t="shared" si="1"/>
        <v>1</v>
      </c>
      <c r="J24" s="203">
        <v>1</v>
      </c>
      <c r="K24" s="221" t="s">
        <v>683</v>
      </c>
      <c r="L24" s="243">
        <v>1</v>
      </c>
      <c r="M24" s="159">
        <f t="shared" si="2"/>
        <v>1</v>
      </c>
      <c r="N24" s="159">
        <f t="shared" si="3"/>
        <v>1</v>
      </c>
      <c r="O24" s="203">
        <v>1</v>
      </c>
      <c r="P24" s="102" t="s">
        <v>87</v>
      </c>
      <c r="Q24" s="243">
        <v>1</v>
      </c>
      <c r="R24" s="159">
        <f t="shared" si="4"/>
        <v>1</v>
      </c>
      <c r="S24" s="159">
        <f t="shared" si="5"/>
        <v>1</v>
      </c>
      <c r="T24" s="203">
        <v>1</v>
      </c>
      <c r="U24" s="382"/>
      <c r="V24" s="382"/>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row>
    <row r="25" spans="1:68" s="103" customFormat="1" ht="35" thickBot="1">
      <c r="A25" s="219">
        <v>13</v>
      </c>
      <c r="B25" s="382"/>
      <c r="C25" s="422"/>
      <c r="D25" s="407"/>
      <c r="E25" s="303" t="s">
        <v>124</v>
      </c>
      <c r="F25" s="319" t="s">
        <v>879</v>
      </c>
      <c r="G25" s="301">
        <v>1</v>
      </c>
      <c r="H25" s="159">
        <f t="shared" si="0"/>
        <v>1</v>
      </c>
      <c r="I25" s="159">
        <f t="shared" si="1"/>
        <v>1</v>
      </c>
      <c r="J25" s="203">
        <v>1</v>
      </c>
      <c r="K25" s="221" t="s">
        <v>683</v>
      </c>
      <c r="L25" s="243">
        <v>1</v>
      </c>
      <c r="M25" s="159">
        <f t="shared" si="2"/>
        <v>1</v>
      </c>
      <c r="N25" s="159">
        <f t="shared" si="3"/>
        <v>1</v>
      </c>
      <c r="O25" s="203">
        <v>1</v>
      </c>
      <c r="P25" s="102" t="s">
        <v>87</v>
      </c>
      <c r="Q25" s="243">
        <v>1</v>
      </c>
      <c r="R25" s="159">
        <f t="shared" si="4"/>
        <v>1</v>
      </c>
      <c r="S25" s="159">
        <f t="shared" si="5"/>
        <v>1</v>
      </c>
      <c r="T25" s="203">
        <v>1</v>
      </c>
      <c r="U25" s="382"/>
      <c r="V25" s="382"/>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row>
    <row r="26" spans="1:68" s="103" customFormat="1" ht="35" thickBot="1">
      <c r="A26" s="219">
        <v>14</v>
      </c>
      <c r="B26" s="382"/>
      <c r="C26" s="422"/>
      <c r="D26" s="407"/>
      <c r="E26" s="303" t="s">
        <v>125</v>
      </c>
      <c r="F26" s="303" t="s">
        <v>880</v>
      </c>
      <c r="G26" s="301">
        <v>1</v>
      </c>
      <c r="H26" s="159">
        <f t="shared" si="0"/>
        <v>1</v>
      </c>
      <c r="I26" s="159">
        <f t="shared" si="1"/>
        <v>1</v>
      </c>
      <c r="J26" s="203">
        <v>1</v>
      </c>
      <c r="K26" s="221" t="s">
        <v>683</v>
      </c>
      <c r="L26" s="243">
        <v>1</v>
      </c>
      <c r="M26" s="159">
        <f t="shared" si="2"/>
        <v>1</v>
      </c>
      <c r="N26" s="159">
        <f t="shared" si="3"/>
        <v>1</v>
      </c>
      <c r="O26" s="203">
        <v>1</v>
      </c>
      <c r="P26" s="102" t="s">
        <v>87</v>
      </c>
      <c r="Q26" s="243">
        <v>1</v>
      </c>
      <c r="R26" s="159">
        <f t="shared" si="4"/>
        <v>1</v>
      </c>
      <c r="S26" s="159">
        <f t="shared" si="5"/>
        <v>1</v>
      </c>
      <c r="T26" s="203">
        <v>1</v>
      </c>
      <c r="U26" s="382"/>
      <c r="V26" s="382"/>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row>
    <row r="27" spans="1:68" s="103" customFormat="1" ht="35" thickBot="1">
      <c r="A27" s="219">
        <v>15</v>
      </c>
      <c r="B27" s="382"/>
      <c r="C27" s="422"/>
      <c r="D27" s="302" t="s">
        <v>881</v>
      </c>
      <c r="E27" s="303" t="s">
        <v>882</v>
      </c>
      <c r="F27" s="303" t="s">
        <v>883</v>
      </c>
      <c r="G27" s="301">
        <v>1</v>
      </c>
      <c r="H27" s="159">
        <f t="shared" si="0"/>
        <v>1</v>
      </c>
      <c r="I27" s="159">
        <f t="shared" si="1"/>
        <v>1</v>
      </c>
      <c r="J27" s="203">
        <v>1</v>
      </c>
      <c r="K27" s="221" t="s">
        <v>683</v>
      </c>
      <c r="L27" s="243">
        <v>1</v>
      </c>
      <c r="M27" s="159">
        <f t="shared" si="2"/>
        <v>1</v>
      </c>
      <c r="N27" s="159">
        <f t="shared" si="3"/>
        <v>1</v>
      </c>
      <c r="O27" s="203">
        <v>1</v>
      </c>
      <c r="P27" s="102" t="s">
        <v>87</v>
      </c>
      <c r="Q27" s="243">
        <v>1</v>
      </c>
      <c r="R27" s="159">
        <f t="shared" si="4"/>
        <v>1</v>
      </c>
      <c r="S27" s="159">
        <f t="shared" si="5"/>
        <v>1</v>
      </c>
      <c r="T27" s="203">
        <v>1</v>
      </c>
      <c r="U27" s="382"/>
      <c r="V27" s="382"/>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row>
    <row r="28" spans="1:68" s="103" customFormat="1" ht="35" thickBot="1">
      <c r="A28" s="219">
        <v>16</v>
      </c>
      <c r="B28" s="382"/>
      <c r="C28" s="422"/>
      <c r="D28" s="320" t="s">
        <v>884</v>
      </c>
      <c r="E28" s="303" t="s">
        <v>126</v>
      </c>
      <c r="F28" s="319" t="s">
        <v>885</v>
      </c>
      <c r="G28" s="301">
        <v>1</v>
      </c>
      <c r="H28" s="159">
        <f t="shared" si="0"/>
        <v>1</v>
      </c>
      <c r="I28" s="159">
        <f t="shared" si="1"/>
        <v>1</v>
      </c>
      <c r="J28" s="203">
        <v>1</v>
      </c>
      <c r="K28" s="221" t="s">
        <v>683</v>
      </c>
      <c r="L28" s="243">
        <v>1</v>
      </c>
      <c r="M28" s="159">
        <f t="shared" si="2"/>
        <v>1</v>
      </c>
      <c r="N28" s="159">
        <f t="shared" si="3"/>
        <v>1</v>
      </c>
      <c r="O28" s="203">
        <v>1</v>
      </c>
      <c r="P28" s="102" t="s">
        <v>87</v>
      </c>
      <c r="Q28" s="243">
        <v>1</v>
      </c>
      <c r="R28" s="159">
        <f t="shared" si="4"/>
        <v>1</v>
      </c>
      <c r="S28" s="159">
        <f t="shared" si="5"/>
        <v>1</v>
      </c>
      <c r="T28" s="203">
        <v>1</v>
      </c>
      <c r="U28" s="382"/>
      <c r="V28" s="382"/>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row>
    <row r="29" spans="1:68" s="103" customFormat="1" ht="35" thickBot="1">
      <c r="A29" s="219">
        <v>17</v>
      </c>
      <c r="B29" s="382"/>
      <c r="C29" s="422"/>
      <c r="D29" s="407" t="s">
        <v>886</v>
      </c>
      <c r="E29" s="303" t="s">
        <v>128</v>
      </c>
      <c r="F29" s="303" t="s">
        <v>887</v>
      </c>
      <c r="G29" s="301">
        <v>1</v>
      </c>
      <c r="H29" s="159">
        <f t="shared" si="0"/>
        <v>1</v>
      </c>
      <c r="I29" s="159">
        <f t="shared" si="1"/>
        <v>1</v>
      </c>
      <c r="J29" s="203">
        <v>1</v>
      </c>
      <c r="K29" s="221" t="s">
        <v>683</v>
      </c>
      <c r="L29" s="243">
        <v>1</v>
      </c>
      <c r="M29" s="159">
        <f t="shared" si="2"/>
        <v>1</v>
      </c>
      <c r="N29" s="159">
        <f t="shared" si="3"/>
        <v>1</v>
      </c>
      <c r="O29" s="203">
        <v>1</v>
      </c>
      <c r="P29" s="102" t="s">
        <v>87</v>
      </c>
      <c r="Q29" s="243">
        <v>1</v>
      </c>
      <c r="R29" s="159">
        <f t="shared" si="4"/>
        <v>1</v>
      </c>
      <c r="S29" s="159">
        <f t="shared" si="5"/>
        <v>1</v>
      </c>
      <c r="T29" s="203">
        <v>1</v>
      </c>
      <c r="U29" s="382"/>
      <c r="V29" s="382"/>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row>
    <row r="30" spans="1:68" s="103" customFormat="1" ht="35" thickBot="1">
      <c r="A30" s="219">
        <v>18</v>
      </c>
      <c r="B30" s="382"/>
      <c r="C30" s="422"/>
      <c r="D30" s="407"/>
      <c r="E30" s="303" t="s">
        <v>127</v>
      </c>
      <c r="F30" s="303" t="s">
        <v>888</v>
      </c>
      <c r="G30" s="301">
        <v>1</v>
      </c>
      <c r="H30" s="159">
        <f t="shared" si="0"/>
        <v>1</v>
      </c>
      <c r="I30" s="159">
        <f t="shared" si="1"/>
        <v>1</v>
      </c>
      <c r="J30" s="203">
        <v>1</v>
      </c>
      <c r="K30" s="221" t="s">
        <v>683</v>
      </c>
      <c r="L30" s="243">
        <v>1</v>
      </c>
      <c r="M30" s="159">
        <f t="shared" si="2"/>
        <v>1</v>
      </c>
      <c r="N30" s="159">
        <f t="shared" si="3"/>
        <v>1</v>
      </c>
      <c r="O30" s="203">
        <v>1</v>
      </c>
      <c r="P30" s="102" t="s">
        <v>87</v>
      </c>
      <c r="Q30" s="243">
        <v>1</v>
      </c>
      <c r="R30" s="159">
        <f t="shared" si="4"/>
        <v>1</v>
      </c>
      <c r="S30" s="159">
        <f t="shared" si="5"/>
        <v>1</v>
      </c>
      <c r="T30" s="203">
        <v>1</v>
      </c>
      <c r="U30" s="382"/>
      <c r="V30" s="382"/>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row>
    <row r="31" spans="1:68" s="103" customFormat="1" ht="35" thickBot="1">
      <c r="A31" s="219">
        <v>19</v>
      </c>
      <c r="B31" s="382"/>
      <c r="C31" s="422"/>
      <c r="D31" s="407"/>
      <c r="E31" s="303" t="s">
        <v>889</v>
      </c>
      <c r="F31" s="303" t="s">
        <v>890</v>
      </c>
      <c r="G31" s="301">
        <v>1</v>
      </c>
      <c r="H31" s="159">
        <f t="shared" si="0"/>
        <v>1</v>
      </c>
      <c r="I31" s="159">
        <f t="shared" si="1"/>
        <v>1</v>
      </c>
      <c r="J31" s="203">
        <v>1</v>
      </c>
      <c r="K31" s="221" t="s">
        <v>683</v>
      </c>
      <c r="L31" s="243">
        <v>1</v>
      </c>
      <c r="M31" s="159">
        <f t="shared" si="2"/>
        <v>1</v>
      </c>
      <c r="N31" s="159">
        <f t="shared" si="3"/>
        <v>1</v>
      </c>
      <c r="O31" s="203">
        <v>1</v>
      </c>
      <c r="P31" s="102" t="s">
        <v>87</v>
      </c>
      <c r="Q31" s="243">
        <v>1</v>
      </c>
      <c r="R31" s="159">
        <f t="shared" si="4"/>
        <v>1</v>
      </c>
      <c r="S31" s="159">
        <f t="shared" si="5"/>
        <v>1</v>
      </c>
      <c r="T31" s="203">
        <v>1</v>
      </c>
      <c r="U31" s="382"/>
      <c r="V31" s="382"/>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row>
    <row r="32" spans="1:68" s="103" customFormat="1" ht="35" thickBot="1">
      <c r="A32" s="219">
        <v>20</v>
      </c>
      <c r="B32" s="382"/>
      <c r="C32" s="422"/>
      <c r="D32" s="302" t="s">
        <v>891</v>
      </c>
      <c r="E32" s="303" t="s">
        <v>129</v>
      </c>
      <c r="F32" s="303" t="s">
        <v>892</v>
      </c>
      <c r="G32" s="301">
        <v>1</v>
      </c>
      <c r="H32" s="159">
        <f t="shared" si="0"/>
        <v>1</v>
      </c>
      <c r="I32" s="159">
        <f t="shared" si="1"/>
        <v>1</v>
      </c>
      <c r="J32" s="203">
        <v>1</v>
      </c>
      <c r="K32" s="221" t="s">
        <v>683</v>
      </c>
      <c r="L32" s="243">
        <v>1</v>
      </c>
      <c r="M32" s="159">
        <f t="shared" si="2"/>
        <v>1</v>
      </c>
      <c r="N32" s="159">
        <f t="shared" si="3"/>
        <v>1</v>
      </c>
      <c r="O32" s="203">
        <v>1</v>
      </c>
      <c r="P32" s="102" t="s">
        <v>87</v>
      </c>
      <c r="Q32" s="243">
        <v>1</v>
      </c>
      <c r="R32" s="159">
        <f t="shared" si="4"/>
        <v>1</v>
      </c>
      <c r="S32" s="159">
        <f t="shared" si="5"/>
        <v>1</v>
      </c>
      <c r="T32" s="203">
        <v>1</v>
      </c>
      <c r="U32" s="382"/>
      <c r="V32" s="382"/>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row>
    <row r="33" spans="1:68" s="103" customFormat="1" ht="35" thickBot="1">
      <c r="A33" s="219">
        <v>21</v>
      </c>
      <c r="B33" s="382"/>
      <c r="C33" s="422"/>
      <c r="D33" s="407" t="s">
        <v>893</v>
      </c>
      <c r="E33" s="303" t="s">
        <v>894</v>
      </c>
      <c r="F33" s="303" t="s">
        <v>895</v>
      </c>
      <c r="G33" s="301">
        <v>1</v>
      </c>
      <c r="H33" s="159">
        <f t="shared" si="0"/>
        <v>1</v>
      </c>
      <c r="I33" s="159">
        <f t="shared" si="1"/>
        <v>1</v>
      </c>
      <c r="J33" s="203">
        <v>1</v>
      </c>
      <c r="K33" s="221" t="s">
        <v>683</v>
      </c>
      <c r="L33" s="243">
        <v>1</v>
      </c>
      <c r="M33" s="159">
        <f t="shared" si="2"/>
        <v>1</v>
      </c>
      <c r="N33" s="159">
        <f t="shared" si="3"/>
        <v>1</v>
      </c>
      <c r="O33" s="203">
        <v>1</v>
      </c>
      <c r="P33" s="102" t="s">
        <v>87</v>
      </c>
      <c r="Q33" s="243">
        <v>1</v>
      </c>
      <c r="R33" s="159">
        <f t="shared" si="4"/>
        <v>1</v>
      </c>
      <c r="S33" s="159">
        <f t="shared" si="5"/>
        <v>1</v>
      </c>
      <c r="T33" s="203">
        <v>1</v>
      </c>
      <c r="U33" s="382"/>
      <c r="V33" s="382"/>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row>
    <row r="34" spans="1:68" s="103" customFormat="1" ht="35" thickBot="1">
      <c r="A34" s="219">
        <v>22</v>
      </c>
      <c r="B34" s="382"/>
      <c r="C34" s="422"/>
      <c r="D34" s="407"/>
      <c r="E34" s="303" t="s">
        <v>896</v>
      </c>
      <c r="F34" s="303" t="s">
        <v>897</v>
      </c>
      <c r="G34" s="301">
        <v>1</v>
      </c>
      <c r="H34" s="159">
        <f t="shared" si="0"/>
        <v>1</v>
      </c>
      <c r="I34" s="159">
        <f t="shared" si="1"/>
        <v>1</v>
      </c>
      <c r="J34" s="203">
        <v>1</v>
      </c>
      <c r="K34" s="221" t="s">
        <v>683</v>
      </c>
      <c r="L34" s="243">
        <v>1</v>
      </c>
      <c r="M34" s="159">
        <f t="shared" si="2"/>
        <v>1</v>
      </c>
      <c r="N34" s="159">
        <f t="shared" si="3"/>
        <v>1</v>
      </c>
      <c r="O34" s="203">
        <v>1</v>
      </c>
      <c r="P34" s="102" t="s">
        <v>87</v>
      </c>
      <c r="Q34" s="243">
        <v>1</v>
      </c>
      <c r="R34" s="159">
        <f t="shared" si="4"/>
        <v>1</v>
      </c>
      <c r="S34" s="159">
        <f t="shared" si="5"/>
        <v>1</v>
      </c>
      <c r="T34" s="203">
        <v>1</v>
      </c>
      <c r="U34" s="382"/>
      <c r="V34" s="382"/>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row>
    <row r="35" spans="1:68" s="103" customFormat="1" ht="35" thickBot="1">
      <c r="A35" s="219">
        <v>23</v>
      </c>
      <c r="B35" s="382"/>
      <c r="C35" s="422"/>
      <c r="D35" s="407"/>
      <c r="E35" s="303" t="s">
        <v>898</v>
      </c>
      <c r="F35" s="303" t="s">
        <v>899</v>
      </c>
      <c r="G35" s="301">
        <v>1</v>
      </c>
      <c r="H35" s="159">
        <f t="shared" si="0"/>
        <v>1</v>
      </c>
      <c r="I35" s="159">
        <f t="shared" si="1"/>
        <v>1</v>
      </c>
      <c r="J35" s="203">
        <v>1</v>
      </c>
      <c r="K35" s="221" t="s">
        <v>683</v>
      </c>
      <c r="L35" s="243">
        <v>1</v>
      </c>
      <c r="M35" s="159">
        <f t="shared" si="2"/>
        <v>1</v>
      </c>
      <c r="N35" s="159">
        <f t="shared" si="3"/>
        <v>1</v>
      </c>
      <c r="O35" s="203">
        <v>1</v>
      </c>
      <c r="P35" s="102" t="s">
        <v>87</v>
      </c>
      <c r="Q35" s="243">
        <v>1</v>
      </c>
      <c r="R35" s="159">
        <f t="shared" si="4"/>
        <v>1</v>
      </c>
      <c r="S35" s="159">
        <f t="shared" si="5"/>
        <v>1</v>
      </c>
      <c r="T35" s="203">
        <v>1</v>
      </c>
      <c r="U35" s="382"/>
      <c r="V35" s="382"/>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row>
    <row r="36" spans="1:68" s="103" customFormat="1" ht="52" thickBot="1">
      <c r="A36" s="219">
        <v>24</v>
      </c>
      <c r="B36" s="382"/>
      <c r="C36" s="422"/>
      <c r="D36" s="407" t="s">
        <v>900</v>
      </c>
      <c r="E36" s="303" t="s">
        <v>131</v>
      </c>
      <c r="F36" s="303" t="s">
        <v>901</v>
      </c>
      <c r="G36" s="301">
        <v>1</v>
      </c>
      <c r="H36" s="159">
        <f t="shared" si="0"/>
        <v>1</v>
      </c>
      <c r="I36" s="159">
        <f t="shared" si="1"/>
        <v>1</v>
      </c>
      <c r="J36" s="203">
        <v>1</v>
      </c>
      <c r="K36" s="221" t="s">
        <v>683</v>
      </c>
      <c r="L36" s="243">
        <v>1</v>
      </c>
      <c r="M36" s="159">
        <f t="shared" si="2"/>
        <v>1</v>
      </c>
      <c r="N36" s="159">
        <f t="shared" si="3"/>
        <v>1</v>
      </c>
      <c r="O36" s="203">
        <v>1</v>
      </c>
      <c r="P36" s="102" t="s">
        <v>87</v>
      </c>
      <c r="Q36" s="243">
        <v>1</v>
      </c>
      <c r="R36" s="159">
        <f t="shared" si="4"/>
        <v>1</v>
      </c>
      <c r="S36" s="159">
        <f t="shared" si="5"/>
        <v>1</v>
      </c>
      <c r="T36" s="203">
        <v>1</v>
      </c>
      <c r="U36" s="382"/>
      <c r="V36" s="382"/>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row>
    <row r="37" spans="1:68" s="103" customFormat="1" ht="35" thickBot="1">
      <c r="A37" s="219">
        <v>25</v>
      </c>
      <c r="B37" s="382"/>
      <c r="C37" s="422"/>
      <c r="D37" s="407"/>
      <c r="E37" s="303" t="s">
        <v>130</v>
      </c>
      <c r="F37" s="303" t="s">
        <v>902</v>
      </c>
      <c r="G37" s="301">
        <v>1</v>
      </c>
      <c r="H37" s="159">
        <f t="shared" si="0"/>
        <v>1</v>
      </c>
      <c r="I37" s="159">
        <f t="shared" si="1"/>
        <v>1</v>
      </c>
      <c r="J37" s="203">
        <v>1</v>
      </c>
      <c r="K37" s="221" t="s">
        <v>683</v>
      </c>
      <c r="L37" s="243">
        <v>1</v>
      </c>
      <c r="M37" s="159">
        <f t="shared" si="2"/>
        <v>1</v>
      </c>
      <c r="N37" s="159">
        <f t="shared" si="3"/>
        <v>1</v>
      </c>
      <c r="O37" s="203">
        <v>1</v>
      </c>
      <c r="P37" s="102" t="s">
        <v>87</v>
      </c>
      <c r="Q37" s="243">
        <v>1</v>
      </c>
      <c r="R37" s="159">
        <f t="shared" si="4"/>
        <v>1</v>
      </c>
      <c r="S37" s="159">
        <f t="shared" si="5"/>
        <v>1</v>
      </c>
      <c r="T37" s="203">
        <v>1</v>
      </c>
      <c r="U37" s="382"/>
      <c r="V37" s="382"/>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row>
    <row r="38" spans="1:68" s="103" customFormat="1" ht="35" thickBot="1">
      <c r="A38" s="219">
        <v>26</v>
      </c>
      <c r="B38" s="382"/>
      <c r="C38" s="422"/>
      <c r="D38" s="407" t="s">
        <v>903</v>
      </c>
      <c r="E38" s="303" t="s">
        <v>132</v>
      </c>
      <c r="F38" s="303" t="s">
        <v>904</v>
      </c>
      <c r="G38" s="301">
        <v>1</v>
      </c>
      <c r="H38" s="159">
        <f t="shared" si="0"/>
        <v>1</v>
      </c>
      <c r="I38" s="159">
        <f t="shared" si="1"/>
        <v>1</v>
      </c>
      <c r="J38" s="203">
        <v>1</v>
      </c>
      <c r="K38" s="221" t="s">
        <v>683</v>
      </c>
      <c r="L38" s="243">
        <v>1</v>
      </c>
      <c r="M38" s="159">
        <f t="shared" si="2"/>
        <v>1</v>
      </c>
      <c r="N38" s="159">
        <f t="shared" si="3"/>
        <v>1</v>
      </c>
      <c r="O38" s="203">
        <v>1</v>
      </c>
      <c r="P38" s="102" t="s">
        <v>87</v>
      </c>
      <c r="Q38" s="243">
        <v>1</v>
      </c>
      <c r="R38" s="159">
        <f t="shared" si="4"/>
        <v>1</v>
      </c>
      <c r="S38" s="159">
        <f t="shared" si="5"/>
        <v>1</v>
      </c>
      <c r="T38" s="203">
        <v>1</v>
      </c>
      <c r="U38" s="382"/>
      <c r="V38" s="382"/>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row>
    <row r="39" spans="1:68" s="103" customFormat="1" ht="35" thickBot="1">
      <c r="A39" s="219">
        <v>27</v>
      </c>
      <c r="B39" s="382"/>
      <c r="C39" s="422"/>
      <c r="D39" s="407"/>
      <c r="E39" s="303" t="s">
        <v>133</v>
      </c>
      <c r="F39" s="303" t="s">
        <v>905</v>
      </c>
      <c r="G39" s="301">
        <v>1</v>
      </c>
      <c r="H39" s="159">
        <f t="shared" si="0"/>
        <v>1</v>
      </c>
      <c r="I39" s="159">
        <f t="shared" si="1"/>
        <v>1</v>
      </c>
      <c r="J39" s="203">
        <v>1</v>
      </c>
      <c r="K39" s="221" t="s">
        <v>683</v>
      </c>
      <c r="L39" s="243">
        <v>1</v>
      </c>
      <c r="M39" s="159">
        <f t="shared" si="2"/>
        <v>1</v>
      </c>
      <c r="N39" s="159">
        <f t="shared" si="3"/>
        <v>1</v>
      </c>
      <c r="O39" s="203">
        <v>1</v>
      </c>
      <c r="P39" s="102" t="s">
        <v>87</v>
      </c>
      <c r="Q39" s="243">
        <v>1</v>
      </c>
      <c r="R39" s="159">
        <f t="shared" si="4"/>
        <v>1</v>
      </c>
      <c r="S39" s="159">
        <f t="shared" si="5"/>
        <v>1</v>
      </c>
      <c r="T39" s="203">
        <v>1</v>
      </c>
      <c r="U39" s="382"/>
      <c r="V39" s="382"/>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row>
    <row r="40" spans="1:68" s="103" customFormat="1" ht="35" thickBot="1">
      <c r="A40" s="219">
        <v>28</v>
      </c>
      <c r="B40" s="382"/>
      <c r="C40" s="422"/>
      <c r="D40" s="302" t="s">
        <v>906</v>
      </c>
      <c r="E40" s="303" t="s">
        <v>907</v>
      </c>
      <c r="F40" s="303" t="s">
        <v>908</v>
      </c>
      <c r="G40" s="301">
        <v>1</v>
      </c>
      <c r="H40" s="159">
        <f t="shared" si="0"/>
        <v>1</v>
      </c>
      <c r="I40" s="159">
        <f t="shared" si="1"/>
        <v>1</v>
      </c>
      <c r="J40" s="203">
        <v>1</v>
      </c>
      <c r="K40" s="221" t="s">
        <v>683</v>
      </c>
      <c r="L40" s="243">
        <v>1</v>
      </c>
      <c r="M40" s="159">
        <f t="shared" si="2"/>
        <v>1</v>
      </c>
      <c r="N40" s="159">
        <f t="shared" si="3"/>
        <v>1</v>
      </c>
      <c r="O40" s="203">
        <v>1</v>
      </c>
      <c r="P40" s="102" t="s">
        <v>87</v>
      </c>
      <c r="Q40" s="243">
        <v>1</v>
      </c>
      <c r="R40" s="159">
        <f t="shared" si="4"/>
        <v>1</v>
      </c>
      <c r="S40" s="159">
        <f t="shared" si="5"/>
        <v>1</v>
      </c>
      <c r="T40" s="203">
        <v>1</v>
      </c>
      <c r="U40" s="382"/>
      <c r="V40" s="382"/>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row>
    <row r="41" spans="1:68" s="103" customFormat="1" ht="35" thickBot="1">
      <c r="A41" s="219">
        <v>29</v>
      </c>
      <c r="B41" s="382"/>
      <c r="C41" s="422"/>
      <c r="D41" s="407" t="s">
        <v>909</v>
      </c>
      <c r="E41" s="300" t="s">
        <v>134</v>
      </c>
      <c r="F41" s="303" t="s">
        <v>910</v>
      </c>
      <c r="G41" s="301">
        <v>1</v>
      </c>
      <c r="H41" s="159">
        <f t="shared" si="0"/>
        <v>1</v>
      </c>
      <c r="I41" s="159">
        <f t="shared" si="1"/>
        <v>1</v>
      </c>
      <c r="J41" s="203">
        <v>1</v>
      </c>
      <c r="K41" s="221" t="s">
        <v>683</v>
      </c>
      <c r="L41" s="243">
        <v>1</v>
      </c>
      <c r="M41" s="159">
        <f t="shared" si="2"/>
        <v>1</v>
      </c>
      <c r="N41" s="159">
        <f t="shared" si="3"/>
        <v>1</v>
      </c>
      <c r="O41" s="203">
        <v>1</v>
      </c>
      <c r="P41" s="102" t="s">
        <v>87</v>
      </c>
      <c r="Q41" s="243">
        <v>1</v>
      </c>
      <c r="R41" s="159">
        <f t="shared" si="4"/>
        <v>1</v>
      </c>
      <c r="S41" s="159">
        <f t="shared" si="5"/>
        <v>1</v>
      </c>
      <c r="T41" s="203">
        <v>1</v>
      </c>
      <c r="U41" s="382"/>
      <c r="V41" s="382"/>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row>
    <row r="42" spans="1:68" s="103" customFormat="1" ht="35" thickBot="1">
      <c r="A42" s="219">
        <v>30</v>
      </c>
      <c r="B42" s="382"/>
      <c r="C42" s="422"/>
      <c r="D42" s="407"/>
      <c r="E42" s="303" t="s">
        <v>911</v>
      </c>
      <c r="F42" s="303" t="s">
        <v>912</v>
      </c>
      <c r="G42" s="301">
        <v>1</v>
      </c>
      <c r="H42" s="159">
        <f t="shared" si="0"/>
        <v>1</v>
      </c>
      <c r="I42" s="159">
        <f t="shared" si="1"/>
        <v>1</v>
      </c>
      <c r="J42" s="203">
        <v>1</v>
      </c>
      <c r="K42" s="221" t="s">
        <v>683</v>
      </c>
      <c r="L42" s="243">
        <v>1</v>
      </c>
      <c r="M42" s="159">
        <f t="shared" si="2"/>
        <v>1</v>
      </c>
      <c r="N42" s="159">
        <f t="shared" si="3"/>
        <v>1</v>
      </c>
      <c r="O42" s="203">
        <v>1</v>
      </c>
      <c r="P42" s="102" t="s">
        <v>87</v>
      </c>
      <c r="Q42" s="243">
        <v>1</v>
      </c>
      <c r="R42" s="159">
        <f t="shared" si="4"/>
        <v>1</v>
      </c>
      <c r="S42" s="159">
        <f t="shared" si="5"/>
        <v>1</v>
      </c>
      <c r="T42" s="203">
        <v>1</v>
      </c>
      <c r="U42" s="382"/>
      <c r="V42" s="382"/>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row>
    <row r="43" spans="1:68" s="103" customFormat="1" ht="35" thickBot="1">
      <c r="A43" s="219">
        <v>31</v>
      </c>
      <c r="B43" s="382"/>
      <c r="C43" s="422"/>
      <c r="D43" s="407" t="s">
        <v>913</v>
      </c>
      <c r="E43" s="300" t="s">
        <v>138</v>
      </c>
      <c r="F43" s="303" t="s">
        <v>914</v>
      </c>
      <c r="G43" s="301">
        <v>1</v>
      </c>
      <c r="H43" s="159">
        <f t="shared" si="0"/>
        <v>1</v>
      </c>
      <c r="I43" s="159">
        <f t="shared" si="1"/>
        <v>1</v>
      </c>
      <c r="J43" s="203">
        <v>1</v>
      </c>
      <c r="K43" s="221" t="s">
        <v>683</v>
      </c>
      <c r="L43" s="243">
        <v>1</v>
      </c>
      <c r="M43" s="159">
        <f t="shared" si="2"/>
        <v>1</v>
      </c>
      <c r="N43" s="159">
        <f t="shared" si="3"/>
        <v>1</v>
      </c>
      <c r="O43" s="203">
        <v>1</v>
      </c>
      <c r="P43" s="102" t="s">
        <v>87</v>
      </c>
      <c r="Q43" s="243">
        <v>1</v>
      </c>
      <c r="R43" s="159">
        <f t="shared" si="4"/>
        <v>1</v>
      </c>
      <c r="S43" s="159">
        <f t="shared" si="5"/>
        <v>1</v>
      </c>
      <c r="T43" s="203">
        <v>1</v>
      </c>
      <c r="U43" s="382"/>
      <c r="V43" s="382"/>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row>
    <row r="44" spans="1:68" s="103" customFormat="1" ht="35" thickBot="1">
      <c r="A44" s="219">
        <v>32</v>
      </c>
      <c r="B44" s="382"/>
      <c r="C44" s="422"/>
      <c r="D44" s="407"/>
      <c r="E44" s="300" t="s">
        <v>137</v>
      </c>
      <c r="F44" s="303" t="s">
        <v>915</v>
      </c>
      <c r="G44" s="301">
        <v>1</v>
      </c>
      <c r="H44" s="159">
        <f t="shared" si="0"/>
        <v>1</v>
      </c>
      <c r="I44" s="159">
        <f t="shared" si="1"/>
        <v>1</v>
      </c>
      <c r="J44" s="203">
        <v>1</v>
      </c>
      <c r="K44" s="221" t="s">
        <v>683</v>
      </c>
      <c r="L44" s="243">
        <v>1</v>
      </c>
      <c r="M44" s="159">
        <f t="shared" si="2"/>
        <v>1</v>
      </c>
      <c r="N44" s="159">
        <f t="shared" si="3"/>
        <v>1</v>
      </c>
      <c r="O44" s="203">
        <v>1</v>
      </c>
      <c r="P44" s="102" t="s">
        <v>87</v>
      </c>
      <c r="Q44" s="243">
        <v>1</v>
      </c>
      <c r="R44" s="159">
        <f t="shared" si="4"/>
        <v>1</v>
      </c>
      <c r="S44" s="159">
        <f t="shared" si="5"/>
        <v>1</v>
      </c>
      <c r="T44" s="203">
        <v>1</v>
      </c>
      <c r="U44" s="382"/>
      <c r="V44" s="382"/>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row>
    <row r="45" spans="1:68" s="103" customFormat="1" ht="35" thickBot="1">
      <c r="A45" s="219">
        <v>33</v>
      </c>
      <c r="B45" s="382"/>
      <c r="C45" s="422"/>
      <c r="D45" s="407" t="s">
        <v>916</v>
      </c>
      <c r="E45" s="303" t="s">
        <v>917</v>
      </c>
      <c r="F45" s="303" t="s">
        <v>918</v>
      </c>
      <c r="G45" s="301">
        <v>1</v>
      </c>
      <c r="H45" s="159">
        <f t="shared" si="0"/>
        <v>1</v>
      </c>
      <c r="I45" s="159">
        <f t="shared" si="1"/>
        <v>1</v>
      </c>
      <c r="J45" s="203">
        <v>1</v>
      </c>
      <c r="K45" s="221" t="s">
        <v>683</v>
      </c>
      <c r="L45" s="243">
        <v>1</v>
      </c>
      <c r="M45" s="159">
        <f t="shared" si="2"/>
        <v>1</v>
      </c>
      <c r="N45" s="159">
        <f t="shared" si="3"/>
        <v>1</v>
      </c>
      <c r="O45" s="203">
        <v>1</v>
      </c>
      <c r="P45" s="102" t="s">
        <v>87</v>
      </c>
      <c r="Q45" s="243">
        <v>1</v>
      </c>
      <c r="R45" s="159">
        <f t="shared" si="4"/>
        <v>1</v>
      </c>
      <c r="S45" s="159">
        <f t="shared" si="5"/>
        <v>1</v>
      </c>
      <c r="T45" s="203">
        <v>1</v>
      </c>
      <c r="U45" s="382"/>
      <c r="V45" s="382"/>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row>
    <row r="46" spans="1:68" s="103" customFormat="1" ht="35" thickBot="1">
      <c r="A46" s="219">
        <v>34</v>
      </c>
      <c r="B46" s="382"/>
      <c r="C46" s="422"/>
      <c r="D46" s="407"/>
      <c r="E46" s="303" t="s">
        <v>136</v>
      </c>
      <c r="F46" s="303" t="s">
        <v>919</v>
      </c>
      <c r="G46" s="301">
        <v>1</v>
      </c>
      <c r="H46" s="159">
        <f t="shared" si="0"/>
        <v>1</v>
      </c>
      <c r="I46" s="159">
        <f t="shared" si="1"/>
        <v>1</v>
      </c>
      <c r="J46" s="203">
        <v>1</v>
      </c>
      <c r="K46" s="221" t="s">
        <v>683</v>
      </c>
      <c r="L46" s="243">
        <v>1</v>
      </c>
      <c r="M46" s="159">
        <f t="shared" si="2"/>
        <v>1</v>
      </c>
      <c r="N46" s="159">
        <f t="shared" si="3"/>
        <v>1</v>
      </c>
      <c r="O46" s="203">
        <v>1</v>
      </c>
      <c r="P46" s="102" t="s">
        <v>87</v>
      </c>
      <c r="Q46" s="243">
        <v>1</v>
      </c>
      <c r="R46" s="159">
        <f t="shared" si="4"/>
        <v>1</v>
      </c>
      <c r="S46" s="159">
        <f t="shared" si="5"/>
        <v>1</v>
      </c>
      <c r="T46" s="203">
        <v>1</v>
      </c>
      <c r="U46" s="382"/>
      <c r="V46" s="382"/>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row>
    <row r="47" spans="1:68" s="103" customFormat="1" ht="52" thickBot="1">
      <c r="A47" s="219">
        <v>35</v>
      </c>
      <c r="B47" s="382"/>
      <c r="C47" s="422"/>
      <c r="D47" s="407"/>
      <c r="E47" s="303" t="s">
        <v>920</v>
      </c>
      <c r="F47" s="303" t="s">
        <v>921</v>
      </c>
      <c r="G47" s="301">
        <v>1</v>
      </c>
      <c r="H47" s="159">
        <f t="shared" si="0"/>
        <v>1</v>
      </c>
      <c r="I47" s="159">
        <f t="shared" si="1"/>
        <v>1</v>
      </c>
      <c r="J47" s="203">
        <v>1</v>
      </c>
      <c r="K47" s="221" t="s">
        <v>683</v>
      </c>
      <c r="L47" s="243">
        <v>1</v>
      </c>
      <c r="M47" s="159">
        <f t="shared" si="2"/>
        <v>1</v>
      </c>
      <c r="N47" s="159">
        <f t="shared" si="3"/>
        <v>1</v>
      </c>
      <c r="O47" s="203">
        <v>1</v>
      </c>
      <c r="P47" s="102" t="s">
        <v>87</v>
      </c>
      <c r="Q47" s="243">
        <v>1</v>
      </c>
      <c r="R47" s="159">
        <f t="shared" si="4"/>
        <v>1</v>
      </c>
      <c r="S47" s="159">
        <f t="shared" si="5"/>
        <v>1</v>
      </c>
      <c r="T47" s="203">
        <v>1</v>
      </c>
      <c r="U47" s="382"/>
      <c r="V47" s="382"/>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row>
    <row r="48" spans="1:68" s="103" customFormat="1" ht="69" thickBot="1">
      <c r="A48" s="219">
        <v>36</v>
      </c>
      <c r="B48" s="382"/>
      <c r="C48" s="422"/>
      <c r="D48" s="407"/>
      <c r="E48" s="303" t="s">
        <v>135</v>
      </c>
      <c r="F48" s="303" t="s">
        <v>922</v>
      </c>
      <c r="G48" s="301">
        <v>1</v>
      </c>
      <c r="H48" s="159">
        <f t="shared" si="0"/>
        <v>1</v>
      </c>
      <c r="I48" s="159">
        <f t="shared" si="1"/>
        <v>1</v>
      </c>
      <c r="J48" s="203">
        <v>1</v>
      </c>
      <c r="K48" s="221" t="s">
        <v>683</v>
      </c>
      <c r="L48" s="243">
        <v>1</v>
      </c>
      <c r="M48" s="159">
        <f t="shared" si="2"/>
        <v>1</v>
      </c>
      <c r="N48" s="159">
        <f t="shared" si="3"/>
        <v>1</v>
      </c>
      <c r="O48" s="203">
        <v>1</v>
      </c>
      <c r="P48" s="102" t="s">
        <v>87</v>
      </c>
      <c r="Q48" s="243">
        <v>1</v>
      </c>
      <c r="R48" s="159">
        <f t="shared" si="4"/>
        <v>1</v>
      </c>
      <c r="S48" s="159">
        <f t="shared" si="5"/>
        <v>1</v>
      </c>
      <c r="T48" s="203">
        <v>1</v>
      </c>
      <c r="U48" s="382"/>
      <c r="V48" s="382"/>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row>
    <row r="49" spans="1:68" s="103" customFormat="1" ht="35" thickBot="1">
      <c r="A49" s="219">
        <v>37</v>
      </c>
      <c r="B49" s="382"/>
      <c r="C49" s="422"/>
      <c r="D49" s="407" t="s">
        <v>923</v>
      </c>
      <c r="E49" s="303" t="s">
        <v>924</v>
      </c>
      <c r="F49" s="303" t="s">
        <v>925</v>
      </c>
      <c r="G49" s="301">
        <v>1</v>
      </c>
      <c r="H49" s="159">
        <f t="shared" si="0"/>
        <v>1</v>
      </c>
      <c r="I49" s="159">
        <f t="shared" si="1"/>
        <v>1</v>
      </c>
      <c r="J49" s="203">
        <v>1</v>
      </c>
      <c r="K49" s="221" t="s">
        <v>683</v>
      </c>
      <c r="L49" s="243">
        <v>1</v>
      </c>
      <c r="M49" s="159">
        <f t="shared" si="2"/>
        <v>1</v>
      </c>
      <c r="N49" s="159">
        <f t="shared" si="3"/>
        <v>1</v>
      </c>
      <c r="O49" s="203">
        <v>1</v>
      </c>
      <c r="P49" s="102" t="s">
        <v>87</v>
      </c>
      <c r="Q49" s="243">
        <v>1</v>
      </c>
      <c r="R49" s="159">
        <f t="shared" si="4"/>
        <v>1</v>
      </c>
      <c r="S49" s="159">
        <f t="shared" si="5"/>
        <v>1</v>
      </c>
      <c r="T49" s="203">
        <v>1</v>
      </c>
      <c r="U49" s="382"/>
      <c r="V49" s="382"/>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row>
    <row r="50" spans="1:68" s="103" customFormat="1" ht="35" thickBot="1">
      <c r="A50" s="219">
        <v>38</v>
      </c>
      <c r="B50" s="382"/>
      <c r="C50" s="422"/>
      <c r="D50" s="407"/>
      <c r="E50" s="303" t="s">
        <v>926</v>
      </c>
      <c r="F50" s="303" t="s">
        <v>927</v>
      </c>
      <c r="G50" s="301">
        <v>1</v>
      </c>
      <c r="H50" s="159">
        <f t="shared" si="0"/>
        <v>1</v>
      </c>
      <c r="I50" s="159">
        <f t="shared" si="1"/>
        <v>1</v>
      </c>
      <c r="J50" s="203">
        <v>1</v>
      </c>
      <c r="K50" s="221" t="s">
        <v>683</v>
      </c>
      <c r="L50" s="243">
        <v>1</v>
      </c>
      <c r="M50" s="159">
        <f t="shared" si="2"/>
        <v>1</v>
      </c>
      <c r="N50" s="159">
        <f t="shared" si="3"/>
        <v>1</v>
      </c>
      <c r="O50" s="203">
        <v>1</v>
      </c>
      <c r="P50" s="102" t="s">
        <v>87</v>
      </c>
      <c r="Q50" s="243">
        <v>1</v>
      </c>
      <c r="R50" s="159">
        <f t="shared" si="4"/>
        <v>1</v>
      </c>
      <c r="S50" s="159">
        <f t="shared" si="5"/>
        <v>1</v>
      </c>
      <c r="T50" s="203">
        <v>1</v>
      </c>
      <c r="U50" s="382"/>
      <c r="V50" s="382"/>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row>
    <row r="51" spans="1:68" s="103" customFormat="1" ht="35" thickBot="1">
      <c r="A51" s="219">
        <v>39</v>
      </c>
      <c r="B51" s="382"/>
      <c r="C51" s="422"/>
      <c r="D51" s="407" t="s">
        <v>928</v>
      </c>
      <c r="E51" s="303" t="s">
        <v>140</v>
      </c>
      <c r="F51" s="303" t="s">
        <v>929</v>
      </c>
      <c r="G51" s="301">
        <v>1</v>
      </c>
      <c r="H51" s="159">
        <f t="shared" si="0"/>
        <v>1</v>
      </c>
      <c r="I51" s="159">
        <f t="shared" si="1"/>
        <v>1</v>
      </c>
      <c r="J51" s="203">
        <v>1</v>
      </c>
      <c r="K51" s="221" t="s">
        <v>683</v>
      </c>
      <c r="L51" s="243">
        <v>1</v>
      </c>
      <c r="M51" s="159">
        <f t="shared" si="2"/>
        <v>1</v>
      </c>
      <c r="N51" s="159">
        <f t="shared" si="3"/>
        <v>1</v>
      </c>
      <c r="O51" s="203">
        <v>1</v>
      </c>
      <c r="P51" s="102" t="s">
        <v>87</v>
      </c>
      <c r="Q51" s="243">
        <v>1</v>
      </c>
      <c r="R51" s="159">
        <f t="shared" si="4"/>
        <v>1</v>
      </c>
      <c r="S51" s="159">
        <f t="shared" si="5"/>
        <v>1</v>
      </c>
      <c r="T51" s="203">
        <v>1</v>
      </c>
      <c r="U51" s="382"/>
      <c r="V51" s="382"/>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row>
    <row r="52" spans="1:68" s="103" customFormat="1" ht="35" thickBot="1">
      <c r="A52" s="219">
        <v>40</v>
      </c>
      <c r="B52" s="382"/>
      <c r="C52" s="422"/>
      <c r="D52" s="407"/>
      <c r="E52" s="303" t="s">
        <v>139</v>
      </c>
      <c r="F52" s="303" t="s">
        <v>930</v>
      </c>
      <c r="G52" s="301">
        <v>1</v>
      </c>
      <c r="H52" s="159">
        <f t="shared" si="0"/>
        <v>1</v>
      </c>
      <c r="I52" s="159">
        <f t="shared" si="1"/>
        <v>1</v>
      </c>
      <c r="J52" s="203">
        <v>1</v>
      </c>
      <c r="K52" s="221" t="s">
        <v>683</v>
      </c>
      <c r="L52" s="243">
        <v>1</v>
      </c>
      <c r="M52" s="159">
        <f t="shared" si="2"/>
        <v>1</v>
      </c>
      <c r="N52" s="159">
        <f t="shared" si="3"/>
        <v>1</v>
      </c>
      <c r="O52" s="203">
        <v>1</v>
      </c>
      <c r="P52" s="102" t="s">
        <v>87</v>
      </c>
      <c r="Q52" s="243">
        <v>1</v>
      </c>
      <c r="R52" s="159">
        <f t="shared" si="4"/>
        <v>1</v>
      </c>
      <c r="S52" s="159">
        <f t="shared" si="5"/>
        <v>1</v>
      </c>
      <c r="T52" s="203">
        <v>1</v>
      </c>
      <c r="U52" s="382"/>
      <c r="V52" s="382"/>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row>
    <row r="53" spans="1:68" s="103" customFormat="1" ht="35" thickBot="1">
      <c r="A53" s="219">
        <v>41</v>
      </c>
      <c r="B53" s="382"/>
      <c r="C53" s="422"/>
      <c r="D53" s="407" t="s">
        <v>931</v>
      </c>
      <c r="E53" s="303" t="s">
        <v>932</v>
      </c>
      <c r="F53" s="303" t="s">
        <v>933</v>
      </c>
      <c r="G53" s="301">
        <v>1</v>
      </c>
      <c r="H53" s="159">
        <f t="shared" si="0"/>
        <v>1</v>
      </c>
      <c r="I53" s="159">
        <f t="shared" si="1"/>
        <v>1</v>
      </c>
      <c r="J53" s="203">
        <v>1</v>
      </c>
      <c r="K53" s="221" t="s">
        <v>683</v>
      </c>
      <c r="L53" s="243">
        <v>1</v>
      </c>
      <c r="M53" s="159">
        <f t="shared" si="2"/>
        <v>1</v>
      </c>
      <c r="N53" s="159">
        <f t="shared" si="3"/>
        <v>1</v>
      </c>
      <c r="O53" s="203">
        <v>1</v>
      </c>
      <c r="P53" s="102" t="s">
        <v>87</v>
      </c>
      <c r="Q53" s="243">
        <v>1</v>
      </c>
      <c r="R53" s="159">
        <f t="shared" si="4"/>
        <v>1</v>
      </c>
      <c r="S53" s="159">
        <f t="shared" si="5"/>
        <v>1</v>
      </c>
      <c r="T53" s="203">
        <v>1</v>
      </c>
      <c r="U53" s="382"/>
      <c r="V53" s="382"/>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row>
    <row r="54" spans="1:68" s="103" customFormat="1" ht="52" thickBot="1">
      <c r="A54" s="219">
        <v>42</v>
      </c>
      <c r="B54" s="382"/>
      <c r="C54" s="422"/>
      <c r="D54" s="407"/>
      <c r="E54" s="303" t="s">
        <v>934</v>
      </c>
      <c r="F54" s="303" t="s">
        <v>935</v>
      </c>
      <c r="G54" s="301">
        <v>1</v>
      </c>
      <c r="H54" s="159">
        <f t="shared" si="0"/>
        <v>1</v>
      </c>
      <c r="I54" s="159">
        <f t="shared" si="1"/>
        <v>1</v>
      </c>
      <c r="J54" s="203">
        <v>1</v>
      </c>
      <c r="K54" s="221" t="s">
        <v>683</v>
      </c>
      <c r="L54" s="243">
        <v>1</v>
      </c>
      <c r="M54" s="159">
        <f t="shared" si="2"/>
        <v>1</v>
      </c>
      <c r="N54" s="159">
        <f t="shared" si="3"/>
        <v>1</v>
      </c>
      <c r="O54" s="203">
        <v>1</v>
      </c>
      <c r="P54" s="102" t="s">
        <v>87</v>
      </c>
      <c r="Q54" s="243">
        <v>1</v>
      </c>
      <c r="R54" s="159">
        <f t="shared" si="4"/>
        <v>1</v>
      </c>
      <c r="S54" s="159">
        <f t="shared" si="5"/>
        <v>1</v>
      </c>
      <c r="T54" s="203">
        <v>1</v>
      </c>
      <c r="U54" s="382"/>
      <c r="V54" s="382"/>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row>
    <row r="55" spans="1:68" s="103" customFormat="1" ht="35" thickBot="1">
      <c r="A55" s="219">
        <v>43</v>
      </c>
      <c r="B55" s="382"/>
      <c r="C55" s="422"/>
      <c r="D55" s="302" t="s">
        <v>936</v>
      </c>
      <c r="E55" s="300" t="s">
        <v>937</v>
      </c>
      <c r="F55" s="303" t="s">
        <v>938</v>
      </c>
      <c r="G55" s="301">
        <v>1</v>
      </c>
      <c r="H55" s="159">
        <f t="shared" si="0"/>
        <v>1</v>
      </c>
      <c r="I55" s="159">
        <f t="shared" si="1"/>
        <v>1</v>
      </c>
      <c r="J55" s="203">
        <v>1</v>
      </c>
      <c r="K55" s="221" t="s">
        <v>683</v>
      </c>
      <c r="L55" s="243">
        <v>1</v>
      </c>
      <c r="M55" s="159">
        <f t="shared" si="2"/>
        <v>1</v>
      </c>
      <c r="N55" s="159">
        <f t="shared" si="3"/>
        <v>1</v>
      </c>
      <c r="O55" s="203">
        <v>1</v>
      </c>
      <c r="P55" s="102" t="s">
        <v>87</v>
      </c>
      <c r="Q55" s="243">
        <v>1</v>
      </c>
      <c r="R55" s="159">
        <f t="shared" si="4"/>
        <v>1</v>
      </c>
      <c r="S55" s="159">
        <f t="shared" si="5"/>
        <v>1</v>
      </c>
      <c r="T55" s="203">
        <v>1</v>
      </c>
      <c r="U55" s="382"/>
      <c r="V55" s="382"/>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row>
    <row r="56" spans="1:68" s="103" customFormat="1" ht="35" thickBot="1">
      <c r="A56" s="219">
        <v>44</v>
      </c>
      <c r="B56" s="382"/>
      <c r="C56" s="422"/>
      <c r="D56" s="302" t="s">
        <v>939</v>
      </c>
      <c r="E56" s="303" t="s">
        <v>940</v>
      </c>
      <c r="F56" s="303" t="s">
        <v>941</v>
      </c>
      <c r="G56" s="301">
        <v>1</v>
      </c>
      <c r="H56" s="159">
        <f t="shared" si="0"/>
        <v>1</v>
      </c>
      <c r="I56" s="159">
        <f t="shared" si="1"/>
        <v>1</v>
      </c>
      <c r="J56" s="203">
        <v>1</v>
      </c>
      <c r="K56" s="221" t="s">
        <v>683</v>
      </c>
      <c r="L56" s="243">
        <v>1</v>
      </c>
      <c r="M56" s="159">
        <f t="shared" si="2"/>
        <v>1</v>
      </c>
      <c r="N56" s="159">
        <f t="shared" si="3"/>
        <v>1</v>
      </c>
      <c r="O56" s="203">
        <v>1</v>
      </c>
      <c r="P56" s="102" t="s">
        <v>87</v>
      </c>
      <c r="Q56" s="243">
        <v>1</v>
      </c>
      <c r="R56" s="159">
        <f t="shared" si="4"/>
        <v>1</v>
      </c>
      <c r="S56" s="159">
        <f t="shared" si="5"/>
        <v>1</v>
      </c>
      <c r="T56" s="203">
        <v>1</v>
      </c>
      <c r="U56" s="382"/>
      <c r="V56" s="382"/>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row>
    <row r="57" spans="1:68" s="103" customFormat="1" ht="35" thickBot="1">
      <c r="A57" s="219">
        <v>45</v>
      </c>
      <c r="B57" s="382"/>
      <c r="C57" s="422"/>
      <c r="D57" s="302" t="s">
        <v>942</v>
      </c>
      <c r="E57" s="300" t="s">
        <v>141</v>
      </c>
      <c r="F57" s="303" t="s">
        <v>943</v>
      </c>
      <c r="G57" s="301">
        <v>1</v>
      </c>
      <c r="H57" s="159">
        <f t="shared" si="0"/>
        <v>1</v>
      </c>
      <c r="I57" s="159">
        <f t="shared" si="1"/>
        <v>1</v>
      </c>
      <c r="J57" s="203">
        <v>1</v>
      </c>
      <c r="K57" s="221" t="s">
        <v>683</v>
      </c>
      <c r="L57" s="243">
        <v>1</v>
      </c>
      <c r="M57" s="159">
        <f t="shared" si="2"/>
        <v>1</v>
      </c>
      <c r="N57" s="159">
        <f t="shared" si="3"/>
        <v>1</v>
      </c>
      <c r="O57" s="203">
        <v>1</v>
      </c>
      <c r="P57" s="102" t="s">
        <v>87</v>
      </c>
      <c r="Q57" s="243">
        <v>1</v>
      </c>
      <c r="R57" s="159">
        <f t="shared" si="4"/>
        <v>1</v>
      </c>
      <c r="S57" s="159">
        <f t="shared" si="5"/>
        <v>1</v>
      </c>
      <c r="T57" s="203">
        <v>1</v>
      </c>
      <c r="U57" s="382"/>
      <c r="V57" s="382"/>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row>
    <row r="58" spans="1:68" s="103" customFormat="1" ht="35" thickBot="1">
      <c r="A58" s="219">
        <v>46</v>
      </c>
      <c r="B58" s="382"/>
      <c r="C58" s="422"/>
      <c r="D58" s="302" t="s">
        <v>944</v>
      </c>
      <c r="E58" s="303" t="s">
        <v>142</v>
      </c>
      <c r="F58" s="303" t="s">
        <v>945</v>
      </c>
      <c r="G58" s="301">
        <v>1</v>
      </c>
      <c r="H58" s="159">
        <f t="shared" si="0"/>
        <v>1</v>
      </c>
      <c r="I58" s="159">
        <f t="shared" si="1"/>
        <v>1</v>
      </c>
      <c r="J58" s="203">
        <v>1</v>
      </c>
      <c r="K58" s="221" t="s">
        <v>683</v>
      </c>
      <c r="L58" s="243">
        <v>1</v>
      </c>
      <c r="M58" s="159">
        <f t="shared" si="2"/>
        <v>1</v>
      </c>
      <c r="N58" s="159">
        <f t="shared" si="3"/>
        <v>1</v>
      </c>
      <c r="O58" s="203">
        <v>1</v>
      </c>
      <c r="P58" s="102" t="s">
        <v>87</v>
      </c>
      <c r="Q58" s="243">
        <v>1</v>
      </c>
      <c r="R58" s="159">
        <f t="shared" si="4"/>
        <v>1</v>
      </c>
      <c r="S58" s="159">
        <f t="shared" si="5"/>
        <v>1</v>
      </c>
      <c r="T58" s="203">
        <v>1</v>
      </c>
      <c r="U58" s="382"/>
      <c r="V58" s="382"/>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row>
    <row r="59" spans="1:68" s="103" customFormat="1" ht="35" thickBot="1">
      <c r="A59" s="219">
        <v>47</v>
      </c>
      <c r="B59" s="382"/>
      <c r="C59" s="422"/>
      <c r="D59" s="407" t="s">
        <v>946</v>
      </c>
      <c r="E59" s="436" t="s">
        <v>143</v>
      </c>
      <c r="F59" s="436" t="s">
        <v>947</v>
      </c>
      <c r="G59" s="301">
        <v>1</v>
      </c>
      <c r="H59" s="159">
        <f t="shared" si="0"/>
        <v>1</v>
      </c>
      <c r="I59" s="159">
        <f t="shared" si="1"/>
        <v>1</v>
      </c>
      <c r="J59" s="203">
        <v>1</v>
      </c>
      <c r="K59" s="221" t="s">
        <v>683</v>
      </c>
      <c r="L59" s="243">
        <v>1</v>
      </c>
      <c r="M59" s="159">
        <f t="shared" si="2"/>
        <v>1</v>
      </c>
      <c r="N59" s="159">
        <f t="shared" si="3"/>
        <v>1</v>
      </c>
      <c r="O59" s="203">
        <v>1</v>
      </c>
      <c r="P59" s="102" t="s">
        <v>87</v>
      </c>
      <c r="Q59" s="243">
        <v>1</v>
      </c>
      <c r="R59" s="159">
        <f t="shared" si="4"/>
        <v>1</v>
      </c>
      <c r="S59" s="159">
        <f t="shared" si="5"/>
        <v>1</v>
      </c>
      <c r="T59" s="203">
        <v>1</v>
      </c>
      <c r="U59" s="382"/>
      <c r="V59" s="382"/>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row>
    <row r="60" spans="1:68" s="103" customFormat="1" ht="35" thickBot="1">
      <c r="A60" s="219">
        <v>48</v>
      </c>
      <c r="B60" s="382"/>
      <c r="C60" s="422"/>
      <c r="D60" s="407"/>
      <c r="E60" s="436"/>
      <c r="F60" s="436"/>
      <c r="G60" s="301">
        <v>1</v>
      </c>
      <c r="H60" s="159">
        <f t="shared" si="0"/>
        <v>1</v>
      </c>
      <c r="I60" s="159">
        <f t="shared" si="1"/>
        <v>1</v>
      </c>
      <c r="J60" s="203">
        <v>1</v>
      </c>
      <c r="K60" s="221" t="s">
        <v>683</v>
      </c>
      <c r="L60" s="243">
        <v>1</v>
      </c>
      <c r="M60" s="159">
        <f t="shared" si="2"/>
        <v>1</v>
      </c>
      <c r="N60" s="159">
        <f t="shared" si="3"/>
        <v>1</v>
      </c>
      <c r="O60" s="203">
        <v>1</v>
      </c>
      <c r="P60" s="102" t="s">
        <v>87</v>
      </c>
      <c r="Q60" s="243">
        <v>1</v>
      </c>
      <c r="R60" s="159">
        <f t="shared" si="4"/>
        <v>1</v>
      </c>
      <c r="S60" s="159">
        <f t="shared" si="5"/>
        <v>1</v>
      </c>
      <c r="T60" s="203">
        <v>1</v>
      </c>
      <c r="U60" s="382"/>
      <c r="V60" s="382"/>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row>
    <row r="61" spans="1:68" s="103" customFormat="1" ht="35" thickBot="1">
      <c r="A61" s="219">
        <v>49</v>
      </c>
      <c r="B61" s="382"/>
      <c r="C61" s="422"/>
      <c r="D61" s="407"/>
      <c r="E61" s="436" t="s">
        <v>144</v>
      </c>
      <c r="F61" s="436" t="s">
        <v>948</v>
      </c>
      <c r="G61" s="301">
        <v>1</v>
      </c>
      <c r="H61" s="159">
        <f t="shared" si="0"/>
        <v>1</v>
      </c>
      <c r="I61" s="159">
        <f t="shared" si="1"/>
        <v>1</v>
      </c>
      <c r="J61" s="203">
        <v>1</v>
      </c>
      <c r="K61" s="221" t="s">
        <v>683</v>
      </c>
      <c r="L61" s="243">
        <v>1</v>
      </c>
      <c r="M61" s="159">
        <f t="shared" si="2"/>
        <v>1</v>
      </c>
      <c r="N61" s="159">
        <f t="shared" si="3"/>
        <v>1</v>
      </c>
      <c r="O61" s="203">
        <v>1</v>
      </c>
      <c r="P61" s="102" t="s">
        <v>87</v>
      </c>
      <c r="Q61" s="243">
        <v>1</v>
      </c>
      <c r="R61" s="159">
        <f t="shared" si="4"/>
        <v>1</v>
      </c>
      <c r="S61" s="159">
        <f t="shared" si="5"/>
        <v>1</v>
      </c>
      <c r="T61" s="203">
        <v>1</v>
      </c>
      <c r="U61" s="382"/>
      <c r="V61" s="382"/>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row>
    <row r="62" spans="1:68" s="103" customFormat="1" ht="35" thickBot="1">
      <c r="A62" s="219">
        <v>50</v>
      </c>
      <c r="B62" s="382"/>
      <c r="C62" s="422"/>
      <c r="D62" s="407"/>
      <c r="E62" s="436"/>
      <c r="F62" s="436"/>
      <c r="G62" s="301">
        <v>1</v>
      </c>
      <c r="H62" s="159">
        <f t="shared" si="0"/>
        <v>1</v>
      </c>
      <c r="I62" s="159">
        <f t="shared" si="1"/>
        <v>1</v>
      </c>
      <c r="J62" s="203">
        <v>1</v>
      </c>
      <c r="K62" s="221" t="s">
        <v>683</v>
      </c>
      <c r="L62" s="243">
        <v>1</v>
      </c>
      <c r="M62" s="159">
        <f t="shared" si="2"/>
        <v>1</v>
      </c>
      <c r="N62" s="159">
        <f t="shared" si="3"/>
        <v>1</v>
      </c>
      <c r="O62" s="203">
        <v>1</v>
      </c>
      <c r="P62" s="102" t="s">
        <v>87</v>
      </c>
      <c r="Q62" s="243">
        <v>1</v>
      </c>
      <c r="R62" s="159">
        <f t="shared" si="4"/>
        <v>1</v>
      </c>
      <c r="S62" s="159">
        <f t="shared" si="5"/>
        <v>1</v>
      </c>
      <c r="T62" s="203">
        <v>1</v>
      </c>
      <c r="U62" s="382"/>
      <c r="V62" s="382"/>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row>
    <row r="63" spans="1:68" s="103" customFormat="1" ht="52" thickBot="1">
      <c r="A63" s="219">
        <v>51</v>
      </c>
      <c r="B63" s="382"/>
      <c r="C63" s="422"/>
      <c r="D63" s="407" t="s">
        <v>949</v>
      </c>
      <c r="E63" s="303" t="s">
        <v>687</v>
      </c>
      <c r="F63" s="303" t="s">
        <v>950</v>
      </c>
      <c r="G63" s="301">
        <v>1</v>
      </c>
      <c r="H63" s="159">
        <f t="shared" si="0"/>
        <v>1</v>
      </c>
      <c r="I63" s="159">
        <f t="shared" si="1"/>
        <v>1</v>
      </c>
      <c r="J63" s="203">
        <v>1</v>
      </c>
      <c r="K63" s="221" t="s">
        <v>683</v>
      </c>
      <c r="L63" s="243">
        <v>1</v>
      </c>
      <c r="M63" s="159">
        <f t="shared" si="2"/>
        <v>1</v>
      </c>
      <c r="N63" s="159">
        <f t="shared" si="3"/>
        <v>1</v>
      </c>
      <c r="O63" s="203">
        <v>1</v>
      </c>
      <c r="P63" s="102" t="s">
        <v>87</v>
      </c>
      <c r="Q63" s="243">
        <v>1</v>
      </c>
      <c r="R63" s="159">
        <f t="shared" si="4"/>
        <v>1</v>
      </c>
      <c r="S63" s="159">
        <f t="shared" si="5"/>
        <v>1</v>
      </c>
      <c r="T63" s="203">
        <v>1</v>
      </c>
      <c r="U63" s="382"/>
      <c r="V63" s="382"/>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row>
    <row r="64" spans="1:68" s="103" customFormat="1" ht="35" thickBot="1">
      <c r="A64" s="219">
        <v>52</v>
      </c>
      <c r="B64" s="382"/>
      <c r="C64" s="422"/>
      <c r="D64" s="407"/>
      <c r="E64" s="303" t="s">
        <v>688</v>
      </c>
      <c r="F64" s="303" t="s">
        <v>951</v>
      </c>
      <c r="G64" s="301">
        <v>1</v>
      </c>
      <c r="H64" s="159">
        <f t="shared" si="0"/>
        <v>1</v>
      </c>
      <c r="I64" s="159">
        <f t="shared" si="1"/>
        <v>1</v>
      </c>
      <c r="J64" s="203">
        <v>1</v>
      </c>
      <c r="K64" s="221" t="s">
        <v>683</v>
      </c>
      <c r="L64" s="243">
        <v>1</v>
      </c>
      <c r="M64" s="159">
        <f t="shared" si="2"/>
        <v>1</v>
      </c>
      <c r="N64" s="159">
        <f t="shared" si="3"/>
        <v>1</v>
      </c>
      <c r="O64" s="203">
        <v>1</v>
      </c>
      <c r="P64" s="102" t="s">
        <v>87</v>
      </c>
      <c r="Q64" s="243">
        <v>1</v>
      </c>
      <c r="R64" s="159">
        <f t="shared" si="4"/>
        <v>1</v>
      </c>
      <c r="S64" s="159">
        <f t="shared" si="5"/>
        <v>1</v>
      </c>
      <c r="T64" s="203">
        <v>1</v>
      </c>
      <c r="U64" s="382"/>
      <c r="V64" s="382"/>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row>
    <row r="65" spans="1:68" s="103" customFormat="1" ht="52" thickBot="1">
      <c r="A65" s="219">
        <v>53</v>
      </c>
      <c r="B65" s="382"/>
      <c r="C65" s="422"/>
      <c r="D65" s="407" t="s">
        <v>952</v>
      </c>
      <c r="E65" s="303" t="s">
        <v>146</v>
      </c>
      <c r="F65" s="303" t="s">
        <v>953</v>
      </c>
      <c r="G65" s="301">
        <v>1</v>
      </c>
      <c r="H65" s="159">
        <f t="shared" si="0"/>
        <v>1</v>
      </c>
      <c r="I65" s="159">
        <f t="shared" si="1"/>
        <v>1</v>
      </c>
      <c r="J65" s="203">
        <v>1</v>
      </c>
      <c r="K65" s="221" t="s">
        <v>683</v>
      </c>
      <c r="L65" s="243">
        <v>1</v>
      </c>
      <c r="M65" s="159">
        <f t="shared" si="2"/>
        <v>1</v>
      </c>
      <c r="N65" s="159">
        <f t="shared" si="3"/>
        <v>1</v>
      </c>
      <c r="O65" s="203">
        <v>1</v>
      </c>
      <c r="P65" s="102" t="s">
        <v>87</v>
      </c>
      <c r="Q65" s="243">
        <v>1</v>
      </c>
      <c r="R65" s="159">
        <f t="shared" si="4"/>
        <v>1</v>
      </c>
      <c r="S65" s="159">
        <f t="shared" si="5"/>
        <v>1</v>
      </c>
      <c r="T65" s="203">
        <v>1</v>
      </c>
      <c r="U65" s="382"/>
      <c r="V65" s="382"/>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row>
    <row r="66" spans="1:68" s="103" customFormat="1" ht="86" thickBot="1">
      <c r="A66" s="219">
        <v>54</v>
      </c>
      <c r="B66" s="382"/>
      <c r="C66" s="422"/>
      <c r="D66" s="407"/>
      <c r="E66" s="303" t="s">
        <v>145</v>
      </c>
      <c r="F66" s="303" t="s">
        <v>954</v>
      </c>
      <c r="G66" s="301">
        <v>1</v>
      </c>
      <c r="H66" s="159">
        <f t="shared" si="0"/>
        <v>1</v>
      </c>
      <c r="I66" s="159">
        <f t="shared" si="1"/>
        <v>1</v>
      </c>
      <c r="J66" s="203">
        <v>1</v>
      </c>
      <c r="K66" s="221" t="s">
        <v>683</v>
      </c>
      <c r="L66" s="243">
        <v>1</v>
      </c>
      <c r="M66" s="159">
        <f t="shared" si="2"/>
        <v>1</v>
      </c>
      <c r="N66" s="159">
        <f t="shared" si="3"/>
        <v>1</v>
      </c>
      <c r="O66" s="203">
        <v>1</v>
      </c>
      <c r="P66" s="102" t="s">
        <v>87</v>
      </c>
      <c r="Q66" s="243">
        <v>1</v>
      </c>
      <c r="R66" s="159">
        <f t="shared" si="4"/>
        <v>1</v>
      </c>
      <c r="S66" s="159">
        <f t="shared" si="5"/>
        <v>1</v>
      </c>
      <c r="T66" s="203">
        <v>1</v>
      </c>
      <c r="U66" s="382"/>
      <c r="V66" s="382"/>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row>
    <row r="67" spans="1:68" s="103" customFormat="1" ht="35" thickBot="1">
      <c r="A67" s="219">
        <v>55</v>
      </c>
      <c r="B67" s="382"/>
      <c r="C67" s="422"/>
      <c r="D67" s="407" t="s">
        <v>955</v>
      </c>
      <c r="E67" s="303" t="s">
        <v>147</v>
      </c>
      <c r="F67" s="303" t="s">
        <v>956</v>
      </c>
      <c r="G67" s="301">
        <v>1</v>
      </c>
      <c r="H67" s="159">
        <f t="shared" si="0"/>
        <v>1</v>
      </c>
      <c r="I67" s="159">
        <f t="shared" si="1"/>
        <v>1</v>
      </c>
      <c r="J67" s="203">
        <v>1</v>
      </c>
      <c r="K67" s="221" t="s">
        <v>683</v>
      </c>
      <c r="L67" s="243">
        <v>1</v>
      </c>
      <c r="M67" s="159">
        <f t="shared" si="2"/>
        <v>1</v>
      </c>
      <c r="N67" s="159">
        <f t="shared" si="3"/>
        <v>1</v>
      </c>
      <c r="O67" s="203">
        <v>1</v>
      </c>
      <c r="P67" s="102" t="s">
        <v>87</v>
      </c>
      <c r="Q67" s="243">
        <v>1</v>
      </c>
      <c r="R67" s="159">
        <f t="shared" si="4"/>
        <v>1</v>
      </c>
      <c r="S67" s="159">
        <f t="shared" si="5"/>
        <v>1</v>
      </c>
      <c r="T67" s="203">
        <v>1</v>
      </c>
      <c r="U67" s="382"/>
      <c r="V67" s="382"/>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c r="BK67" s="35"/>
      <c r="BL67" s="35"/>
      <c r="BM67" s="35"/>
      <c r="BN67" s="35"/>
      <c r="BO67" s="35"/>
      <c r="BP67" s="35"/>
    </row>
    <row r="68" spans="1:68" s="103" customFormat="1" ht="35" thickBot="1">
      <c r="A68" s="219">
        <v>56</v>
      </c>
      <c r="B68" s="382"/>
      <c r="C68" s="422"/>
      <c r="D68" s="407"/>
      <c r="E68" s="303" t="s">
        <v>148</v>
      </c>
      <c r="F68" s="303" t="s">
        <v>957</v>
      </c>
      <c r="G68" s="301">
        <v>1</v>
      </c>
      <c r="H68" s="159">
        <f t="shared" si="0"/>
        <v>1</v>
      </c>
      <c r="I68" s="159">
        <f t="shared" si="1"/>
        <v>1</v>
      </c>
      <c r="J68" s="203">
        <v>1</v>
      </c>
      <c r="K68" s="221" t="s">
        <v>683</v>
      </c>
      <c r="L68" s="243">
        <v>1</v>
      </c>
      <c r="M68" s="159">
        <f t="shared" si="2"/>
        <v>1</v>
      </c>
      <c r="N68" s="159">
        <f t="shared" si="3"/>
        <v>1</v>
      </c>
      <c r="O68" s="203">
        <v>1</v>
      </c>
      <c r="P68" s="102" t="s">
        <v>87</v>
      </c>
      <c r="Q68" s="243">
        <v>1</v>
      </c>
      <c r="R68" s="159">
        <f t="shared" si="4"/>
        <v>1</v>
      </c>
      <c r="S68" s="159">
        <f t="shared" si="5"/>
        <v>1</v>
      </c>
      <c r="T68" s="203">
        <v>1</v>
      </c>
      <c r="U68" s="382"/>
      <c r="V68" s="382"/>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row>
    <row r="69" spans="1:68" s="103" customFormat="1" ht="35" thickBot="1">
      <c r="A69" s="219">
        <v>57</v>
      </c>
      <c r="B69" s="382"/>
      <c r="C69" s="422"/>
      <c r="D69" s="407"/>
      <c r="E69" s="319" t="s">
        <v>149</v>
      </c>
      <c r="F69" s="319" t="s">
        <v>958</v>
      </c>
      <c r="G69" s="301">
        <v>1</v>
      </c>
      <c r="H69" s="159">
        <f t="shared" si="0"/>
        <v>1</v>
      </c>
      <c r="I69" s="159">
        <f t="shared" si="1"/>
        <v>1</v>
      </c>
      <c r="J69" s="203">
        <v>1</v>
      </c>
      <c r="K69" s="221" t="s">
        <v>683</v>
      </c>
      <c r="L69" s="243">
        <v>1</v>
      </c>
      <c r="M69" s="159">
        <f t="shared" si="2"/>
        <v>1</v>
      </c>
      <c r="N69" s="159">
        <f t="shared" si="3"/>
        <v>1</v>
      </c>
      <c r="O69" s="203">
        <v>1</v>
      </c>
      <c r="P69" s="102" t="s">
        <v>87</v>
      </c>
      <c r="Q69" s="243">
        <v>1</v>
      </c>
      <c r="R69" s="159">
        <f t="shared" si="4"/>
        <v>1</v>
      </c>
      <c r="S69" s="159">
        <f t="shared" si="5"/>
        <v>1</v>
      </c>
      <c r="T69" s="203">
        <v>1</v>
      </c>
      <c r="U69" s="382"/>
      <c r="V69" s="382"/>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row>
    <row r="70" spans="1:68" s="103" customFormat="1" ht="35" thickBot="1">
      <c r="A70" s="219">
        <v>58</v>
      </c>
      <c r="B70" s="382"/>
      <c r="C70" s="422"/>
      <c r="D70" s="302" t="s">
        <v>959</v>
      </c>
      <c r="E70" s="303" t="s">
        <v>960</v>
      </c>
      <c r="F70" s="303" t="s">
        <v>961</v>
      </c>
      <c r="G70" s="301">
        <v>1</v>
      </c>
      <c r="H70" s="159">
        <f t="shared" si="0"/>
        <v>1</v>
      </c>
      <c r="I70" s="159">
        <f t="shared" si="1"/>
        <v>1</v>
      </c>
      <c r="J70" s="203">
        <v>1</v>
      </c>
      <c r="K70" s="221" t="s">
        <v>683</v>
      </c>
      <c r="L70" s="243">
        <v>1</v>
      </c>
      <c r="M70" s="159">
        <f t="shared" si="2"/>
        <v>1</v>
      </c>
      <c r="N70" s="159">
        <f t="shared" si="3"/>
        <v>1</v>
      </c>
      <c r="O70" s="203">
        <v>1</v>
      </c>
      <c r="P70" s="102" t="s">
        <v>87</v>
      </c>
      <c r="Q70" s="243">
        <v>1</v>
      </c>
      <c r="R70" s="159">
        <f t="shared" si="4"/>
        <v>1</v>
      </c>
      <c r="S70" s="159">
        <f t="shared" si="5"/>
        <v>1</v>
      </c>
      <c r="T70" s="203">
        <v>1</v>
      </c>
      <c r="U70" s="382"/>
      <c r="V70" s="382"/>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row>
    <row r="71" spans="1:68" s="103" customFormat="1" ht="52" thickBot="1">
      <c r="A71" s="219">
        <v>59</v>
      </c>
      <c r="B71" s="382"/>
      <c r="C71" s="422"/>
      <c r="D71" s="302" t="s">
        <v>962</v>
      </c>
      <c r="E71" s="303" t="s">
        <v>963</v>
      </c>
      <c r="F71" s="303" t="s">
        <v>964</v>
      </c>
      <c r="G71" s="301">
        <v>1</v>
      </c>
      <c r="H71" s="159">
        <f t="shared" si="0"/>
        <v>1</v>
      </c>
      <c r="I71" s="159">
        <f t="shared" si="1"/>
        <v>1</v>
      </c>
      <c r="J71" s="203">
        <v>1</v>
      </c>
      <c r="K71" s="221" t="s">
        <v>683</v>
      </c>
      <c r="L71" s="243">
        <v>1</v>
      </c>
      <c r="M71" s="159">
        <f t="shared" si="2"/>
        <v>1</v>
      </c>
      <c r="N71" s="159">
        <f t="shared" si="3"/>
        <v>1</v>
      </c>
      <c r="O71" s="203">
        <v>1</v>
      </c>
      <c r="P71" s="102" t="s">
        <v>87</v>
      </c>
      <c r="Q71" s="243">
        <v>1</v>
      </c>
      <c r="R71" s="159">
        <f t="shared" si="4"/>
        <v>1</v>
      </c>
      <c r="S71" s="159">
        <f t="shared" si="5"/>
        <v>1</v>
      </c>
      <c r="T71" s="203">
        <v>1</v>
      </c>
      <c r="U71" s="382"/>
      <c r="V71" s="382"/>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row>
    <row r="72" spans="1:68" s="103" customFormat="1" ht="35" thickBot="1">
      <c r="A72" s="219">
        <v>60</v>
      </c>
      <c r="B72" s="382"/>
      <c r="C72" s="422"/>
      <c r="D72" s="302" t="s">
        <v>965</v>
      </c>
      <c r="E72" s="303" t="s">
        <v>150</v>
      </c>
      <c r="F72" s="303" t="s">
        <v>966</v>
      </c>
      <c r="G72" s="301">
        <v>1</v>
      </c>
      <c r="H72" s="159">
        <f t="shared" si="0"/>
        <v>1</v>
      </c>
      <c r="I72" s="159">
        <f t="shared" si="1"/>
        <v>1</v>
      </c>
      <c r="J72" s="203">
        <v>1</v>
      </c>
      <c r="K72" s="221" t="s">
        <v>683</v>
      </c>
      <c r="L72" s="243">
        <v>1</v>
      </c>
      <c r="M72" s="159">
        <f t="shared" si="2"/>
        <v>1</v>
      </c>
      <c r="N72" s="159">
        <f t="shared" si="3"/>
        <v>1</v>
      </c>
      <c r="O72" s="203">
        <v>1</v>
      </c>
      <c r="P72" s="102" t="s">
        <v>87</v>
      </c>
      <c r="Q72" s="243">
        <v>1</v>
      </c>
      <c r="R72" s="159">
        <f t="shared" si="4"/>
        <v>1</v>
      </c>
      <c r="S72" s="159">
        <f t="shared" si="5"/>
        <v>1</v>
      </c>
      <c r="T72" s="203">
        <v>1</v>
      </c>
      <c r="U72" s="382"/>
      <c r="V72" s="382"/>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row>
    <row r="73" spans="1:68" s="103" customFormat="1" ht="35" thickBot="1">
      <c r="A73" s="219">
        <v>61</v>
      </c>
      <c r="B73" s="382"/>
      <c r="C73" s="422"/>
      <c r="D73" s="320" t="s">
        <v>967</v>
      </c>
      <c r="E73" s="319" t="s">
        <v>151</v>
      </c>
      <c r="F73" s="319" t="s">
        <v>968</v>
      </c>
      <c r="G73" s="301">
        <v>1</v>
      </c>
      <c r="H73" s="159">
        <f t="shared" si="0"/>
        <v>1</v>
      </c>
      <c r="I73" s="159">
        <f t="shared" si="1"/>
        <v>1</v>
      </c>
      <c r="J73" s="203">
        <v>1</v>
      </c>
      <c r="K73" s="221" t="s">
        <v>683</v>
      </c>
      <c r="L73" s="243">
        <v>1</v>
      </c>
      <c r="M73" s="159">
        <f t="shared" si="2"/>
        <v>1</v>
      </c>
      <c r="N73" s="159">
        <f t="shared" si="3"/>
        <v>1</v>
      </c>
      <c r="O73" s="203">
        <v>1</v>
      </c>
      <c r="P73" s="102" t="s">
        <v>87</v>
      </c>
      <c r="Q73" s="243">
        <v>1</v>
      </c>
      <c r="R73" s="159">
        <f t="shared" si="4"/>
        <v>1</v>
      </c>
      <c r="S73" s="159">
        <f t="shared" si="5"/>
        <v>1</v>
      </c>
      <c r="T73" s="203">
        <v>1</v>
      </c>
      <c r="U73" s="382"/>
      <c r="V73" s="382"/>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row>
    <row r="74" spans="1:68" s="103" customFormat="1" ht="35" thickBot="1">
      <c r="A74" s="219">
        <v>62</v>
      </c>
      <c r="B74" s="382"/>
      <c r="C74" s="422"/>
      <c r="D74" s="407" t="s">
        <v>969</v>
      </c>
      <c r="E74" s="303" t="s">
        <v>153</v>
      </c>
      <c r="F74" s="303" t="s">
        <v>970</v>
      </c>
      <c r="G74" s="301">
        <v>1</v>
      </c>
      <c r="H74" s="159">
        <f t="shared" ref="H74:H134" si="6">IF(G74=I74,J74)</f>
        <v>1</v>
      </c>
      <c r="I74" s="159">
        <f t="shared" ref="I74:I134" si="7">IF(G74="NA","NA",J74)</f>
        <v>1</v>
      </c>
      <c r="J74" s="203">
        <v>1</v>
      </c>
      <c r="K74" s="221" t="s">
        <v>683</v>
      </c>
      <c r="L74" s="243">
        <v>1</v>
      </c>
      <c r="M74" s="159">
        <f t="shared" ref="M74:M134" si="8">IF(L74=N74,O74)</f>
        <v>1</v>
      </c>
      <c r="N74" s="159">
        <f t="shared" ref="N74:N134" si="9">IF(L74="NA","NA",O74)</f>
        <v>1</v>
      </c>
      <c r="O74" s="203">
        <v>1</v>
      </c>
      <c r="P74" s="102" t="s">
        <v>87</v>
      </c>
      <c r="Q74" s="243">
        <v>1</v>
      </c>
      <c r="R74" s="159">
        <f t="shared" ref="R74:R134" si="10">IF(Q74=S74,T74)</f>
        <v>1</v>
      </c>
      <c r="S74" s="159">
        <f t="shared" ref="S74:S134" si="11">IF(Q74="NA","NA",T74)</f>
        <v>1</v>
      </c>
      <c r="T74" s="203">
        <v>1</v>
      </c>
      <c r="U74" s="382"/>
      <c r="V74" s="382"/>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row>
    <row r="75" spans="1:68" s="103" customFormat="1" ht="35" thickBot="1">
      <c r="A75" s="219">
        <v>63</v>
      </c>
      <c r="B75" s="382"/>
      <c r="C75" s="422"/>
      <c r="D75" s="407"/>
      <c r="E75" s="303" t="s">
        <v>152</v>
      </c>
      <c r="F75" s="303" t="s">
        <v>971</v>
      </c>
      <c r="G75" s="301">
        <v>1</v>
      </c>
      <c r="H75" s="159">
        <f t="shared" si="6"/>
        <v>1</v>
      </c>
      <c r="I75" s="159">
        <f t="shared" si="7"/>
        <v>1</v>
      </c>
      <c r="J75" s="203">
        <v>1</v>
      </c>
      <c r="K75" s="221" t="s">
        <v>683</v>
      </c>
      <c r="L75" s="243">
        <v>1</v>
      </c>
      <c r="M75" s="159">
        <f t="shared" si="8"/>
        <v>1</v>
      </c>
      <c r="N75" s="159">
        <f t="shared" si="9"/>
        <v>1</v>
      </c>
      <c r="O75" s="203">
        <v>1</v>
      </c>
      <c r="P75" s="102" t="s">
        <v>87</v>
      </c>
      <c r="Q75" s="243">
        <v>1</v>
      </c>
      <c r="R75" s="159">
        <f t="shared" si="10"/>
        <v>1</v>
      </c>
      <c r="S75" s="159">
        <f t="shared" si="11"/>
        <v>1</v>
      </c>
      <c r="T75" s="203">
        <v>1</v>
      </c>
      <c r="U75" s="382"/>
      <c r="V75" s="382"/>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row>
    <row r="76" spans="1:68" s="103" customFormat="1" ht="35" thickBot="1">
      <c r="A76" s="219">
        <v>64</v>
      </c>
      <c r="B76" s="382"/>
      <c r="C76" s="422"/>
      <c r="D76" s="407" t="s">
        <v>972</v>
      </c>
      <c r="E76" s="303" t="s">
        <v>973</v>
      </c>
      <c r="F76" s="303" t="s">
        <v>974</v>
      </c>
      <c r="G76" s="301">
        <v>1</v>
      </c>
      <c r="H76" s="159">
        <f t="shared" si="6"/>
        <v>1</v>
      </c>
      <c r="I76" s="159">
        <f t="shared" si="7"/>
        <v>1</v>
      </c>
      <c r="J76" s="203">
        <v>1</v>
      </c>
      <c r="K76" s="221" t="s">
        <v>683</v>
      </c>
      <c r="L76" s="243">
        <v>1</v>
      </c>
      <c r="M76" s="159">
        <f t="shared" si="8"/>
        <v>1</v>
      </c>
      <c r="N76" s="159">
        <f t="shared" si="9"/>
        <v>1</v>
      </c>
      <c r="O76" s="203">
        <v>1</v>
      </c>
      <c r="P76" s="102" t="s">
        <v>87</v>
      </c>
      <c r="Q76" s="243">
        <v>1</v>
      </c>
      <c r="R76" s="159">
        <f t="shared" si="10"/>
        <v>1</v>
      </c>
      <c r="S76" s="159">
        <f t="shared" si="11"/>
        <v>1</v>
      </c>
      <c r="T76" s="203">
        <v>1</v>
      </c>
      <c r="U76" s="382"/>
      <c r="V76" s="382"/>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row>
    <row r="77" spans="1:68" s="103" customFormat="1" ht="35" thickBot="1">
      <c r="A77" s="219">
        <v>65</v>
      </c>
      <c r="B77" s="382"/>
      <c r="C77" s="422"/>
      <c r="D77" s="407"/>
      <c r="E77" s="300" t="s">
        <v>975</v>
      </c>
      <c r="F77" s="300" t="s">
        <v>976</v>
      </c>
      <c r="G77" s="301">
        <v>1</v>
      </c>
      <c r="H77" s="159">
        <f t="shared" si="6"/>
        <v>1</v>
      </c>
      <c r="I77" s="159">
        <f t="shared" si="7"/>
        <v>1</v>
      </c>
      <c r="J77" s="203">
        <v>1</v>
      </c>
      <c r="K77" s="221" t="s">
        <v>683</v>
      </c>
      <c r="L77" s="243">
        <v>1</v>
      </c>
      <c r="M77" s="159">
        <f t="shared" si="8"/>
        <v>1</v>
      </c>
      <c r="N77" s="159">
        <f t="shared" si="9"/>
        <v>1</v>
      </c>
      <c r="O77" s="203">
        <v>1</v>
      </c>
      <c r="P77" s="102" t="s">
        <v>87</v>
      </c>
      <c r="Q77" s="243">
        <v>1</v>
      </c>
      <c r="R77" s="159">
        <f t="shared" si="10"/>
        <v>1</v>
      </c>
      <c r="S77" s="159">
        <f t="shared" si="11"/>
        <v>1</v>
      </c>
      <c r="T77" s="203">
        <v>1</v>
      </c>
      <c r="U77" s="382"/>
      <c r="V77" s="382"/>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row>
    <row r="78" spans="1:68" s="103" customFormat="1" ht="35" thickBot="1">
      <c r="A78" s="219">
        <v>66</v>
      </c>
      <c r="B78" s="382"/>
      <c r="C78" s="422"/>
      <c r="D78" s="302" t="s">
        <v>977</v>
      </c>
      <c r="E78" s="303" t="s">
        <v>978</v>
      </c>
      <c r="F78" s="303" t="s">
        <v>979</v>
      </c>
      <c r="G78" s="301">
        <v>1</v>
      </c>
      <c r="H78" s="159">
        <f t="shared" si="6"/>
        <v>1</v>
      </c>
      <c r="I78" s="159">
        <f t="shared" si="7"/>
        <v>1</v>
      </c>
      <c r="J78" s="203">
        <v>1</v>
      </c>
      <c r="K78" s="221" t="s">
        <v>683</v>
      </c>
      <c r="L78" s="243">
        <v>1</v>
      </c>
      <c r="M78" s="159">
        <f t="shared" si="8"/>
        <v>1</v>
      </c>
      <c r="N78" s="159">
        <f t="shared" si="9"/>
        <v>1</v>
      </c>
      <c r="O78" s="203">
        <v>1</v>
      </c>
      <c r="P78" s="102" t="s">
        <v>87</v>
      </c>
      <c r="Q78" s="243">
        <v>1</v>
      </c>
      <c r="R78" s="159">
        <f t="shared" si="10"/>
        <v>1</v>
      </c>
      <c r="S78" s="159">
        <f t="shared" si="11"/>
        <v>1</v>
      </c>
      <c r="T78" s="203">
        <v>1</v>
      </c>
      <c r="U78" s="382"/>
      <c r="V78" s="382"/>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row>
    <row r="79" spans="1:68" s="103" customFormat="1" ht="52" thickBot="1">
      <c r="A79" s="219">
        <v>67</v>
      </c>
      <c r="B79" s="382"/>
      <c r="C79" s="422"/>
      <c r="D79" s="302" t="s">
        <v>980</v>
      </c>
      <c r="E79" s="303" t="s">
        <v>154</v>
      </c>
      <c r="F79" s="303" t="s">
        <v>981</v>
      </c>
      <c r="G79" s="301">
        <v>1</v>
      </c>
      <c r="H79" s="159">
        <f t="shared" si="6"/>
        <v>1</v>
      </c>
      <c r="I79" s="159">
        <f t="shared" si="7"/>
        <v>1</v>
      </c>
      <c r="J79" s="203">
        <v>1</v>
      </c>
      <c r="K79" s="221" t="s">
        <v>683</v>
      </c>
      <c r="L79" s="243">
        <v>1</v>
      </c>
      <c r="M79" s="159">
        <f t="shared" si="8"/>
        <v>1</v>
      </c>
      <c r="N79" s="159">
        <f t="shared" si="9"/>
        <v>1</v>
      </c>
      <c r="O79" s="203">
        <v>1</v>
      </c>
      <c r="P79" s="102" t="s">
        <v>87</v>
      </c>
      <c r="Q79" s="243">
        <v>1</v>
      </c>
      <c r="R79" s="159">
        <f t="shared" si="10"/>
        <v>1</v>
      </c>
      <c r="S79" s="159">
        <f t="shared" si="11"/>
        <v>1</v>
      </c>
      <c r="T79" s="203">
        <v>1</v>
      </c>
      <c r="U79" s="382"/>
      <c r="V79" s="382"/>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row>
    <row r="80" spans="1:68" s="103" customFormat="1" ht="35" thickBot="1">
      <c r="A80" s="219">
        <v>68</v>
      </c>
      <c r="B80" s="382"/>
      <c r="C80" s="422"/>
      <c r="D80" s="302" t="s">
        <v>982</v>
      </c>
      <c r="E80" s="303" t="s">
        <v>983</v>
      </c>
      <c r="F80" s="303" t="s">
        <v>984</v>
      </c>
      <c r="G80" s="301">
        <v>1</v>
      </c>
      <c r="H80" s="159">
        <f t="shared" si="6"/>
        <v>1</v>
      </c>
      <c r="I80" s="159">
        <f t="shared" si="7"/>
        <v>1</v>
      </c>
      <c r="J80" s="203">
        <v>1</v>
      </c>
      <c r="K80" s="221" t="s">
        <v>683</v>
      </c>
      <c r="L80" s="243">
        <v>1</v>
      </c>
      <c r="M80" s="159">
        <f t="shared" si="8"/>
        <v>1</v>
      </c>
      <c r="N80" s="159">
        <f t="shared" si="9"/>
        <v>1</v>
      </c>
      <c r="O80" s="203">
        <v>1</v>
      </c>
      <c r="P80" s="102" t="s">
        <v>87</v>
      </c>
      <c r="Q80" s="243">
        <v>1</v>
      </c>
      <c r="R80" s="159">
        <f t="shared" si="10"/>
        <v>1</v>
      </c>
      <c r="S80" s="159">
        <f t="shared" si="11"/>
        <v>1</v>
      </c>
      <c r="T80" s="203">
        <v>1</v>
      </c>
      <c r="U80" s="382"/>
      <c r="V80" s="382"/>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row>
    <row r="81" spans="1:68" s="103" customFormat="1" ht="35" thickBot="1">
      <c r="A81" s="219">
        <v>69</v>
      </c>
      <c r="B81" s="382"/>
      <c r="C81" s="422"/>
      <c r="D81" s="302" t="s">
        <v>985</v>
      </c>
      <c r="E81" s="303" t="s">
        <v>986</v>
      </c>
      <c r="F81" s="303" t="s">
        <v>987</v>
      </c>
      <c r="G81" s="301">
        <v>1</v>
      </c>
      <c r="H81" s="159">
        <f t="shared" si="6"/>
        <v>1</v>
      </c>
      <c r="I81" s="159">
        <f t="shared" si="7"/>
        <v>1</v>
      </c>
      <c r="J81" s="203">
        <v>1</v>
      </c>
      <c r="K81" s="221" t="s">
        <v>683</v>
      </c>
      <c r="L81" s="243">
        <v>1</v>
      </c>
      <c r="M81" s="159">
        <f t="shared" si="8"/>
        <v>1</v>
      </c>
      <c r="N81" s="159">
        <f t="shared" si="9"/>
        <v>1</v>
      </c>
      <c r="O81" s="203">
        <v>1</v>
      </c>
      <c r="P81" s="102" t="s">
        <v>87</v>
      </c>
      <c r="Q81" s="243">
        <v>1</v>
      </c>
      <c r="R81" s="159">
        <f t="shared" si="10"/>
        <v>1</v>
      </c>
      <c r="S81" s="159">
        <f t="shared" si="11"/>
        <v>1</v>
      </c>
      <c r="T81" s="203">
        <v>1</v>
      </c>
      <c r="U81" s="382"/>
      <c r="V81" s="382"/>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row>
    <row r="82" spans="1:68" s="103" customFormat="1" ht="35" thickBot="1">
      <c r="A82" s="219">
        <v>70</v>
      </c>
      <c r="B82" s="382"/>
      <c r="C82" s="422"/>
      <c r="D82" s="407" t="s">
        <v>988</v>
      </c>
      <c r="E82" s="303" t="s">
        <v>156</v>
      </c>
      <c r="F82" s="303" t="s">
        <v>989</v>
      </c>
      <c r="G82" s="301">
        <v>1</v>
      </c>
      <c r="H82" s="159">
        <f t="shared" si="6"/>
        <v>1</v>
      </c>
      <c r="I82" s="159">
        <f t="shared" si="7"/>
        <v>1</v>
      </c>
      <c r="J82" s="203">
        <v>1</v>
      </c>
      <c r="K82" s="221" t="s">
        <v>683</v>
      </c>
      <c r="L82" s="243">
        <v>1</v>
      </c>
      <c r="M82" s="159">
        <f t="shared" si="8"/>
        <v>1</v>
      </c>
      <c r="N82" s="159">
        <f t="shared" si="9"/>
        <v>1</v>
      </c>
      <c r="O82" s="203">
        <v>1</v>
      </c>
      <c r="P82" s="102" t="s">
        <v>87</v>
      </c>
      <c r="Q82" s="243">
        <v>1</v>
      </c>
      <c r="R82" s="159">
        <f t="shared" si="10"/>
        <v>1</v>
      </c>
      <c r="S82" s="159">
        <f t="shared" si="11"/>
        <v>1</v>
      </c>
      <c r="T82" s="203">
        <v>1</v>
      </c>
      <c r="U82" s="382"/>
      <c r="V82" s="382"/>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row>
    <row r="83" spans="1:68" s="103" customFormat="1" ht="35" thickBot="1">
      <c r="A83" s="219">
        <v>71</v>
      </c>
      <c r="B83" s="382"/>
      <c r="C83" s="422"/>
      <c r="D83" s="407"/>
      <c r="E83" s="303" t="s">
        <v>689</v>
      </c>
      <c r="F83" s="303" t="s">
        <v>990</v>
      </c>
      <c r="G83" s="301">
        <v>1</v>
      </c>
      <c r="H83" s="159">
        <f t="shared" si="6"/>
        <v>1</v>
      </c>
      <c r="I83" s="159">
        <f t="shared" si="7"/>
        <v>1</v>
      </c>
      <c r="J83" s="203">
        <v>1</v>
      </c>
      <c r="K83" s="221" t="s">
        <v>683</v>
      </c>
      <c r="L83" s="243">
        <v>1</v>
      </c>
      <c r="M83" s="159">
        <f t="shared" si="8"/>
        <v>1</v>
      </c>
      <c r="N83" s="159">
        <f t="shared" si="9"/>
        <v>1</v>
      </c>
      <c r="O83" s="203">
        <v>1</v>
      </c>
      <c r="P83" s="102" t="s">
        <v>87</v>
      </c>
      <c r="Q83" s="243">
        <v>1</v>
      </c>
      <c r="R83" s="159">
        <f t="shared" si="10"/>
        <v>1</v>
      </c>
      <c r="S83" s="159">
        <f t="shared" si="11"/>
        <v>1</v>
      </c>
      <c r="T83" s="203">
        <v>1</v>
      </c>
      <c r="U83" s="382"/>
      <c r="V83" s="382"/>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row>
    <row r="84" spans="1:68" s="103" customFormat="1" ht="35" thickBot="1">
      <c r="A84" s="219">
        <v>72</v>
      </c>
      <c r="B84" s="382"/>
      <c r="C84" s="422"/>
      <c r="D84" s="407"/>
      <c r="E84" s="303" t="s">
        <v>155</v>
      </c>
      <c r="F84" s="303" t="s">
        <v>991</v>
      </c>
      <c r="G84" s="301">
        <v>1</v>
      </c>
      <c r="H84" s="159">
        <f t="shared" si="6"/>
        <v>1</v>
      </c>
      <c r="I84" s="159">
        <f t="shared" si="7"/>
        <v>1</v>
      </c>
      <c r="J84" s="203">
        <v>1</v>
      </c>
      <c r="K84" s="221" t="s">
        <v>683</v>
      </c>
      <c r="L84" s="243">
        <v>1</v>
      </c>
      <c r="M84" s="159">
        <f t="shared" si="8"/>
        <v>1</v>
      </c>
      <c r="N84" s="159">
        <f t="shared" si="9"/>
        <v>1</v>
      </c>
      <c r="O84" s="203">
        <v>1</v>
      </c>
      <c r="P84" s="102" t="s">
        <v>87</v>
      </c>
      <c r="Q84" s="243">
        <v>1</v>
      </c>
      <c r="R84" s="159">
        <f t="shared" si="10"/>
        <v>1</v>
      </c>
      <c r="S84" s="159">
        <f t="shared" si="11"/>
        <v>1</v>
      </c>
      <c r="T84" s="203">
        <v>1</v>
      </c>
      <c r="U84" s="382"/>
      <c r="V84" s="382"/>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row>
    <row r="85" spans="1:68" s="103" customFormat="1" ht="52" thickBot="1">
      <c r="A85" s="219">
        <v>73</v>
      </c>
      <c r="B85" s="382"/>
      <c r="C85" s="422"/>
      <c r="D85" s="302" t="s">
        <v>992</v>
      </c>
      <c r="E85" s="303" t="s">
        <v>993</v>
      </c>
      <c r="F85" s="303" t="s">
        <v>994</v>
      </c>
      <c r="G85" s="301">
        <v>1</v>
      </c>
      <c r="H85" s="159">
        <f t="shared" si="6"/>
        <v>1</v>
      </c>
      <c r="I85" s="159">
        <f t="shared" si="7"/>
        <v>1</v>
      </c>
      <c r="J85" s="203">
        <v>1</v>
      </c>
      <c r="K85" s="221" t="s">
        <v>683</v>
      </c>
      <c r="L85" s="243">
        <v>1</v>
      </c>
      <c r="M85" s="159">
        <f t="shared" si="8"/>
        <v>1</v>
      </c>
      <c r="N85" s="159">
        <f t="shared" si="9"/>
        <v>1</v>
      </c>
      <c r="O85" s="203">
        <v>1</v>
      </c>
      <c r="P85" s="102" t="s">
        <v>87</v>
      </c>
      <c r="Q85" s="243">
        <v>1</v>
      </c>
      <c r="R85" s="159">
        <f t="shared" si="10"/>
        <v>1</v>
      </c>
      <c r="S85" s="159">
        <f t="shared" si="11"/>
        <v>1</v>
      </c>
      <c r="T85" s="203">
        <v>1</v>
      </c>
      <c r="U85" s="382"/>
      <c r="V85" s="382"/>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row>
    <row r="86" spans="1:68" s="103" customFormat="1" ht="35" thickBot="1">
      <c r="A86" s="219">
        <v>74</v>
      </c>
      <c r="B86" s="382"/>
      <c r="C86" s="422"/>
      <c r="D86" s="302" t="s">
        <v>995</v>
      </c>
      <c r="E86" s="303" t="s">
        <v>996</v>
      </c>
      <c r="F86" s="303" t="s">
        <v>997</v>
      </c>
      <c r="G86" s="301">
        <v>1</v>
      </c>
      <c r="H86" s="159">
        <f t="shared" si="6"/>
        <v>1</v>
      </c>
      <c r="I86" s="159">
        <f t="shared" si="7"/>
        <v>1</v>
      </c>
      <c r="J86" s="203">
        <v>1</v>
      </c>
      <c r="K86" s="221" t="s">
        <v>683</v>
      </c>
      <c r="L86" s="243">
        <v>1</v>
      </c>
      <c r="M86" s="159">
        <f t="shared" si="8"/>
        <v>1</v>
      </c>
      <c r="N86" s="159">
        <f t="shared" si="9"/>
        <v>1</v>
      </c>
      <c r="O86" s="203">
        <v>1</v>
      </c>
      <c r="P86" s="102" t="s">
        <v>87</v>
      </c>
      <c r="Q86" s="243">
        <v>1</v>
      </c>
      <c r="R86" s="159">
        <f t="shared" si="10"/>
        <v>1</v>
      </c>
      <c r="S86" s="159">
        <f t="shared" si="11"/>
        <v>1</v>
      </c>
      <c r="T86" s="203">
        <v>1</v>
      </c>
      <c r="U86" s="382"/>
      <c r="V86" s="382"/>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c r="BK86" s="35"/>
      <c r="BL86" s="35"/>
      <c r="BM86" s="35"/>
      <c r="BN86" s="35"/>
      <c r="BO86" s="35"/>
      <c r="BP86" s="35"/>
    </row>
    <row r="87" spans="1:68" s="103" customFormat="1" ht="35" thickBot="1">
      <c r="A87" s="219">
        <v>75</v>
      </c>
      <c r="B87" s="382"/>
      <c r="C87" s="422"/>
      <c r="D87" s="302" t="s">
        <v>998</v>
      </c>
      <c r="E87" s="303" t="s">
        <v>157</v>
      </c>
      <c r="F87" s="303" t="s">
        <v>999</v>
      </c>
      <c r="G87" s="301">
        <v>1</v>
      </c>
      <c r="H87" s="159">
        <f t="shared" si="6"/>
        <v>1</v>
      </c>
      <c r="I87" s="159">
        <f t="shared" si="7"/>
        <v>1</v>
      </c>
      <c r="J87" s="203">
        <v>1</v>
      </c>
      <c r="K87" s="221" t="s">
        <v>683</v>
      </c>
      <c r="L87" s="243">
        <v>1</v>
      </c>
      <c r="M87" s="159">
        <f t="shared" si="8"/>
        <v>1</v>
      </c>
      <c r="N87" s="159">
        <f t="shared" si="9"/>
        <v>1</v>
      </c>
      <c r="O87" s="203">
        <v>1</v>
      </c>
      <c r="P87" s="102" t="s">
        <v>87</v>
      </c>
      <c r="Q87" s="243">
        <v>1</v>
      </c>
      <c r="R87" s="159">
        <f t="shared" si="10"/>
        <v>1</v>
      </c>
      <c r="S87" s="159">
        <f t="shared" si="11"/>
        <v>1</v>
      </c>
      <c r="T87" s="203">
        <v>1</v>
      </c>
      <c r="U87" s="382"/>
      <c r="V87" s="382"/>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row>
    <row r="88" spans="1:68" s="103" customFormat="1" ht="35" thickBot="1">
      <c r="A88" s="219">
        <v>76</v>
      </c>
      <c r="B88" s="382"/>
      <c r="C88" s="422"/>
      <c r="D88" s="407" t="s">
        <v>1000</v>
      </c>
      <c r="E88" s="303" t="s">
        <v>1001</v>
      </c>
      <c r="F88" s="303" t="s">
        <v>1002</v>
      </c>
      <c r="G88" s="301">
        <v>1</v>
      </c>
      <c r="H88" s="159">
        <f t="shared" si="6"/>
        <v>1</v>
      </c>
      <c r="I88" s="159">
        <f t="shared" si="7"/>
        <v>1</v>
      </c>
      <c r="J88" s="203">
        <v>1</v>
      </c>
      <c r="K88" s="221" t="s">
        <v>683</v>
      </c>
      <c r="L88" s="243">
        <v>1</v>
      </c>
      <c r="M88" s="159">
        <f t="shared" si="8"/>
        <v>1</v>
      </c>
      <c r="N88" s="159">
        <f t="shared" si="9"/>
        <v>1</v>
      </c>
      <c r="O88" s="203">
        <v>1</v>
      </c>
      <c r="P88" s="102" t="s">
        <v>87</v>
      </c>
      <c r="Q88" s="243">
        <v>1</v>
      </c>
      <c r="R88" s="159">
        <f t="shared" si="10"/>
        <v>1</v>
      </c>
      <c r="S88" s="159">
        <f t="shared" si="11"/>
        <v>1</v>
      </c>
      <c r="T88" s="203">
        <v>1</v>
      </c>
      <c r="U88" s="382"/>
      <c r="V88" s="382"/>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row>
    <row r="89" spans="1:68" s="103" customFormat="1" ht="35" thickBot="1">
      <c r="A89" s="219">
        <v>77</v>
      </c>
      <c r="B89" s="382"/>
      <c r="C89" s="422"/>
      <c r="D89" s="407"/>
      <c r="E89" s="303" t="s">
        <v>1003</v>
      </c>
      <c r="F89" s="303" t="s">
        <v>1004</v>
      </c>
      <c r="G89" s="301">
        <v>1</v>
      </c>
      <c r="H89" s="159">
        <f t="shared" si="6"/>
        <v>1</v>
      </c>
      <c r="I89" s="159">
        <f t="shared" si="7"/>
        <v>1</v>
      </c>
      <c r="J89" s="203">
        <v>1</v>
      </c>
      <c r="K89" s="221" t="s">
        <v>683</v>
      </c>
      <c r="L89" s="243">
        <v>1</v>
      </c>
      <c r="M89" s="159">
        <f t="shared" si="8"/>
        <v>1</v>
      </c>
      <c r="N89" s="159">
        <f t="shared" si="9"/>
        <v>1</v>
      </c>
      <c r="O89" s="203">
        <v>1</v>
      </c>
      <c r="P89" s="102" t="s">
        <v>87</v>
      </c>
      <c r="Q89" s="243">
        <v>1</v>
      </c>
      <c r="R89" s="159">
        <f t="shared" si="10"/>
        <v>1</v>
      </c>
      <c r="S89" s="159">
        <f t="shared" si="11"/>
        <v>1</v>
      </c>
      <c r="T89" s="203">
        <v>1</v>
      </c>
      <c r="U89" s="382"/>
      <c r="V89" s="382"/>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row>
    <row r="90" spans="1:68" s="103" customFormat="1" ht="35" thickBot="1">
      <c r="A90" s="219">
        <v>78</v>
      </c>
      <c r="B90" s="382"/>
      <c r="C90" s="422"/>
      <c r="D90" s="302" t="s">
        <v>1005</v>
      </c>
      <c r="E90" s="303" t="s">
        <v>1006</v>
      </c>
      <c r="F90" s="303" t="s">
        <v>1007</v>
      </c>
      <c r="G90" s="301">
        <v>1</v>
      </c>
      <c r="H90" s="159">
        <f t="shared" si="6"/>
        <v>1</v>
      </c>
      <c r="I90" s="159">
        <f t="shared" si="7"/>
        <v>1</v>
      </c>
      <c r="J90" s="203">
        <v>1</v>
      </c>
      <c r="K90" s="221" t="s">
        <v>683</v>
      </c>
      <c r="L90" s="243">
        <v>1</v>
      </c>
      <c r="M90" s="159">
        <f t="shared" si="8"/>
        <v>1</v>
      </c>
      <c r="N90" s="159">
        <f t="shared" si="9"/>
        <v>1</v>
      </c>
      <c r="O90" s="203">
        <v>1</v>
      </c>
      <c r="P90" s="102" t="s">
        <v>87</v>
      </c>
      <c r="Q90" s="243">
        <v>1</v>
      </c>
      <c r="R90" s="159">
        <f t="shared" si="10"/>
        <v>1</v>
      </c>
      <c r="S90" s="159">
        <f t="shared" si="11"/>
        <v>1</v>
      </c>
      <c r="T90" s="203">
        <v>1</v>
      </c>
      <c r="U90" s="382"/>
      <c r="V90" s="382"/>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row>
    <row r="91" spans="1:68" s="103" customFormat="1" ht="35" thickBot="1">
      <c r="A91" s="219">
        <v>79</v>
      </c>
      <c r="B91" s="382"/>
      <c r="C91" s="422"/>
      <c r="D91" s="302" t="s">
        <v>1008</v>
      </c>
      <c r="E91" s="303" t="s">
        <v>1009</v>
      </c>
      <c r="F91" s="303" t="s">
        <v>1010</v>
      </c>
      <c r="G91" s="301">
        <v>1</v>
      </c>
      <c r="H91" s="159">
        <f t="shared" si="6"/>
        <v>1</v>
      </c>
      <c r="I91" s="159">
        <f t="shared" si="7"/>
        <v>1</v>
      </c>
      <c r="J91" s="203">
        <v>1</v>
      </c>
      <c r="K91" s="221" t="s">
        <v>683</v>
      </c>
      <c r="L91" s="243">
        <v>1</v>
      </c>
      <c r="M91" s="159">
        <f t="shared" si="8"/>
        <v>1</v>
      </c>
      <c r="N91" s="159">
        <f t="shared" si="9"/>
        <v>1</v>
      </c>
      <c r="O91" s="203">
        <v>1</v>
      </c>
      <c r="P91" s="102" t="s">
        <v>87</v>
      </c>
      <c r="Q91" s="243">
        <v>1</v>
      </c>
      <c r="R91" s="159">
        <f t="shared" si="10"/>
        <v>1</v>
      </c>
      <c r="S91" s="159">
        <f t="shared" si="11"/>
        <v>1</v>
      </c>
      <c r="T91" s="203">
        <v>1</v>
      </c>
      <c r="U91" s="382"/>
      <c r="V91" s="382"/>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row>
    <row r="92" spans="1:68" s="103" customFormat="1" ht="35" thickBot="1">
      <c r="A92" s="219">
        <v>80</v>
      </c>
      <c r="B92" s="382"/>
      <c r="C92" s="422"/>
      <c r="D92" s="302" t="s">
        <v>1011</v>
      </c>
      <c r="E92" s="303" t="s">
        <v>1012</v>
      </c>
      <c r="F92" s="303" t="s">
        <v>1013</v>
      </c>
      <c r="G92" s="301">
        <v>1</v>
      </c>
      <c r="H92" s="159">
        <f t="shared" si="6"/>
        <v>1</v>
      </c>
      <c r="I92" s="159">
        <f t="shared" si="7"/>
        <v>1</v>
      </c>
      <c r="J92" s="203">
        <v>1</v>
      </c>
      <c r="K92" s="221" t="s">
        <v>683</v>
      </c>
      <c r="L92" s="243">
        <v>1</v>
      </c>
      <c r="M92" s="159">
        <f t="shared" si="8"/>
        <v>1</v>
      </c>
      <c r="N92" s="159">
        <f t="shared" si="9"/>
        <v>1</v>
      </c>
      <c r="O92" s="203">
        <v>1</v>
      </c>
      <c r="P92" s="102" t="s">
        <v>87</v>
      </c>
      <c r="Q92" s="243">
        <v>1</v>
      </c>
      <c r="R92" s="159">
        <f t="shared" si="10"/>
        <v>1</v>
      </c>
      <c r="S92" s="159">
        <f t="shared" si="11"/>
        <v>1</v>
      </c>
      <c r="T92" s="203">
        <v>1</v>
      </c>
      <c r="U92" s="382"/>
      <c r="V92" s="382"/>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row>
    <row r="93" spans="1:68" s="103" customFormat="1" ht="35" thickBot="1">
      <c r="A93" s="219">
        <v>81</v>
      </c>
      <c r="B93" s="382"/>
      <c r="C93" s="422"/>
      <c r="D93" s="302" t="s">
        <v>1014</v>
      </c>
      <c r="E93" s="300" t="s">
        <v>1015</v>
      </c>
      <c r="F93" s="300" t="s">
        <v>1016</v>
      </c>
      <c r="G93" s="301">
        <v>1</v>
      </c>
      <c r="H93" s="159">
        <f t="shared" si="6"/>
        <v>1</v>
      </c>
      <c r="I93" s="159">
        <f t="shared" si="7"/>
        <v>1</v>
      </c>
      <c r="J93" s="203">
        <v>1</v>
      </c>
      <c r="K93" s="221" t="s">
        <v>683</v>
      </c>
      <c r="L93" s="243">
        <v>1</v>
      </c>
      <c r="M93" s="159">
        <f t="shared" si="8"/>
        <v>1</v>
      </c>
      <c r="N93" s="159">
        <f t="shared" si="9"/>
        <v>1</v>
      </c>
      <c r="O93" s="203">
        <v>1</v>
      </c>
      <c r="P93" s="102" t="s">
        <v>87</v>
      </c>
      <c r="Q93" s="243">
        <v>1</v>
      </c>
      <c r="R93" s="159">
        <f t="shared" si="10"/>
        <v>1</v>
      </c>
      <c r="S93" s="159">
        <f t="shared" si="11"/>
        <v>1</v>
      </c>
      <c r="T93" s="203">
        <v>1</v>
      </c>
      <c r="U93" s="382"/>
      <c r="V93" s="382"/>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row>
    <row r="94" spans="1:68" s="103" customFormat="1" ht="35" thickBot="1">
      <c r="A94" s="219">
        <v>82</v>
      </c>
      <c r="B94" s="382"/>
      <c r="C94" s="422"/>
      <c r="D94" s="302" t="s">
        <v>1017</v>
      </c>
      <c r="E94" s="303" t="s">
        <v>1018</v>
      </c>
      <c r="F94" s="303" t="s">
        <v>1019</v>
      </c>
      <c r="G94" s="301">
        <v>1</v>
      </c>
      <c r="H94" s="159">
        <f t="shared" si="6"/>
        <v>1</v>
      </c>
      <c r="I94" s="159">
        <f t="shared" si="7"/>
        <v>1</v>
      </c>
      <c r="J94" s="203">
        <v>1</v>
      </c>
      <c r="K94" s="221" t="s">
        <v>683</v>
      </c>
      <c r="L94" s="243">
        <v>1</v>
      </c>
      <c r="M94" s="159">
        <f t="shared" si="8"/>
        <v>1</v>
      </c>
      <c r="N94" s="159">
        <f t="shared" si="9"/>
        <v>1</v>
      </c>
      <c r="O94" s="203">
        <v>1</v>
      </c>
      <c r="P94" s="102" t="s">
        <v>87</v>
      </c>
      <c r="Q94" s="243">
        <v>1</v>
      </c>
      <c r="R94" s="159">
        <f t="shared" si="10"/>
        <v>1</v>
      </c>
      <c r="S94" s="159">
        <f t="shared" si="11"/>
        <v>1</v>
      </c>
      <c r="T94" s="203">
        <v>1</v>
      </c>
      <c r="U94" s="382"/>
      <c r="V94" s="382"/>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row>
    <row r="95" spans="1:68" s="103" customFormat="1" ht="35" thickBot="1">
      <c r="A95" s="219">
        <v>83</v>
      </c>
      <c r="B95" s="382"/>
      <c r="C95" s="422"/>
      <c r="D95" s="407" t="s">
        <v>1020</v>
      </c>
      <c r="E95" s="303" t="s">
        <v>158</v>
      </c>
      <c r="F95" s="303" t="s">
        <v>1021</v>
      </c>
      <c r="G95" s="301">
        <v>1</v>
      </c>
      <c r="H95" s="159">
        <f t="shared" si="6"/>
        <v>1</v>
      </c>
      <c r="I95" s="159">
        <f t="shared" si="7"/>
        <v>1</v>
      </c>
      <c r="J95" s="203">
        <v>1</v>
      </c>
      <c r="K95" s="221" t="s">
        <v>683</v>
      </c>
      <c r="L95" s="243">
        <v>1</v>
      </c>
      <c r="M95" s="159">
        <f t="shared" si="8"/>
        <v>1</v>
      </c>
      <c r="N95" s="159">
        <f t="shared" si="9"/>
        <v>1</v>
      </c>
      <c r="O95" s="203">
        <v>1</v>
      </c>
      <c r="P95" s="102" t="s">
        <v>87</v>
      </c>
      <c r="Q95" s="243">
        <v>1</v>
      </c>
      <c r="R95" s="159">
        <f t="shared" si="10"/>
        <v>1</v>
      </c>
      <c r="S95" s="159">
        <f t="shared" si="11"/>
        <v>1</v>
      </c>
      <c r="T95" s="203">
        <v>1</v>
      </c>
      <c r="U95" s="382"/>
      <c r="V95" s="382"/>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row>
    <row r="96" spans="1:68" s="103" customFormat="1" ht="52" thickBot="1">
      <c r="A96" s="219">
        <v>84</v>
      </c>
      <c r="B96" s="382"/>
      <c r="C96" s="422"/>
      <c r="D96" s="407"/>
      <c r="E96" s="303" t="s">
        <v>690</v>
      </c>
      <c r="F96" s="303" t="s">
        <v>1022</v>
      </c>
      <c r="G96" s="301">
        <v>1</v>
      </c>
      <c r="H96" s="159">
        <f t="shared" si="6"/>
        <v>1</v>
      </c>
      <c r="I96" s="159">
        <f t="shared" si="7"/>
        <v>1</v>
      </c>
      <c r="J96" s="203">
        <v>1</v>
      </c>
      <c r="K96" s="221" t="s">
        <v>683</v>
      </c>
      <c r="L96" s="243">
        <v>1</v>
      </c>
      <c r="M96" s="159">
        <f t="shared" si="8"/>
        <v>1</v>
      </c>
      <c r="N96" s="159">
        <f t="shared" si="9"/>
        <v>1</v>
      </c>
      <c r="O96" s="203">
        <v>1</v>
      </c>
      <c r="P96" s="102" t="s">
        <v>87</v>
      </c>
      <c r="Q96" s="243">
        <v>1</v>
      </c>
      <c r="R96" s="159">
        <f t="shared" si="10"/>
        <v>1</v>
      </c>
      <c r="S96" s="159">
        <f t="shared" si="11"/>
        <v>1</v>
      </c>
      <c r="T96" s="203">
        <v>1</v>
      </c>
      <c r="U96" s="382"/>
      <c r="V96" s="382"/>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row>
    <row r="97" spans="1:68" s="103" customFormat="1" ht="35" thickBot="1">
      <c r="A97" s="219">
        <v>85</v>
      </c>
      <c r="B97" s="382"/>
      <c r="C97" s="422"/>
      <c r="D97" s="407"/>
      <c r="E97" s="303" t="s">
        <v>1023</v>
      </c>
      <c r="F97" s="303" t="s">
        <v>1024</v>
      </c>
      <c r="G97" s="301">
        <v>1</v>
      </c>
      <c r="H97" s="159">
        <f t="shared" si="6"/>
        <v>1</v>
      </c>
      <c r="I97" s="159">
        <f t="shared" si="7"/>
        <v>1</v>
      </c>
      <c r="J97" s="203">
        <v>1</v>
      </c>
      <c r="K97" s="221" t="s">
        <v>683</v>
      </c>
      <c r="L97" s="243">
        <v>1</v>
      </c>
      <c r="M97" s="159">
        <f t="shared" si="8"/>
        <v>1</v>
      </c>
      <c r="N97" s="159">
        <f t="shared" si="9"/>
        <v>1</v>
      </c>
      <c r="O97" s="203">
        <v>1</v>
      </c>
      <c r="P97" s="102" t="s">
        <v>87</v>
      </c>
      <c r="Q97" s="243">
        <v>1</v>
      </c>
      <c r="R97" s="159">
        <f t="shared" si="10"/>
        <v>1</v>
      </c>
      <c r="S97" s="159">
        <f t="shared" si="11"/>
        <v>1</v>
      </c>
      <c r="T97" s="203">
        <v>1</v>
      </c>
      <c r="U97" s="382"/>
      <c r="V97" s="382"/>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row>
    <row r="98" spans="1:68" s="103" customFormat="1" ht="35" thickBot="1">
      <c r="A98" s="219">
        <v>86</v>
      </c>
      <c r="B98" s="382"/>
      <c r="C98" s="422"/>
      <c r="D98" s="407" t="s">
        <v>1025</v>
      </c>
      <c r="E98" s="303" t="s">
        <v>1026</v>
      </c>
      <c r="F98" s="303" t="s">
        <v>1027</v>
      </c>
      <c r="G98" s="301">
        <v>1</v>
      </c>
      <c r="H98" s="159">
        <f t="shared" si="6"/>
        <v>1</v>
      </c>
      <c r="I98" s="159">
        <f t="shared" si="7"/>
        <v>1</v>
      </c>
      <c r="J98" s="203">
        <v>1</v>
      </c>
      <c r="K98" s="221" t="s">
        <v>683</v>
      </c>
      <c r="L98" s="243">
        <v>1</v>
      </c>
      <c r="M98" s="159">
        <f t="shared" si="8"/>
        <v>1</v>
      </c>
      <c r="N98" s="159">
        <f t="shared" si="9"/>
        <v>1</v>
      </c>
      <c r="O98" s="203">
        <v>1</v>
      </c>
      <c r="P98" s="102" t="s">
        <v>87</v>
      </c>
      <c r="Q98" s="243">
        <v>1</v>
      </c>
      <c r="R98" s="159">
        <f t="shared" si="10"/>
        <v>1</v>
      </c>
      <c r="S98" s="159">
        <f t="shared" si="11"/>
        <v>1</v>
      </c>
      <c r="T98" s="203">
        <v>1</v>
      </c>
      <c r="U98" s="382"/>
      <c r="V98" s="382"/>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row>
    <row r="99" spans="1:68" s="103" customFormat="1" ht="35" thickBot="1">
      <c r="A99" s="219">
        <v>87</v>
      </c>
      <c r="B99" s="382"/>
      <c r="C99" s="422"/>
      <c r="D99" s="407"/>
      <c r="E99" s="300" t="s">
        <v>1028</v>
      </c>
      <c r="F99" s="300" t="s">
        <v>1029</v>
      </c>
      <c r="G99" s="301">
        <v>1</v>
      </c>
      <c r="H99" s="159">
        <f t="shared" si="6"/>
        <v>1</v>
      </c>
      <c r="I99" s="159">
        <f t="shared" si="7"/>
        <v>1</v>
      </c>
      <c r="J99" s="203">
        <v>1</v>
      </c>
      <c r="K99" s="221" t="s">
        <v>683</v>
      </c>
      <c r="L99" s="243">
        <v>1</v>
      </c>
      <c r="M99" s="159">
        <f t="shared" si="8"/>
        <v>1</v>
      </c>
      <c r="N99" s="159">
        <f t="shared" si="9"/>
        <v>1</v>
      </c>
      <c r="O99" s="203">
        <v>1</v>
      </c>
      <c r="P99" s="102" t="s">
        <v>87</v>
      </c>
      <c r="Q99" s="243">
        <v>1</v>
      </c>
      <c r="R99" s="159">
        <f t="shared" si="10"/>
        <v>1</v>
      </c>
      <c r="S99" s="159">
        <f t="shared" si="11"/>
        <v>1</v>
      </c>
      <c r="T99" s="203">
        <v>1</v>
      </c>
      <c r="U99" s="382"/>
      <c r="V99" s="382"/>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row>
    <row r="100" spans="1:68" s="103" customFormat="1" ht="35" thickBot="1">
      <c r="A100" s="219">
        <v>88</v>
      </c>
      <c r="B100" s="382"/>
      <c r="C100" s="422"/>
      <c r="D100" s="407" t="s">
        <v>1030</v>
      </c>
      <c r="E100" s="303" t="s">
        <v>159</v>
      </c>
      <c r="F100" s="303" t="s">
        <v>1031</v>
      </c>
      <c r="G100" s="301">
        <v>1</v>
      </c>
      <c r="H100" s="159">
        <f t="shared" si="6"/>
        <v>1</v>
      </c>
      <c r="I100" s="159">
        <f t="shared" si="7"/>
        <v>1</v>
      </c>
      <c r="J100" s="203">
        <v>1</v>
      </c>
      <c r="K100" s="221" t="s">
        <v>683</v>
      </c>
      <c r="L100" s="243">
        <v>1</v>
      </c>
      <c r="M100" s="159">
        <f t="shared" si="8"/>
        <v>1</v>
      </c>
      <c r="N100" s="159">
        <f t="shared" si="9"/>
        <v>1</v>
      </c>
      <c r="O100" s="203">
        <v>1</v>
      </c>
      <c r="P100" s="102" t="s">
        <v>87</v>
      </c>
      <c r="Q100" s="243">
        <v>1</v>
      </c>
      <c r="R100" s="159">
        <f t="shared" si="10"/>
        <v>1</v>
      </c>
      <c r="S100" s="159">
        <f t="shared" si="11"/>
        <v>1</v>
      </c>
      <c r="T100" s="203">
        <v>1</v>
      </c>
      <c r="U100" s="382"/>
      <c r="V100" s="382"/>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row>
    <row r="101" spans="1:68" s="103" customFormat="1" ht="35" thickBot="1">
      <c r="A101" s="219">
        <v>89</v>
      </c>
      <c r="B101" s="382"/>
      <c r="C101" s="422"/>
      <c r="D101" s="407"/>
      <c r="E101" s="319" t="s">
        <v>1032</v>
      </c>
      <c r="F101" s="319" t="s">
        <v>1033</v>
      </c>
      <c r="G101" s="301">
        <v>1</v>
      </c>
      <c r="H101" s="159">
        <f t="shared" si="6"/>
        <v>1</v>
      </c>
      <c r="I101" s="159">
        <f t="shared" si="7"/>
        <v>1</v>
      </c>
      <c r="J101" s="203">
        <v>1</v>
      </c>
      <c r="K101" s="221" t="s">
        <v>683</v>
      </c>
      <c r="L101" s="243">
        <v>1</v>
      </c>
      <c r="M101" s="159">
        <f t="shared" si="8"/>
        <v>1</v>
      </c>
      <c r="N101" s="159">
        <f t="shared" si="9"/>
        <v>1</v>
      </c>
      <c r="O101" s="203">
        <v>1</v>
      </c>
      <c r="P101" s="102" t="s">
        <v>87</v>
      </c>
      <c r="Q101" s="243">
        <v>1</v>
      </c>
      <c r="R101" s="159">
        <f t="shared" si="10"/>
        <v>1</v>
      </c>
      <c r="S101" s="159">
        <f t="shared" si="11"/>
        <v>1</v>
      </c>
      <c r="T101" s="203">
        <v>1</v>
      </c>
      <c r="U101" s="382"/>
      <c r="V101" s="382"/>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row>
    <row r="102" spans="1:68" s="103" customFormat="1" ht="35" thickBot="1">
      <c r="A102" s="219">
        <v>90</v>
      </c>
      <c r="B102" s="382"/>
      <c r="C102" s="422"/>
      <c r="D102" s="407"/>
      <c r="E102" s="319" t="s">
        <v>1034</v>
      </c>
      <c r="F102" s="319" t="s">
        <v>1035</v>
      </c>
      <c r="G102" s="301">
        <v>1</v>
      </c>
      <c r="H102" s="159">
        <f t="shared" si="6"/>
        <v>1</v>
      </c>
      <c r="I102" s="159">
        <f t="shared" si="7"/>
        <v>1</v>
      </c>
      <c r="J102" s="203">
        <v>1</v>
      </c>
      <c r="K102" s="221" t="s">
        <v>683</v>
      </c>
      <c r="L102" s="243">
        <v>1</v>
      </c>
      <c r="M102" s="159">
        <f t="shared" si="8"/>
        <v>1</v>
      </c>
      <c r="N102" s="159">
        <f t="shared" si="9"/>
        <v>1</v>
      </c>
      <c r="O102" s="203">
        <v>1</v>
      </c>
      <c r="P102" s="102" t="s">
        <v>87</v>
      </c>
      <c r="Q102" s="243">
        <v>1</v>
      </c>
      <c r="R102" s="159">
        <f t="shared" si="10"/>
        <v>1</v>
      </c>
      <c r="S102" s="159">
        <f t="shared" si="11"/>
        <v>1</v>
      </c>
      <c r="T102" s="203">
        <v>1</v>
      </c>
      <c r="U102" s="382"/>
      <c r="V102" s="382"/>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row>
    <row r="103" spans="1:68" s="103" customFormat="1" ht="35" thickBot="1">
      <c r="A103" s="219">
        <v>91</v>
      </c>
      <c r="B103" s="382"/>
      <c r="C103" s="422"/>
      <c r="D103" s="407" t="s">
        <v>1036</v>
      </c>
      <c r="E103" s="303" t="s">
        <v>160</v>
      </c>
      <c r="F103" s="303" t="s">
        <v>1037</v>
      </c>
      <c r="G103" s="301">
        <v>1</v>
      </c>
      <c r="H103" s="159">
        <f t="shared" si="6"/>
        <v>1</v>
      </c>
      <c r="I103" s="159">
        <f t="shared" si="7"/>
        <v>1</v>
      </c>
      <c r="J103" s="203">
        <v>1</v>
      </c>
      <c r="K103" s="221" t="s">
        <v>683</v>
      </c>
      <c r="L103" s="243">
        <v>1</v>
      </c>
      <c r="M103" s="159">
        <f t="shared" si="8"/>
        <v>1</v>
      </c>
      <c r="N103" s="159">
        <f t="shared" si="9"/>
        <v>1</v>
      </c>
      <c r="O103" s="203">
        <v>1</v>
      </c>
      <c r="P103" s="102" t="s">
        <v>87</v>
      </c>
      <c r="Q103" s="243">
        <v>1</v>
      </c>
      <c r="R103" s="159">
        <f t="shared" si="10"/>
        <v>1</v>
      </c>
      <c r="S103" s="159">
        <f t="shared" si="11"/>
        <v>1</v>
      </c>
      <c r="T103" s="203">
        <v>1</v>
      </c>
      <c r="U103" s="382"/>
      <c r="V103" s="382"/>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row>
    <row r="104" spans="1:68" s="103" customFormat="1" ht="35" thickBot="1">
      <c r="A104" s="219">
        <v>92</v>
      </c>
      <c r="B104" s="382"/>
      <c r="C104" s="422"/>
      <c r="D104" s="407"/>
      <c r="E104" s="303" t="s">
        <v>1038</v>
      </c>
      <c r="F104" s="303" t="s">
        <v>1039</v>
      </c>
      <c r="G104" s="301">
        <v>1</v>
      </c>
      <c r="H104" s="159">
        <f t="shared" si="6"/>
        <v>1</v>
      </c>
      <c r="I104" s="159">
        <f t="shared" si="7"/>
        <v>1</v>
      </c>
      <c r="J104" s="203">
        <v>1</v>
      </c>
      <c r="K104" s="221" t="s">
        <v>683</v>
      </c>
      <c r="L104" s="243">
        <v>1</v>
      </c>
      <c r="M104" s="159">
        <f t="shared" si="8"/>
        <v>1</v>
      </c>
      <c r="N104" s="159">
        <f t="shared" si="9"/>
        <v>1</v>
      </c>
      <c r="O104" s="203">
        <v>1</v>
      </c>
      <c r="P104" s="102" t="s">
        <v>87</v>
      </c>
      <c r="Q104" s="243">
        <v>1</v>
      </c>
      <c r="R104" s="159">
        <f t="shared" si="10"/>
        <v>1</v>
      </c>
      <c r="S104" s="159">
        <f t="shared" si="11"/>
        <v>1</v>
      </c>
      <c r="T104" s="203">
        <v>1</v>
      </c>
      <c r="U104" s="382"/>
      <c r="V104" s="382"/>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row>
    <row r="105" spans="1:68" s="104" customFormat="1" ht="35" thickBot="1">
      <c r="A105" s="219">
        <v>93</v>
      </c>
      <c r="B105" s="382"/>
      <c r="C105" s="422"/>
      <c r="D105" s="302" t="s">
        <v>1040</v>
      </c>
      <c r="E105" s="303" t="s">
        <v>1041</v>
      </c>
      <c r="F105" s="303" t="s">
        <v>1042</v>
      </c>
      <c r="G105" s="301">
        <v>1</v>
      </c>
      <c r="H105" s="159">
        <f t="shared" si="6"/>
        <v>1</v>
      </c>
      <c r="I105" s="159">
        <f t="shared" si="7"/>
        <v>1</v>
      </c>
      <c r="J105" s="203">
        <v>1</v>
      </c>
      <c r="K105" s="221" t="s">
        <v>683</v>
      </c>
      <c r="L105" s="243">
        <v>1</v>
      </c>
      <c r="M105" s="159">
        <f t="shared" si="8"/>
        <v>1</v>
      </c>
      <c r="N105" s="159">
        <f t="shared" si="9"/>
        <v>1</v>
      </c>
      <c r="O105" s="203">
        <v>1</v>
      </c>
      <c r="P105" s="102" t="s">
        <v>87</v>
      </c>
      <c r="Q105" s="243">
        <v>1</v>
      </c>
      <c r="R105" s="159">
        <f t="shared" si="10"/>
        <v>1</v>
      </c>
      <c r="S105" s="159">
        <f t="shared" si="11"/>
        <v>1</v>
      </c>
      <c r="T105" s="203">
        <v>1</v>
      </c>
      <c r="U105" s="382"/>
      <c r="V105" s="382"/>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row>
    <row r="106" spans="1:68" s="103" customFormat="1" ht="35" thickBot="1">
      <c r="A106" s="219">
        <v>94</v>
      </c>
      <c r="B106" s="382"/>
      <c r="C106" s="422"/>
      <c r="D106" s="302" t="s">
        <v>1043</v>
      </c>
      <c r="E106" s="303" t="s">
        <v>1044</v>
      </c>
      <c r="F106" s="303" t="s">
        <v>1045</v>
      </c>
      <c r="G106" s="301">
        <v>1</v>
      </c>
      <c r="H106" s="159">
        <f t="shared" si="6"/>
        <v>1</v>
      </c>
      <c r="I106" s="159">
        <f t="shared" si="7"/>
        <v>1</v>
      </c>
      <c r="J106" s="203">
        <v>1</v>
      </c>
      <c r="K106" s="221" t="s">
        <v>683</v>
      </c>
      <c r="L106" s="243">
        <v>1</v>
      </c>
      <c r="M106" s="159">
        <f t="shared" si="8"/>
        <v>1</v>
      </c>
      <c r="N106" s="159">
        <f t="shared" si="9"/>
        <v>1</v>
      </c>
      <c r="O106" s="203">
        <v>1</v>
      </c>
      <c r="P106" s="102" t="s">
        <v>87</v>
      </c>
      <c r="Q106" s="243">
        <v>1</v>
      </c>
      <c r="R106" s="159">
        <f t="shared" si="10"/>
        <v>1</v>
      </c>
      <c r="S106" s="159">
        <f t="shared" si="11"/>
        <v>1</v>
      </c>
      <c r="T106" s="203">
        <v>1</v>
      </c>
      <c r="U106" s="382"/>
      <c r="V106" s="382"/>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row>
    <row r="107" spans="1:68" s="103" customFormat="1" ht="35" thickBot="1">
      <c r="A107" s="219">
        <v>95</v>
      </c>
      <c r="B107" s="382"/>
      <c r="C107" s="422"/>
      <c r="D107" s="302" t="s">
        <v>1046</v>
      </c>
      <c r="E107" s="300" t="s">
        <v>1047</v>
      </c>
      <c r="F107" s="300" t="s">
        <v>1048</v>
      </c>
      <c r="G107" s="301">
        <v>1</v>
      </c>
      <c r="H107" s="159">
        <f t="shared" si="6"/>
        <v>1</v>
      </c>
      <c r="I107" s="159">
        <f t="shared" si="7"/>
        <v>1</v>
      </c>
      <c r="J107" s="203">
        <v>1</v>
      </c>
      <c r="K107" s="221" t="s">
        <v>683</v>
      </c>
      <c r="L107" s="243">
        <v>1</v>
      </c>
      <c r="M107" s="159">
        <f t="shared" si="8"/>
        <v>1</v>
      </c>
      <c r="N107" s="159">
        <f t="shared" si="9"/>
        <v>1</v>
      </c>
      <c r="O107" s="203">
        <v>1</v>
      </c>
      <c r="P107" s="102" t="s">
        <v>87</v>
      </c>
      <c r="Q107" s="243">
        <v>1</v>
      </c>
      <c r="R107" s="159">
        <f t="shared" si="10"/>
        <v>1</v>
      </c>
      <c r="S107" s="159">
        <f t="shared" si="11"/>
        <v>1</v>
      </c>
      <c r="T107" s="203">
        <v>1</v>
      </c>
      <c r="U107" s="382"/>
      <c r="V107" s="382"/>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row>
    <row r="108" spans="1:68" s="103" customFormat="1" ht="35" thickBot="1">
      <c r="A108" s="219">
        <v>96</v>
      </c>
      <c r="B108" s="382"/>
      <c r="C108" s="422"/>
      <c r="D108" s="407" t="s">
        <v>1049</v>
      </c>
      <c r="E108" s="303" t="s">
        <v>161</v>
      </c>
      <c r="F108" s="303" t="s">
        <v>1050</v>
      </c>
      <c r="G108" s="301">
        <v>1</v>
      </c>
      <c r="H108" s="159">
        <f t="shared" si="6"/>
        <v>1</v>
      </c>
      <c r="I108" s="159">
        <f t="shared" si="7"/>
        <v>1</v>
      </c>
      <c r="J108" s="203">
        <v>1</v>
      </c>
      <c r="K108" s="221" t="s">
        <v>683</v>
      </c>
      <c r="L108" s="243">
        <v>1</v>
      </c>
      <c r="M108" s="159">
        <f t="shared" si="8"/>
        <v>1</v>
      </c>
      <c r="N108" s="159">
        <f t="shared" si="9"/>
        <v>1</v>
      </c>
      <c r="O108" s="203">
        <v>1</v>
      </c>
      <c r="P108" s="102" t="s">
        <v>87</v>
      </c>
      <c r="Q108" s="243">
        <v>1</v>
      </c>
      <c r="R108" s="159">
        <f t="shared" si="10"/>
        <v>1</v>
      </c>
      <c r="S108" s="159">
        <f t="shared" si="11"/>
        <v>1</v>
      </c>
      <c r="T108" s="203">
        <v>1</v>
      </c>
      <c r="U108" s="382"/>
      <c r="V108" s="382"/>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row>
    <row r="109" spans="1:68" s="103" customFormat="1" ht="35" thickBot="1">
      <c r="A109" s="219">
        <v>97</v>
      </c>
      <c r="B109" s="382"/>
      <c r="C109" s="422"/>
      <c r="D109" s="407"/>
      <c r="E109" s="303" t="s">
        <v>162</v>
      </c>
      <c r="F109" s="303" t="s">
        <v>1051</v>
      </c>
      <c r="G109" s="301">
        <v>1</v>
      </c>
      <c r="H109" s="159">
        <f t="shared" si="6"/>
        <v>1</v>
      </c>
      <c r="I109" s="159">
        <f t="shared" si="7"/>
        <v>1</v>
      </c>
      <c r="J109" s="203">
        <v>1</v>
      </c>
      <c r="K109" s="221" t="s">
        <v>683</v>
      </c>
      <c r="L109" s="243">
        <v>1</v>
      </c>
      <c r="M109" s="159">
        <f t="shared" si="8"/>
        <v>1</v>
      </c>
      <c r="N109" s="159">
        <f t="shared" si="9"/>
        <v>1</v>
      </c>
      <c r="O109" s="203">
        <v>1</v>
      </c>
      <c r="P109" s="102" t="s">
        <v>87</v>
      </c>
      <c r="Q109" s="243">
        <v>1</v>
      </c>
      <c r="R109" s="159">
        <f t="shared" si="10"/>
        <v>1</v>
      </c>
      <c r="S109" s="159">
        <f t="shared" si="11"/>
        <v>1</v>
      </c>
      <c r="T109" s="203">
        <v>1</v>
      </c>
      <c r="U109" s="382"/>
      <c r="V109" s="382"/>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row>
    <row r="110" spans="1:68" s="103" customFormat="1" ht="35" thickBot="1">
      <c r="A110" s="219">
        <v>98</v>
      </c>
      <c r="B110" s="382"/>
      <c r="C110" s="422"/>
      <c r="D110" s="407" t="s">
        <v>1052</v>
      </c>
      <c r="E110" s="303" t="s">
        <v>165</v>
      </c>
      <c r="F110" s="303" t="s">
        <v>1053</v>
      </c>
      <c r="G110" s="301">
        <v>1</v>
      </c>
      <c r="H110" s="159">
        <f t="shared" si="6"/>
        <v>1</v>
      </c>
      <c r="I110" s="159">
        <f t="shared" si="7"/>
        <v>1</v>
      </c>
      <c r="J110" s="203">
        <v>1</v>
      </c>
      <c r="K110" s="221" t="s">
        <v>683</v>
      </c>
      <c r="L110" s="243">
        <v>1</v>
      </c>
      <c r="M110" s="159">
        <f t="shared" si="8"/>
        <v>1</v>
      </c>
      <c r="N110" s="159">
        <f t="shared" si="9"/>
        <v>1</v>
      </c>
      <c r="O110" s="203">
        <v>1</v>
      </c>
      <c r="P110" s="102" t="s">
        <v>87</v>
      </c>
      <c r="Q110" s="243">
        <v>1</v>
      </c>
      <c r="R110" s="159">
        <f t="shared" si="10"/>
        <v>1</v>
      </c>
      <c r="S110" s="159">
        <f t="shared" si="11"/>
        <v>1</v>
      </c>
      <c r="T110" s="203">
        <v>1</v>
      </c>
      <c r="U110" s="382"/>
      <c r="V110" s="382"/>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row>
    <row r="111" spans="1:68" s="103" customFormat="1" ht="35" thickBot="1">
      <c r="A111" s="219">
        <v>99</v>
      </c>
      <c r="B111" s="382"/>
      <c r="C111" s="422"/>
      <c r="D111" s="407"/>
      <c r="E111" s="303" t="s">
        <v>163</v>
      </c>
      <c r="F111" s="303" t="s">
        <v>1054</v>
      </c>
      <c r="G111" s="301">
        <v>1</v>
      </c>
      <c r="H111" s="159">
        <f t="shared" si="6"/>
        <v>1</v>
      </c>
      <c r="I111" s="159">
        <f t="shared" si="7"/>
        <v>1</v>
      </c>
      <c r="J111" s="203">
        <v>1</v>
      </c>
      <c r="K111" s="221" t="s">
        <v>683</v>
      </c>
      <c r="L111" s="243">
        <v>1</v>
      </c>
      <c r="M111" s="159">
        <f t="shared" si="8"/>
        <v>1</v>
      </c>
      <c r="N111" s="159">
        <f t="shared" si="9"/>
        <v>1</v>
      </c>
      <c r="O111" s="203">
        <v>1</v>
      </c>
      <c r="P111" s="102" t="s">
        <v>87</v>
      </c>
      <c r="Q111" s="243">
        <v>1</v>
      </c>
      <c r="R111" s="159">
        <f t="shared" si="10"/>
        <v>1</v>
      </c>
      <c r="S111" s="159">
        <f t="shared" si="11"/>
        <v>1</v>
      </c>
      <c r="T111" s="203">
        <v>1</v>
      </c>
      <c r="U111" s="382"/>
      <c r="V111" s="382"/>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row>
    <row r="112" spans="1:68" s="103" customFormat="1" ht="35" thickBot="1">
      <c r="A112" s="219">
        <v>100</v>
      </c>
      <c r="B112" s="382"/>
      <c r="C112" s="422"/>
      <c r="D112" s="407"/>
      <c r="E112" s="303" t="s">
        <v>164</v>
      </c>
      <c r="F112" s="303" t="s">
        <v>1055</v>
      </c>
      <c r="G112" s="301">
        <v>1</v>
      </c>
      <c r="H112" s="159">
        <f t="shared" si="6"/>
        <v>1</v>
      </c>
      <c r="I112" s="159">
        <f t="shared" si="7"/>
        <v>1</v>
      </c>
      <c r="J112" s="203">
        <v>1</v>
      </c>
      <c r="K112" s="221" t="s">
        <v>683</v>
      </c>
      <c r="L112" s="243">
        <v>1</v>
      </c>
      <c r="M112" s="159">
        <f t="shared" si="8"/>
        <v>1</v>
      </c>
      <c r="N112" s="159">
        <f t="shared" si="9"/>
        <v>1</v>
      </c>
      <c r="O112" s="203">
        <v>1</v>
      </c>
      <c r="P112" s="102" t="s">
        <v>87</v>
      </c>
      <c r="Q112" s="243">
        <v>1</v>
      </c>
      <c r="R112" s="159">
        <f t="shared" si="10"/>
        <v>1</v>
      </c>
      <c r="S112" s="159">
        <f t="shared" si="11"/>
        <v>1</v>
      </c>
      <c r="T112" s="203">
        <v>1</v>
      </c>
      <c r="U112" s="382"/>
      <c r="V112" s="382"/>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row>
    <row r="113" spans="1:68" s="103" customFormat="1" ht="35" thickBot="1">
      <c r="A113" s="219">
        <v>101</v>
      </c>
      <c r="B113" s="382"/>
      <c r="C113" s="422"/>
      <c r="D113" s="407"/>
      <c r="E113" s="300" t="s">
        <v>1056</v>
      </c>
      <c r="F113" s="300" t="s">
        <v>1057</v>
      </c>
      <c r="G113" s="301">
        <v>1</v>
      </c>
      <c r="H113" s="159">
        <f t="shared" si="6"/>
        <v>1</v>
      </c>
      <c r="I113" s="159">
        <f t="shared" si="7"/>
        <v>1</v>
      </c>
      <c r="J113" s="203">
        <v>1</v>
      </c>
      <c r="K113" s="221" t="s">
        <v>683</v>
      </c>
      <c r="L113" s="243">
        <v>1</v>
      </c>
      <c r="M113" s="159">
        <f t="shared" si="8"/>
        <v>1</v>
      </c>
      <c r="N113" s="159">
        <f t="shared" si="9"/>
        <v>1</v>
      </c>
      <c r="O113" s="203">
        <v>1</v>
      </c>
      <c r="P113" s="102" t="s">
        <v>87</v>
      </c>
      <c r="Q113" s="243">
        <v>1</v>
      </c>
      <c r="R113" s="159">
        <f t="shared" si="10"/>
        <v>1</v>
      </c>
      <c r="S113" s="159">
        <f t="shared" si="11"/>
        <v>1</v>
      </c>
      <c r="T113" s="203">
        <v>1</v>
      </c>
      <c r="U113" s="382"/>
      <c r="V113" s="382"/>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row>
    <row r="114" spans="1:68" s="103" customFormat="1" ht="35" thickBot="1">
      <c r="A114" s="219">
        <v>102</v>
      </c>
      <c r="B114" s="382"/>
      <c r="C114" s="422"/>
      <c r="D114" s="407" t="s">
        <v>1058</v>
      </c>
      <c r="E114" s="303" t="s">
        <v>1059</v>
      </c>
      <c r="F114" s="303" t="s">
        <v>1060</v>
      </c>
      <c r="G114" s="301">
        <v>1</v>
      </c>
      <c r="H114" s="159">
        <f t="shared" si="6"/>
        <v>1</v>
      </c>
      <c r="I114" s="159">
        <f t="shared" si="7"/>
        <v>1</v>
      </c>
      <c r="J114" s="203">
        <v>1</v>
      </c>
      <c r="K114" s="221" t="s">
        <v>683</v>
      </c>
      <c r="L114" s="243">
        <v>1</v>
      </c>
      <c r="M114" s="159">
        <f t="shared" si="8"/>
        <v>1</v>
      </c>
      <c r="N114" s="159">
        <f t="shared" si="9"/>
        <v>1</v>
      </c>
      <c r="O114" s="203">
        <v>1</v>
      </c>
      <c r="P114" s="102" t="s">
        <v>87</v>
      </c>
      <c r="Q114" s="243">
        <v>1</v>
      </c>
      <c r="R114" s="159">
        <f t="shared" si="10"/>
        <v>1</v>
      </c>
      <c r="S114" s="159">
        <f t="shared" si="11"/>
        <v>1</v>
      </c>
      <c r="T114" s="203">
        <v>1</v>
      </c>
      <c r="U114" s="382"/>
      <c r="V114" s="382"/>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row>
    <row r="115" spans="1:68" s="103" customFormat="1" ht="35" thickBot="1">
      <c r="A115" s="219">
        <v>103</v>
      </c>
      <c r="B115" s="382"/>
      <c r="C115" s="422"/>
      <c r="D115" s="407"/>
      <c r="E115" s="303" t="s">
        <v>1061</v>
      </c>
      <c r="F115" s="303" t="s">
        <v>1062</v>
      </c>
      <c r="G115" s="301">
        <v>1</v>
      </c>
      <c r="H115" s="159">
        <f t="shared" si="6"/>
        <v>1</v>
      </c>
      <c r="I115" s="159">
        <f t="shared" si="7"/>
        <v>1</v>
      </c>
      <c r="J115" s="203">
        <v>1</v>
      </c>
      <c r="K115" s="221" t="s">
        <v>683</v>
      </c>
      <c r="L115" s="243">
        <v>1</v>
      </c>
      <c r="M115" s="159">
        <f t="shared" si="8"/>
        <v>1</v>
      </c>
      <c r="N115" s="159">
        <f t="shared" si="9"/>
        <v>1</v>
      </c>
      <c r="O115" s="203">
        <v>1</v>
      </c>
      <c r="P115" s="102" t="s">
        <v>87</v>
      </c>
      <c r="Q115" s="243">
        <v>1</v>
      </c>
      <c r="R115" s="159">
        <f t="shared" si="10"/>
        <v>1</v>
      </c>
      <c r="S115" s="159">
        <f t="shared" si="11"/>
        <v>1</v>
      </c>
      <c r="T115" s="203">
        <v>1</v>
      </c>
      <c r="U115" s="382"/>
      <c r="V115" s="382"/>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row>
    <row r="116" spans="1:68" s="103" customFormat="1" ht="35" thickBot="1">
      <c r="A116" s="219">
        <v>104</v>
      </c>
      <c r="B116" s="382"/>
      <c r="C116" s="422"/>
      <c r="D116" s="302" t="s">
        <v>1063</v>
      </c>
      <c r="E116" s="303" t="s">
        <v>166</v>
      </c>
      <c r="F116" s="303" t="s">
        <v>1064</v>
      </c>
      <c r="G116" s="301">
        <v>1</v>
      </c>
      <c r="H116" s="159">
        <f t="shared" si="6"/>
        <v>1</v>
      </c>
      <c r="I116" s="159">
        <f t="shared" si="7"/>
        <v>1</v>
      </c>
      <c r="J116" s="203">
        <v>1</v>
      </c>
      <c r="K116" s="221" t="s">
        <v>683</v>
      </c>
      <c r="L116" s="243">
        <v>1</v>
      </c>
      <c r="M116" s="159">
        <f t="shared" si="8"/>
        <v>1</v>
      </c>
      <c r="N116" s="159">
        <f t="shared" si="9"/>
        <v>1</v>
      </c>
      <c r="O116" s="203">
        <v>1</v>
      </c>
      <c r="P116" s="102" t="s">
        <v>87</v>
      </c>
      <c r="Q116" s="243">
        <v>1</v>
      </c>
      <c r="R116" s="159">
        <f t="shared" si="10"/>
        <v>1</v>
      </c>
      <c r="S116" s="159">
        <f t="shared" si="11"/>
        <v>1</v>
      </c>
      <c r="T116" s="203">
        <v>1</v>
      </c>
      <c r="U116" s="382"/>
      <c r="V116" s="382"/>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row>
    <row r="117" spans="1:68" s="103" customFormat="1" ht="35" thickBot="1">
      <c r="A117" s="219">
        <v>105</v>
      </c>
      <c r="B117" s="382"/>
      <c r="C117" s="422"/>
      <c r="D117" s="302" t="s">
        <v>1065</v>
      </c>
      <c r="E117" s="303" t="s">
        <v>1066</v>
      </c>
      <c r="F117" s="303" t="s">
        <v>1067</v>
      </c>
      <c r="G117" s="301">
        <v>1</v>
      </c>
      <c r="H117" s="159">
        <f t="shared" si="6"/>
        <v>1</v>
      </c>
      <c r="I117" s="159">
        <f t="shared" si="7"/>
        <v>1</v>
      </c>
      <c r="J117" s="203">
        <v>1</v>
      </c>
      <c r="K117" s="221" t="s">
        <v>683</v>
      </c>
      <c r="L117" s="243">
        <v>1</v>
      </c>
      <c r="M117" s="159">
        <f t="shared" si="8"/>
        <v>1</v>
      </c>
      <c r="N117" s="159">
        <f t="shared" si="9"/>
        <v>1</v>
      </c>
      <c r="O117" s="203">
        <v>1</v>
      </c>
      <c r="P117" s="102" t="s">
        <v>87</v>
      </c>
      <c r="Q117" s="243">
        <v>1</v>
      </c>
      <c r="R117" s="159">
        <f t="shared" si="10"/>
        <v>1</v>
      </c>
      <c r="S117" s="159">
        <f t="shared" si="11"/>
        <v>1</v>
      </c>
      <c r="T117" s="203">
        <v>1</v>
      </c>
      <c r="U117" s="382"/>
      <c r="V117" s="382"/>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row>
    <row r="118" spans="1:68" s="103" customFormat="1" ht="52" thickBot="1">
      <c r="A118" s="219">
        <v>106</v>
      </c>
      <c r="B118" s="382"/>
      <c r="C118" s="422"/>
      <c r="D118" s="302" t="s">
        <v>1068</v>
      </c>
      <c r="E118" s="303" t="s">
        <v>167</v>
      </c>
      <c r="F118" s="303" t="s">
        <v>1069</v>
      </c>
      <c r="G118" s="301">
        <v>1</v>
      </c>
      <c r="H118" s="159">
        <f t="shared" si="6"/>
        <v>1</v>
      </c>
      <c r="I118" s="159">
        <f t="shared" si="7"/>
        <v>1</v>
      </c>
      <c r="J118" s="203">
        <v>1</v>
      </c>
      <c r="K118" s="221" t="s">
        <v>683</v>
      </c>
      <c r="L118" s="243">
        <v>1</v>
      </c>
      <c r="M118" s="159">
        <f t="shared" si="8"/>
        <v>1</v>
      </c>
      <c r="N118" s="159">
        <f t="shared" si="9"/>
        <v>1</v>
      </c>
      <c r="O118" s="203">
        <v>1</v>
      </c>
      <c r="P118" s="102" t="s">
        <v>87</v>
      </c>
      <c r="Q118" s="243">
        <v>1</v>
      </c>
      <c r="R118" s="159">
        <f t="shared" si="10"/>
        <v>1</v>
      </c>
      <c r="S118" s="159">
        <f t="shared" si="11"/>
        <v>1</v>
      </c>
      <c r="T118" s="203">
        <v>1</v>
      </c>
      <c r="U118" s="382"/>
      <c r="V118" s="382"/>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row>
    <row r="119" spans="1:68" s="103" customFormat="1" ht="35" thickBot="1">
      <c r="A119" s="219">
        <v>107</v>
      </c>
      <c r="B119" s="382"/>
      <c r="C119" s="422"/>
      <c r="D119" s="407" t="s">
        <v>1070</v>
      </c>
      <c r="E119" s="303" t="s">
        <v>1071</v>
      </c>
      <c r="F119" s="303" t="s">
        <v>1072</v>
      </c>
      <c r="G119" s="301">
        <v>1</v>
      </c>
      <c r="H119" s="159">
        <f t="shared" si="6"/>
        <v>1</v>
      </c>
      <c r="I119" s="159">
        <f t="shared" si="7"/>
        <v>1</v>
      </c>
      <c r="J119" s="203">
        <v>1</v>
      </c>
      <c r="K119" s="221" t="s">
        <v>683</v>
      </c>
      <c r="L119" s="243">
        <v>1</v>
      </c>
      <c r="M119" s="159">
        <f t="shared" si="8"/>
        <v>1</v>
      </c>
      <c r="N119" s="159">
        <f t="shared" si="9"/>
        <v>1</v>
      </c>
      <c r="O119" s="203">
        <v>1</v>
      </c>
      <c r="P119" s="102" t="s">
        <v>87</v>
      </c>
      <c r="Q119" s="243">
        <v>1</v>
      </c>
      <c r="R119" s="159">
        <f t="shared" si="10"/>
        <v>1</v>
      </c>
      <c r="S119" s="159">
        <f t="shared" si="11"/>
        <v>1</v>
      </c>
      <c r="T119" s="203">
        <v>1</v>
      </c>
      <c r="U119" s="382"/>
      <c r="V119" s="382"/>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row>
    <row r="120" spans="1:68" s="103" customFormat="1" ht="35" thickBot="1">
      <c r="A120" s="219">
        <v>108</v>
      </c>
      <c r="B120" s="382"/>
      <c r="C120" s="422"/>
      <c r="D120" s="407"/>
      <c r="E120" s="303" t="s">
        <v>168</v>
      </c>
      <c r="F120" s="303" t="s">
        <v>1073</v>
      </c>
      <c r="G120" s="301">
        <v>1</v>
      </c>
      <c r="H120" s="159">
        <f t="shared" si="6"/>
        <v>1</v>
      </c>
      <c r="I120" s="159">
        <f t="shared" si="7"/>
        <v>1</v>
      </c>
      <c r="J120" s="203">
        <v>1</v>
      </c>
      <c r="K120" s="221" t="s">
        <v>683</v>
      </c>
      <c r="L120" s="243">
        <v>1</v>
      </c>
      <c r="M120" s="159">
        <f t="shared" si="8"/>
        <v>1</v>
      </c>
      <c r="N120" s="159">
        <f t="shared" si="9"/>
        <v>1</v>
      </c>
      <c r="O120" s="203">
        <v>1</v>
      </c>
      <c r="P120" s="102" t="s">
        <v>87</v>
      </c>
      <c r="Q120" s="243">
        <v>1</v>
      </c>
      <c r="R120" s="159">
        <f t="shared" si="10"/>
        <v>1</v>
      </c>
      <c r="S120" s="159">
        <f t="shared" si="11"/>
        <v>1</v>
      </c>
      <c r="T120" s="203">
        <v>1</v>
      </c>
      <c r="U120" s="382"/>
      <c r="V120" s="382"/>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row>
    <row r="121" spans="1:68" s="103" customFormat="1" ht="35" thickBot="1">
      <c r="A121" s="219">
        <v>109</v>
      </c>
      <c r="B121" s="382"/>
      <c r="C121" s="422"/>
      <c r="D121" s="302" t="s">
        <v>1074</v>
      </c>
      <c r="E121" s="303" t="s">
        <v>1075</v>
      </c>
      <c r="F121" s="303" t="s">
        <v>1076</v>
      </c>
      <c r="G121" s="301">
        <v>1</v>
      </c>
      <c r="H121" s="159">
        <f t="shared" si="6"/>
        <v>1</v>
      </c>
      <c r="I121" s="159">
        <f t="shared" si="7"/>
        <v>1</v>
      </c>
      <c r="J121" s="203">
        <v>1</v>
      </c>
      <c r="K121" s="221" t="s">
        <v>683</v>
      </c>
      <c r="L121" s="243">
        <v>1</v>
      </c>
      <c r="M121" s="159">
        <f t="shared" si="8"/>
        <v>1</v>
      </c>
      <c r="N121" s="159">
        <f t="shared" si="9"/>
        <v>1</v>
      </c>
      <c r="O121" s="203">
        <v>1</v>
      </c>
      <c r="P121" s="102" t="s">
        <v>87</v>
      </c>
      <c r="Q121" s="243">
        <v>1</v>
      </c>
      <c r="R121" s="159">
        <f t="shared" si="10"/>
        <v>1</v>
      </c>
      <c r="S121" s="159">
        <f t="shared" si="11"/>
        <v>1</v>
      </c>
      <c r="T121" s="203">
        <v>1</v>
      </c>
      <c r="U121" s="382"/>
      <c r="V121" s="382"/>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row>
    <row r="122" spans="1:68" s="103" customFormat="1" ht="52" thickBot="1">
      <c r="A122" s="219">
        <v>110</v>
      </c>
      <c r="B122" s="382"/>
      <c r="C122" s="422"/>
      <c r="D122" s="302" t="s">
        <v>1077</v>
      </c>
      <c r="E122" s="303" t="s">
        <v>169</v>
      </c>
      <c r="F122" s="303" t="s">
        <v>1078</v>
      </c>
      <c r="G122" s="301">
        <v>1</v>
      </c>
      <c r="H122" s="159">
        <f t="shared" si="6"/>
        <v>1</v>
      </c>
      <c r="I122" s="159">
        <f t="shared" si="7"/>
        <v>1</v>
      </c>
      <c r="J122" s="203">
        <v>1</v>
      </c>
      <c r="K122" s="221" t="s">
        <v>683</v>
      </c>
      <c r="L122" s="243">
        <v>1</v>
      </c>
      <c r="M122" s="159">
        <f t="shared" si="8"/>
        <v>1</v>
      </c>
      <c r="N122" s="159">
        <f t="shared" si="9"/>
        <v>1</v>
      </c>
      <c r="O122" s="203">
        <v>1</v>
      </c>
      <c r="P122" s="102" t="s">
        <v>87</v>
      </c>
      <c r="Q122" s="243">
        <v>1</v>
      </c>
      <c r="R122" s="159">
        <f t="shared" si="10"/>
        <v>1</v>
      </c>
      <c r="S122" s="159">
        <f t="shared" si="11"/>
        <v>1</v>
      </c>
      <c r="T122" s="203">
        <v>1</v>
      </c>
      <c r="U122" s="382"/>
      <c r="V122" s="382"/>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row>
    <row r="123" spans="1:68" s="103" customFormat="1" ht="35" thickBot="1">
      <c r="A123" s="219">
        <v>111</v>
      </c>
      <c r="B123" s="382"/>
      <c r="C123" s="422"/>
      <c r="D123" s="302" t="s">
        <v>1079</v>
      </c>
      <c r="E123" s="303" t="s">
        <v>1080</v>
      </c>
      <c r="F123" s="303" t="s">
        <v>1081</v>
      </c>
      <c r="G123" s="301">
        <v>1</v>
      </c>
      <c r="H123" s="159">
        <f t="shared" si="6"/>
        <v>1</v>
      </c>
      <c r="I123" s="159">
        <f t="shared" si="7"/>
        <v>1</v>
      </c>
      <c r="J123" s="203">
        <v>1</v>
      </c>
      <c r="K123" s="221" t="s">
        <v>683</v>
      </c>
      <c r="L123" s="243">
        <v>1</v>
      </c>
      <c r="M123" s="159">
        <f t="shared" si="8"/>
        <v>1</v>
      </c>
      <c r="N123" s="159">
        <f t="shared" si="9"/>
        <v>1</v>
      </c>
      <c r="O123" s="203">
        <v>1</v>
      </c>
      <c r="P123" s="102" t="s">
        <v>87</v>
      </c>
      <c r="Q123" s="243">
        <v>1</v>
      </c>
      <c r="R123" s="159">
        <f t="shared" si="10"/>
        <v>1</v>
      </c>
      <c r="S123" s="159">
        <f t="shared" si="11"/>
        <v>1</v>
      </c>
      <c r="T123" s="203">
        <v>1</v>
      </c>
      <c r="U123" s="382"/>
      <c r="V123" s="382"/>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row>
    <row r="124" spans="1:68" s="103" customFormat="1" ht="35" thickBot="1">
      <c r="A124" s="219">
        <v>112</v>
      </c>
      <c r="B124" s="382"/>
      <c r="C124" s="422"/>
      <c r="D124" s="302" t="s">
        <v>1082</v>
      </c>
      <c r="E124" s="303" t="s">
        <v>1083</v>
      </c>
      <c r="F124" s="303" t="s">
        <v>1084</v>
      </c>
      <c r="G124" s="301">
        <v>1</v>
      </c>
      <c r="H124" s="159">
        <f t="shared" si="6"/>
        <v>1</v>
      </c>
      <c r="I124" s="159">
        <f t="shared" si="7"/>
        <v>1</v>
      </c>
      <c r="J124" s="203">
        <v>1</v>
      </c>
      <c r="K124" s="221" t="s">
        <v>683</v>
      </c>
      <c r="L124" s="243">
        <v>1</v>
      </c>
      <c r="M124" s="159">
        <f t="shared" si="8"/>
        <v>1</v>
      </c>
      <c r="N124" s="159">
        <f t="shared" si="9"/>
        <v>1</v>
      </c>
      <c r="O124" s="203">
        <v>1</v>
      </c>
      <c r="P124" s="102" t="s">
        <v>87</v>
      </c>
      <c r="Q124" s="243">
        <v>1</v>
      </c>
      <c r="R124" s="159">
        <f t="shared" si="10"/>
        <v>1</v>
      </c>
      <c r="S124" s="159">
        <f t="shared" si="11"/>
        <v>1</v>
      </c>
      <c r="T124" s="203">
        <v>1</v>
      </c>
      <c r="U124" s="382"/>
      <c r="V124" s="382"/>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row>
    <row r="125" spans="1:68" s="103" customFormat="1" ht="35" thickBot="1">
      <c r="A125" s="219">
        <v>113</v>
      </c>
      <c r="B125" s="382"/>
      <c r="C125" s="422"/>
      <c r="D125" s="407" t="s">
        <v>1085</v>
      </c>
      <c r="E125" s="303" t="s">
        <v>171</v>
      </c>
      <c r="F125" s="303" t="s">
        <v>1086</v>
      </c>
      <c r="G125" s="301">
        <v>1</v>
      </c>
      <c r="H125" s="159">
        <f t="shared" si="6"/>
        <v>1</v>
      </c>
      <c r="I125" s="159">
        <f t="shared" si="7"/>
        <v>1</v>
      </c>
      <c r="J125" s="203">
        <v>1</v>
      </c>
      <c r="K125" s="221" t="s">
        <v>683</v>
      </c>
      <c r="L125" s="243">
        <v>1</v>
      </c>
      <c r="M125" s="159">
        <f t="shared" si="8"/>
        <v>1</v>
      </c>
      <c r="N125" s="159">
        <f t="shared" si="9"/>
        <v>1</v>
      </c>
      <c r="O125" s="203">
        <v>1</v>
      </c>
      <c r="P125" s="102" t="s">
        <v>87</v>
      </c>
      <c r="Q125" s="243">
        <v>1</v>
      </c>
      <c r="R125" s="159">
        <f t="shared" si="10"/>
        <v>1</v>
      </c>
      <c r="S125" s="159">
        <f t="shared" si="11"/>
        <v>1</v>
      </c>
      <c r="T125" s="203">
        <v>1</v>
      </c>
      <c r="U125" s="382"/>
      <c r="V125" s="382"/>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row>
    <row r="126" spans="1:68" s="103" customFormat="1" ht="35" thickBot="1">
      <c r="A126" s="219">
        <v>114</v>
      </c>
      <c r="B126" s="382"/>
      <c r="C126" s="422"/>
      <c r="D126" s="407"/>
      <c r="E126" s="303" t="s">
        <v>170</v>
      </c>
      <c r="F126" s="303" t="s">
        <v>1087</v>
      </c>
      <c r="G126" s="301">
        <v>1</v>
      </c>
      <c r="H126" s="159">
        <f t="shared" si="6"/>
        <v>1</v>
      </c>
      <c r="I126" s="159">
        <f t="shared" si="7"/>
        <v>1</v>
      </c>
      <c r="J126" s="203">
        <v>1</v>
      </c>
      <c r="K126" s="221" t="s">
        <v>683</v>
      </c>
      <c r="L126" s="243">
        <v>1</v>
      </c>
      <c r="M126" s="159">
        <f t="shared" si="8"/>
        <v>1</v>
      </c>
      <c r="N126" s="159">
        <f t="shared" si="9"/>
        <v>1</v>
      </c>
      <c r="O126" s="203">
        <v>1</v>
      </c>
      <c r="P126" s="102" t="s">
        <v>87</v>
      </c>
      <c r="Q126" s="243">
        <v>1</v>
      </c>
      <c r="R126" s="159">
        <f t="shared" si="10"/>
        <v>1</v>
      </c>
      <c r="S126" s="159">
        <f t="shared" si="11"/>
        <v>1</v>
      </c>
      <c r="T126" s="203">
        <v>1</v>
      </c>
      <c r="U126" s="382"/>
      <c r="V126" s="382"/>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row>
    <row r="127" spans="1:68" s="103" customFormat="1" ht="35" thickBot="1">
      <c r="A127" s="219">
        <v>115</v>
      </c>
      <c r="B127" s="382"/>
      <c r="C127" s="422"/>
      <c r="D127" s="407" t="s">
        <v>1088</v>
      </c>
      <c r="E127" s="303" t="s">
        <v>172</v>
      </c>
      <c r="F127" s="303" t="s">
        <v>1089</v>
      </c>
      <c r="G127" s="301">
        <v>1</v>
      </c>
      <c r="H127" s="159">
        <f t="shared" si="6"/>
        <v>1</v>
      </c>
      <c r="I127" s="159">
        <f t="shared" si="7"/>
        <v>1</v>
      </c>
      <c r="J127" s="203">
        <v>1</v>
      </c>
      <c r="K127" s="221" t="s">
        <v>683</v>
      </c>
      <c r="L127" s="243">
        <v>1</v>
      </c>
      <c r="M127" s="159">
        <f t="shared" si="8"/>
        <v>1</v>
      </c>
      <c r="N127" s="159">
        <f t="shared" si="9"/>
        <v>1</v>
      </c>
      <c r="O127" s="203">
        <v>1</v>
      </c>
      <c r="P127" s="102" t="s">
        <v>87</v>
      </c>
      <c r="Q127" s="243">
        <v>1</v>
      </c>
      <c r="R127" s="159">
        <f t="shared" si="10"/>
        <v>1</v>
      </c>
      <c r="S127" s="159">
        <f t="shared" si="11"/>
        <v>1</v>
      </c>
      <c r="T127" s="203">
        <v>1</v>
      </c>
      <c r="U127" s="382"/>
      <c r="V127" s="382"/>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row>
    <row r="128" spans="1:68" s="103" customFormat="1" ht="35" thickBot="1">
      <c r="A128" s="219">
        <v>116</v>
      </c>
      <c r="B128" s="382"/>
      <c r="C128" s="422"/>
      <c r="D128" s="407"/>
      <c r="E128" s="303" t="s">
        <v>173</v>
      </c>
      <c r="F128" s="303" t="s">
        <v>1090</v>
      </c>
      <c r="G128" s="301">
        <v>1</v>
      </c>
      <c r="H128" s="159">
        <f t="shared" si="6"/>
        <v>1</v>
      </c>
      <c r="I128" s="159">
        <f t="shared" si="7"/>
        <v>1</v>
      </c>
      <c r="J128" s="203">
        <v>1</v>
      </c>
      <c r="K128" s="221" t="s">
        <v>683</v>
      </c>
      <c r="L128" s="243">
        <v>1</v>
      </c>
      <c r="M128" s="159">
        <f t="shared" si="8"/>
        <v>1</v>
      </c>
      <c r="N128" s="159">
        <f t="shared" si="9"/>
        <v>1</v>
      </c>
      <c r="O128" s="203">
        <v>1</v>
      </c>
      <c r="P128" s="102" t="s">
        <v>87</v>
      </c>
      <c r="Q128" s="243">
        <v>1</v>
      </c>
      <c r="R128" s="159">
        <f t="shared" si="10"/>
        <v>1</v>
      </c>
      <c r="S128" s="159">
        <f t="shared" si="11"/>
        <v>1</v>
      </c>
      <c r="T128" s="203">
        <v>1</v>
      </c>
      <c r="U128" s="382"/>
      <c r="V128" s="382"/>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row>
    <row r="129" spans="1:68" s="103" customFormat="1" ht="35" thickBot="1">
      <c r="A129" s="219">
        <v>117</v>
      </c>
      <c r="B129" s="382"/>
      <c r="C129" s="422"/>
      <c r="D129" s="407" t="s">
        <v>1091</v>
      </c>
      <c r="E129" s="303" t="s">
        <v>174</v>
      </c>
      <c r="F129" s="303" t="s">
        <v>1092</v>
      </c>
      <c r="G129" s="301">
        <v>1</v>
      </c>
      <c r="H129" s="159">
        <f t="shared" si="6"/>
        <v>1</v>
      </c>
      <c r="I129" s="159">
        <f t="shared" si="7"/>
        <v>1</v>
      </c>
      <c r="J129" s="203">
        <v>1</v>
      </c>
      <c r="K129" s="221" t="s">
        <v>683</v>
      </c>
      <c r="L129" s="243">
        <v>1</v>
      </c>
      <c r="M129" s="159">
        <f t="shared" si="8"/>
        <v>1</v>
      </c>
      <c r="N129" s="159">
        <f t="shared" si="9"/>
        <v>1</v>
      </c>
      <c r="O129" s="203">
        <v>1</v>
      </c>
      <c r="P129" s="102" t="s">
        <v>87</v>
      </c>
      <c r="Q129" s="243">
        <v>1</v>
      </c>
      <c r="R129" s="159">
        <f t="shared" si="10"/>
        <v>1</v>
      </c>
      <c r="S129" s="159">
        <f t="shared" si="11"/>
        <v>1</v>
      </c>
      <c r="T129" s="203">
        <v>1</v>
      </c>
      <c r="U129" s="382"/>
      <c r="V129" s="382"/>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row>
    <row r="130" spans="1:68" s="103" customFormat="1" ht="35" thickBot="1">
      <c r="A130" s="219">
        <v>118</v>
      </c>
      <c r="B130" s="382"/>
      <c r="C130" s="422"/>
      <c r="D130" s="407"/>
      <c r="E130" s="303" t="s">
        <v>1093</v>
      </c>
      <c r="F130" s="303" t="s">
        <v>1094</v>
      </c>
      <c r="G130" s="301">
        <v>1</v>
      </c>
      <c r="H130" s="159">
        <f t="shared" si="6"/>
        <v>1</v>
      </c>
      <c r="I130" s="159">
        <f t="shared" si="7"/>
        <v>1</v>
      </c>
      <c r="J130" s="203">
        <v>1</v>
      </c>
      <c r="K130" s="221" t="s">
        <v>683</v>
      </c>
      <c r="L130" s="243">
        <v>1</v>
      </c>
      <c r="M130" s="159">
        <f t="shared" si="8"/>
        <v>1</v>
      </c>
      <c r="N130" s="159">
        <f t="shared" si="9"/>
        <v>1</v>
      </c>
      <c r="O130" s="203">
        <v>1</v>
      </c>
      <c r="P130" s="102" t="s">
        <v>87</v>
      </c>
      <c r="Q130" s="243">
        <v>1</v>
      </c>
      <c r="R130" s="159">
        <f t="shared" si="10"/>
        <v>1</v>
      </c>
      <c r="S130" s="159">
        <f t="shared" si="11"/>
        <v>1</v>
      </c>
      <c r="T130" s="203">
        <v>1</v>
      </c>
      <c r="U130" s="382"/>
      <c r="V130" s="382"/>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row>
    <row r="131" spans="1:68" s="103" customFormat="1" ht="35" thickBot="1">
      <c r="A131" s="219">
        <v>119</v>
      </c>
      <c r="B131" s="382"/>
      <c r="C131" s="422"/>
      <c r="D131" s="407" t="s">
        <v>1095</v>
      </c>
      <c r="E131" s="303" t="s">
        <v>176</v>
      </c>
      <c r="F131" s="303" t="s">
        <v>1096</v>
      </c>
      <c r="G131" s="301">
        <v>1</v>
      </c>
      <c r="H131" s="159">
        <f t="shared" si="6"/>
        <v>1</v>
      </c>
      <c r="I131" s="159">
        <f t="shared" si="7"/>
        <v>1</v>
      </c>
      <c r="J131" s="203">
        <v>1</v>
      </c>
      <c r="K131" s="221" t="s">
        <v>683</v>
      </c>
      <c r="L131" s="243">
        <v>1</v>
      </c>
      <c r="M131" s="159">
        <f t="shared" si="8"/>
        <v>1</v>
      </c>
      <c r="N131" s="159">
        <f t="shared" si="9"/>
        <v>1</v>
      </c>
      <c r="O131" s="203">
        <v>1</v>
      </c>
      <c r="P131" s="102" t="s">
        <v>87</v>
      </c>
      <c r="Q131" s="243">
        <v>1</v>
      </c>
      <c r="R131" s="159">
        <f t="shared" si="10"/>
        <v>1</v>
      </c>
      <c r="S131" s="159">
        <f t="shared" si="11"/>
        <v>1</v>
      </c>
      <c r="T131" s="203">
        <v>1</v>
      </c>
      <c r="U131" s="382"/>
      <c r="V131" s="382"/>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row>
    <row r="132" spans="1:68" s="103" customFormat="1" ht="35" thickBot="1">
      <c r="A132" s="219">
        <v>120</v>
      </c>
      <c r="B132" s="382"/>
      <c r="C132" s="422"/>
      <c r="D132" s="407"/>
      <c r="E132" s="303" t="s">
        <v>175</v>
      </c>
      <c r="F132" s="303" t="s">
        <v>1097</v>
      </c>
      <c r="G132" s="301">
        <v>1</v>
      </c>
      <c r="H132" s="159">
        <f t="shared" si="6"/>
        <v>1</v>
      </c>
      <c r="I132" s="159">
        <f t="shared" si="7"/>
        <v>1</v>
      </c>
      <c r="J132" s="203">
        <v>1</v>
      </c>
      <c r="K132" s="221" t="s">
        <v>683</v>
      </c>
      <c r="L132" s="243">
        <v>1</v>
      </c>
      <c r="M132" s="159">
        <f t="shared" si="8"/>
        <v>1</v>
      </c>
      <c r="N132" s="159">
        <f t="shared" si="9"/>
        <v>1</v>
      </c>
      <c r="O132" s="203">
        <v>1</v>
      </c>
      <c r="P132" s="102" t="s">
        <v>87</v>
      </c>
      <c r="Q132" s="243">
        <v>1</v>
      </c>
      <c r="R132" s="159">
        <f t="shared" si="10"/>
        <v>1</v>
      </c>
      <c r="S132" s="159">
        <f t="shared" si="11"/>
        <v>1</v>
      </c>
      <c r="T132" s="203">
        <v>1</v>
      </c>
      <c r="U132" s="382"/>
      <c r="V132" s="382"/>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row>
    <row r="133" spans="1:68" s="103" customFormat="1" ht="35" thickBot="1">
      <c r="A133" s="219">
        <v>121</v>
      </c>
      <c r="B133" s="382"/>
      <c r="C133" s="422"/>
      <c r="D133" s="302" t="s">
        <v>1098</v>
      </c>
      <c r="E133" s="303" t="s">
        <v>1099</v>
      </c>
      <c r="F133" s="303" t="s">
        <v>1100</v>
      </c>
      <c r="G133" s="301">
        <v>1</v>
      </c>
      <c r="H133" s="159">
        <f t="shared" si="6"/>
        <v>1</v>
      </c>
      <c r="I133" s="159">
        <f t="shared" si="7"/>
        <v>1</v>
      </c>
      <c r="J133" s="203">
        <v>1</v>
      </c>
      <c r="K133" s="221" t="s">
        <v>683</v>
      </c>
      <c r="L133" s="243">
        <v>1</v>
      </c>
      <c r="M133" s="159">
        <f t="shared" si="8"/>
        <v>1</v>
      </c>
      <c r="N133" s="159">
        <f t="shared" si="9"/>
        <v>1</v>
      </c>
      <c r="O133" s="203">
        <v>1</v>
      </c>
      <c r="P133" s="102" t="s">
        <v>87</v>
      </c>
      <c r="Q133" s="243">
        <v>1</v>
      </c>
      <c r="R133" s="159">
        <f t="shared" si="10"/>
        <v>1</v>
      </c>
      <c r="S133" s="159">
        <f t="shared" si="11"/>
        <v>1</v>
      </c>
      <c r="T133" s="203">
        <v>1</v>
      </c>
      <c r="U133" s="382"/>
      <c r="V133" s="382"/>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row>
    <row r="134" spans="1:68" s="103" customFormat="1" ht="35" thickBot="1">
      <c r="A134" s="219">
        <v>122</v>
      </c>
      <c r="B134" s="382"/>
      <c r="C134" s="422"/>
      <c r="D134" s="407" t="s">
        <v>1101</v>
      </c>
      <c r="E134" s="300" t="s">
        <v>177</v>
      </c>
      <c r="F134" s="300" t="s">
        <v>1102</v>
      </c>
      <c r="G134" s="301">
        <v>1</v>
      </c>
      <c r="H134" s="159">
        <f t="shared" si="6"/>
        <v>1</v>
      </c>
      <c r="I134" s="159">
        <f t="shared" si="7"/>
        <v>1</v>
      </c>
      <c r="J134" s="203">
        <v>1</v>
      </c>
      <c r="K134" s="221" t="s">
        <v>683</v>
      </c>
      <c r="L134" s="243">
        <v>1</v>
      </c>
      <c r="M134" s="159">
        <f t="shared" si="8"/>
        <v>1</v>
      </c>
      <c r="N134" s="159">
        <f t="shared" si="9"/>
        <v>1</v>
      </c>
      <c r="O134" s="203">
        <v>1</v>
      </c>
      <c r="P134" s="102" t="s">
        <v>87</v>
      </c>
      <c r="Q134" s="243">
        <v>1</v>
      </c>
      <c r="R134" s="159">
        <f t="shared" si="10"/>
        <v>1</v>
      </c>
      <c r="S134" s="159">
        <f t="shared" si="11"/>
        <v>1</v>
      </c>
      <c r="T134" s="203">
        <v>1</v>
      </c>
      <c r="U134" s="382"/>
      <c r="V134" s="382"/>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row>
    <row r="135" spans="1:68" s="103" customFormat="1" ht="35" thickBot="1">
      <c r="A135" s="219">
        <v>123</v>
      </c>
      <c r="B135" s="382"/>
      <c r="C135" s="422"/>
      <c r="D135" s="407"/>
      <c r="E135" s="300" t="s">
        <v>178</v>
      </c>
      <c r="F135" s="300" t="s">
        <v>1103</v>
      </c>
      <c r="G135" s="301">
        <v>1</v>
      </c>
      <c r="H135" s="159">
        <f t="shared" ref="H135:H193" si="12">IF(G135=I135,J135)</f>
        <v>1</v>
      </c>
      <c r="I135" s="159">
        <f t="shared" ref="I135:I193" si="13">IF(G135="NA","NA",J135)</f>
        <v>1</v>
      </c>
      <c r="J135" s="203">
        <v>1</v>
      </c>
      <c r="K135" s="221" t="s">
        <v>683</v>
      </c>
      <c r="L135" s="243">
        <v>1</v>
      </c>
      <c r="M135" s="159">
        <f t="shared" ref="M135:M193" si="14">IF(L135=N135,O135)</f>
        <v>1</v>
      </c>
      <c r="N135" s="159">
        <f t="shared" ref="N135:N193" si="15">IF(L135="NA","NA",O135)</f>
        <v>1</v>
      </c>
      <c r="O135" s="203">
        <v>1</v>
      </c>
      <c r="P135" s="102" t="s">
        <v>87</v>
      </c>
      <c r="Q135" s="243">
        <v>1</v>
      </c>
      <c r="R135" s="159">
        <f t="shared" ref="R135:R193" si="16">IF(Q135=S135,T135)</f>
        <v>1</v>
      </c>
      <c r="S135" s="159">
        <f t="shared" ref="S135:S193" si="17">IF(Q135="NA","NA",T135)</f>
        <v>1</v>
      </c>
      <c r="T135" s="203">
        <v>1</v>
      </c>
      <c r="U135" s="382"/>
      <c r="V135" s="382"/>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35"/>
    </row>
    <row r="136" spans="1:68" s="103" customFormat="1" ht="35" thickBot="1">
      <c r="A136" s="219">
        <v>124</v>
      </c>
      <c r="B136" s="382"/>
      <c r="C136" s="422"/>
      <c r="D136" s="407" t="s">
        <v>1104</v>
      </c>
      <c r="E136" s="303" t="s">
        <v>1105</v>
      </c>
      <c r="F136" s="303" t="s">
        <v>1106</v>
      </c>
      <c r="G136" s="301">
        <v>1</v>
      </c>
      <c r="H136" s="159">
        <f t="shared" si="12"/>
        <v>1</v>
      </c>
      <c r="I136" s="159">
        <f t="shared" si="13"/>
        <v>1</v>
      </c>
      <c r="J136" s="203">
        <v>1</v>
      </c>
      <c r="K136" s="221" t="s">
        <v>683</v>
      </c>
      <c r="L136" s="243">
        <v>1</v>
      </c>
      <c r="M136" s="159">
        <f t="shared" si="14"/>
        <v>1</v>
      </c>
      <c r="N136" s="159">
        <f t="shared" si="15"/>
        <v>1</v>
      </c>
      <c r="O136" s="203">
        <v>1</v>
      </c>
      <c r="P136" s="102" t="s">
        <v>87</v>
      </c>
      <c r="Q136" s="243">
        <v>1</v>
      </c>
      <c r="R136" s="159">
        <f t="shared" si="16"/>
        <v>1</v>
      </c>
      <c r="S136" s="159">
        <f t="shared" si="17"/>
        <v>1</v>
      </c>
      <c r="T136" s="203">
        <v>1</v>
      </c>
      <c r="U136" s="382"/>
      <c r="V136" s="382"/>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c r="BK136" s="35"/>
      <c r="BL136" s="35"/>
      <c r="BM136" s="35"/>
      <c r="BN136" s="35"/>
      <c r="BO136" s="35"/>
      <c r="BP136" s="35"/>
    </row>
    <row r="137" spans="1:68" s="103" customFormat="1" ht="35" thickBot="1">
      <c r="A137" s="219">
        <v>125</v>
      </c>
      <c r="B137" s="382"/>
      <c r="C137" s="422"/>
      <c r="D137" s="407"/>
      <c r="E137" s="300" t="s">
        <v>1107</v>
      </c>
      <c r="F137" s="300" t="s">
        <v>1108</v>
      </c>
      <c r="G137" s="301">
        <v>1</v>
      </c>
      <c r="H137" s="159">
        <f t="shared" si="12"/>
        <v>1</v>
      </c>
      <c r="I137" s="159">
        <f t="shared" si="13"/>
        <v>1</v>
      </c>
      <c r="J137" s="203">
        <v>1</v>
      </c>
      <c r="K137" s="221" t="s">
        <v>683</v>
      </c>
      <c r="L137" s="243">
        <v>1</v>
      </c>
      <c r="M137" s="159">
        <f t="shared" si="14"/>
        <v>1</v>
      </c>
      <c r="N137" s="159">
        <f t="shared" si="15"/>
        <v>1</v>
      </c>
      <c r="O137" s="203">
        <v>1</v>
      </c>
      <c r="P137" s="102" t="s">
        <v>87</v>
      </c>
      <c r="Q137" s="243">
        <v>1</v>
      </c>
      <c r="R137" s="159">
        <f t="shared" si="16"/>
        <v>1</v>
      </c>
      <c r="S137" s="159">
        <f t="shared" si="17"/>
        <v>1</v>
      </c>
      <c r="T137" s="203">
        <v>1</v>
      </c>
      <c r="U137" s="382"/>
      <c r="V137" s="382"/>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5"/>
      <c r="BH137" s="35"/>
      <c r="BI137" s="35"/>
      <c r="BJ137" s="35"/>
      <c r="BK137" s="35"/>
      <c r="BL137" s="35"/>
      <c r="BM137" s="35"/>
      <c r="BN137" s="35"/>
      <c r="BO137" s="35"/>
      <c r="BP137" s="35"/>
    </row>
    <row r="138" spans="1:68" s="103" customFormat="1" ht="52" thickBot="1">
      <c r="A138" s="219">
        <v>126</v>
      </c>
      <c r="B138" s="382"/>
      <c r="C138" s="422"/>
      <c r="D138" s="302" t="s">
        <v>1109</v>
      </c>
      <c r="E138" s="303" t="s">
        <v>1110</v>
      </c>
      <c r="F138" s="303" t="s">
        <v>1111</v>
      </c>
      <c r="G138" s="301">
        <v>1</v>
      </c>
      <c r="H138" s="159">
        <f t="shared" si="12"/>
        <v>1</v>
      </c>
      <c r="I138" s="159">
        <f t="shared" si="13"/>
        <v>1</v>
      </c>
      <c r="J138" s="203">
        <v>1</v>
      </c>
      <c r="K138" s="221" t="s">
        <v>683</v>
      </c>
      <c r="L138" s="243">
        <v>1</v>
      </c>
      <c r="M138" s="159">
        <f t="shared" si="14"/>
        <v>1</v>
      </c>
      <c r="N138" s="159">
        <f t="shared" si="15"/>
        <v>1</v>
      </c>
      <c r="O138" s="203">
        <v>1</v>
      </c>
      <c r="P138" s="102" t="s">
        <v>87</v>
      </c>
      <c r="Q138" s="243">
        <v>1</v>
      </c>
      <c r="R138" s="159">
        <f t="shared" si="16"/>
        <v>1</v>
      </c>
      <c r="S138" s="159">
        <f t="shared" si="17"/>
        <v>1</v>
      </c>
      <c r="T138" s="203">
        <v>1</v>
      </c>
      <c r="U138" s="382"/>
      <c r="V138" s="382"/>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c r="BM138" s="35"/>
      <c r="BN138" s="35"/>
      <c r="BO138" s="35"/>
      <c r="BP138" s="35"/>
    </row>
    <row r="139" spans="1:68" s="103" customFormat="1" ht="35" thickBot="1">
      <c r="A139" s="219">
        <v>127</v>
      </c>
      <c r="B139" s="382"/>
      <c r="C139" s="422"/>
      <c r="D139" s="302" t="s">
        <v>1112</v>
      </c>
      <c r="E139" s="300" t="s">
        <v>1113</v>
      </c>
      <c r="F139" s="300" t="s">
        <v>1114</v>
      </c>
      <c r="G139" s="301">
        <v>1</v>
      </c>
      <c r="H139" s="159">
        <f t="shared" si="12"/>
        <v>1</v>
      </c>
      <c r="I139" s="159">
        <f t="shared" si="13"/>
        <v>1</v>
      </c>
      <c r="J139" s="203">
        <v>1</v>
      </c>
      <c r="K139" s="221" t="s">
        <v>683</v>
      </c>
      <c r="L139" s="243">
        <v>1</v>
      </c>
      <c r="M139" s="159">
        <f t="shared" si="14"/>
        <v>1</v>
      </c>
      <c r="N139" s="159">
        <f t="shared" si="15"/>
        <v>1</v>
      </c>
      <c r="O139" s="203">
        <v>1</v>
      </c>
      <c r="P139" s="102" t="s">
        <v>87</v>
      </c>
      <c r="Q139" s="243">
        <v>1</v>
      </c>
      <c r="R139" s="159">
        <f t="shared" si="16"/>
        <v>1</v>
      </c>
      <c r="S139" s="159">
        <f t="shared" si="17"/>
        <v>1</v>
      </c>
      <c r="T139" s="203">
        <v>1</v>
      </c>
      <c r="U139" s="382"/>
      <c r="V139" s="382"/>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c r="BF139" s="35"/>
      <c r="BG139" s="35"/>
      <c r="BH139" s="35"/>
      <c r="BI139" s="35"/>
      <c r="BJ139" s="35"/>
      <c r="BK139" s="35"/>
      <c r="BL139" s="35"/>
      <c r="BM139" s="35"/>
      <c r="BN139" s="35"/>
      <c r="BO139" s="35"/>
      <c r="BP139" s="35"/>
    </row>
    <row r="140" spans="1:68" s="103" customFormat="1" ht="52" thickBot="1">
      <c r="A140" s="219">
        <v>128</v>
      </c>
      <c r="B140" s="382"/>
      <c r="C140" s="422"/>
      <c r="D140" s="407" t="s">
        <v>1115</v>
      </c>
      <c r="E140" s="303" t="s">
        <v>179</v>
      </c>
      <c r="F140" s="303" t="s">
        <v>1116</v>
      </c>
      <c r="G140" s="301">
        <v>1</v>
      </c>
      <c r="H140" s="159">
        <f t="shared" si="12"/>
        <v>1</v>
      </c>
      <c r="I140" s="159">
        <f t="shared" si="13"/>
        <v>1</v>
      </c>
      <c r="J140" s="203">
        <v>1</v>
      </c>
      <c r="K140" s="221" t="s">
        <v>683</v>
      </c>
      <c r="L140" s="243">
        <v>1</v>
      </c>
      <c r="M140" s="159">
        <f t="shared" si="14"/>
        <v>1</v>
      </c>
      <c r="N140" s="159">
        <f t="shared" si="15"/>
        <v>1</v>
      </c>
      <c r="O140" s="203">
        <v>1</v>
      </c>
      <c r="P140" s="102" t="s">
        <v>87</v>
      </c>
      <c r="Q140" s="243">
        <v>1</v>
      </c>
      <c r="R140" s="159">
        <f t="shared" si="16"/>
        <v>1</v>
      </c>
      <c r="S140" s="159">
        <f t="shared" si="17"/>
        <v>1</v>
      </c>
      <c r="T140" s="203">
        <v>1</v>
      </c>
      <c r="U140" s="382"/>
      <c r="V140" s="382"/>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c r="BP140" s="35"/>
    </row>
    <row r="141" spans="1:68" s="103" customFormat="1" ht="35" thickBot="1">
      <c r="A141" s="219">
        <v>129</v>
      </c>
      <c r="B141" s="382"/>
      <c r="C141" s="422"/>
      <c r="D141" s="407"/>
      <c r="E141" s="303" t="s">
        <v>180</v>
      </c>
      <c r="F141" s="303" t="s">
        <v>1117</v>
      </c>
      <c r="G141" s="301">
        <v>1</v>
      </c>
      <c r="H141" s="159">
        <f t="shared" si="12"/>
        <v>1</v>
      </c>
      <c r="I141" s="159">
        <f t="shared" si="13"/>
        <v>1</v>
      </c>
      <c r="J141" s="203">
        <v>1</v>
      </c>
      <c r="K141" s="221" t="s">
        <v>683</v>
      </c>
      <c r="L141" s="243">
        <v>1</v>
      </c>
      <c r="M141" s="159">
        <f t="shared" si="14"/>
        <v>1</v>
      </c>
      <c r="N141" s="159">
        <f t="shared" si="15"/>
        <v>1</v>
      </c>
      <c r="O141" s="203">
        <v>1</v>
      </c>
      <c r="P141" s="102" t="s">
        <v>87</v>
      </c>
      <c r="Q141" s="243">
        <v>1</v>
      </c>
      <c r="R141" s="159">
        <f t="shared" si="16"/>
        <v>1</v>
      </c>
      <c r="S141" s="159">
        <f t="shared" si="17"/>
        <v>1</v>
      </c>
      <c r="T141" s="203">
        <v>1</v>
      </c>
      <c r="U141" s="382"/>
      <c r="V141" s="382"/>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c r="BK141" s="35"/>
      <c r="BL141" s="35"/>
      <c r="BM141" s="35"/>
      <c r="BN141" s="35"/>
      <c r="BO141" s="35"/>
      <c r="BP141" s="35"/>
    </row>
    <row r="142" spans="1:68" s="103" customFormat="1" ht="35" thickBot="1">
      <c r="A142" s="219">
        <v>130</v>
      </c>
      <c r="B142" s="382"/>
      <c r="C142" s="422"/>
      <c r="D142" s="302" t="s">
        <v>1118</v>
      </c>
      <c r="E142" s="303" t="s">
        <v>181</v>
      </c>
      <c r="F142" s="303" t="s">
        <v>1119</v>
      </c>
      <c r="G142" s="301">
        <v>1</v>
      </c>
      <c r="H142" s="159">
        <f t="shared" si="12"/>
        <v>1</v>
      </c>
      <c r="I142" s="159">
        <f t="shared" si="13"/>
        <v>1</v>
      </c>
      <c r="J142" s="203">
        <v>1</v>
      </c>
      <c r="K142" s="221" t="s">
        <v>683</v>
      </c>
      <c r="L142" s="243">
        <v>1</v>
      </c>
      <c r="M142" s="159">
        <f t="shared" si="14"/>
        <v>1</v>
      </c>
      <c r="N142" s="159">
        <f t="shared" si="15"/>
        <v>1</v>
      </c>
      <c r="O142" s="203">
        <v>1</v>
      </c>
      <c r="P142" s="102" t="s">
        <v>87</v>
      </c>
      <c r="Q142" s="243">
        <v>1</v>
      </c>
      <c r="R142" s="159">
        <f t="shared" si="16"/>
        <v>1</v>
      </c>
      <c r="S142" s="159">
        <f t="shared" si="17"/>
        <v>1</v>
      </c>
      <c r="T142" s="203">
        <v>1</v>
      </c>
      <c r="U142" s="382"/>
      <c r="V142" s="382"/>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row>
    <row r="143" spans="1:68" s="103" customFormat="1" ht="35" thickBot="1">
      <c r="A143" s="219">
        <v>131</v>
      </c>
      <c r="B143" s="382"/>
      <c r="C143" s="422"/>
      <c r="D143" s="407" t="s">
        <v>1120</v>
      </c>
      <c r="E143" s="303" t="s">
        <v>182</v>
      </c>
      <c r="F143" s="303" t="s">
        <v>1121</v>
      </c>
      <c r="G143" s="301">
        <v>1</v>
      </c>
      <c r="H143" s="159">
        <f t="shared" si="12"/>
        <v>1</v>
      </c>
      <c r="I143" s="159">
        <f t="shared" si="13"/>
        <v>1</v>
      </c>
      <c r="J143" s="203">
        <v>1</v>
      </c>
      <c r="K143" s="221" t="s">
        <v>683</v>
      </c>
      <c r="L143" s="243">
        <v>1</v>
      </c>
      <c r="M143" s="159">
        <f t="shared" si="14"/>
        <v>1</v>
      </c>
      <c r="N143" s="159">
        <f t="shared" si="15"/>
        <v>1</v>
      </c>
      <c r="O143" s="203">
        <v>1</v>
      </c>
      <c r="P143" s="102" t="s">
        <v>87</v>
      </c>
      <c r="Q143" s="243">
        <v>1</v>
      </c>
      <c r="R143" s="159">
        <f t="shared" si="16"/>
        <v>1</v>
      </c>
      <c r="S143" s="159">
        <f t="shared" si="17"/>
        <v>1</v>
      </c>
      <c r="T143" s="203">
        <v>1</v>
      </c>
      <c r="U143" s="382"/>
      <c r="V143" s="382"/>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row>
    <row r="144" spans="1:68" s="103" customFormat="1" ht="52" thickBot="1">
      <c r="A144" s="219">
        <v>132</v>
      </c>
      <c r="B144" s="382"/>
      <c r="C144" s="422"/>
      <c r="D144" s="407"/>
      <c r="E144" s="303" t="s">
        <v>183</v>
      </c>
      <c r="F144" s="303" t="s">
        <v>1122</v>
      </c>
      <c r="G144" s="301">
        <v>1</v>
      </c>
      <c r="H144" s="159">
        <f t="shared" si="12"/>
        <v>1</v>
      </c>
      <c r="I144" s="159">
        <f t="shared" si="13"/>
        <v>1</v>
      </c>
      <c r="J144" s="203">
        <v>1</v>
      </c>
      <c r="K144" s="221" t="s">
        <v>683</v>
      </c>
      <c r="L144" s="243">
        <v>1</v>
      </c>
      <c r="M144" s="159">
        <f t="shared" si="14"/>
        <v>1</v>
      </c>
      <c r="N144" s="159">
        <f t="shared" si="15"/>
        <v>1</v>
      </c>
      <c r="O144" s="203">
        <v>1</v>
      </c>
      <c r="P144" s="102" t="s">
        <v>87</v>
      </c>
      <c r="Q144" s="243">
        <v>1</v>
      </c>
      <c r="R144" s="159">
        <f t="shared" si="16"/>
        <v>1</v>
      </c>
      <c r="S144" s="159">
        <f t="shared" si="17"/>
        <v>1</v>
      </c>
      <c r="T144" s="203">
        <v>1</v>
      </c>
      <c r="U144" s="382"/>
      <c r="V144" s="382"/>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c r="BK144" s="35"/>
      <c r="BL144" s="35"/>
      <c r="BM144" s="35"/>
      <c r="BN144" s="35"/>
      <c r="BO144" s="35"/>
      <c r="BP144" s="35"/>
    </row>
    <row r="145" spans="1:68" s="103" customFormat="1" ht="35" thickBot="1">
      <c r="A145" s="219">
        <v>133</v>
      </c>
      <c r="B145" s="382"/>
      <c r="C145" s="422"/>
      <c r="D145" s="407" t="s">
        <v>1123</v>
      </c>
      <c r="E145" s="303" t="s">
        <v>1124</v>
      </c>
      <c r="F145" s="303" t="s">
        <v>1125</v>
      </c>
      <c r="G145" s="301">
        <v>1</v>
      </c>
      <c r="H145" s="159">
        <f t="shared" si="12"/>
        <v>1</v>
      </c>
      <c r="I145" s="159">
        <f t="shared" si="13"/>
        <v>1</v>
      </c>
      <c r="J145" s="203">
        <v>1</v>
      </c>
      <c r="K145" s="221" t="s">
        <v>683</v>
      </c>
      <c r="L145" s="243">
        <v>1</v>
      </c>
      <c r="M145" s="159">
        <f t="shared" si="14"/>
        <v>1</v>
      </c>
      <c r="N145" s="159">
        <f t="shared" si="15"/>
        <v>1</v>
      </c>
      <c r="O145" s="203">
        <v>1</v>
      </c>
      <c r="P145" s="102" t="s">
        <v>87</v>
      </c>
      <c r="Q145" s="243">
        <v>1</v>
      </c>
      <c r="R145" s="159">
        <f t="shared" si="16"/>
        <v>1</v>
      </c>
      <c r="S145" s="159">
        <f t="shared" si="17"/>
        <v>1</v>
      </c>
      <c r="T145" s="203">
        <v>1</v>
      </c>
      <c r="U145" s="382"/>
      <c r="V145" s="382"/>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5"/>
      <c r="BJ145" s="35"/>
      <c r="BK145" s="35"/>
      <c r="BL145" s="35"/>
      <c r="BM145" s="35"/>
      <c r="BN145" s="35"/>
      <c r="BO145" s="35"/>
      <c r="BP145" s="35"/>
    </row>
    <row r="146" spans="1:68" s="103" customFormat="1" ht="35" thickBot="1">
      <c r="A146" s="219">
        <v>134</v>
      </c>
      <c r="B146" s="382"/>
      <c r="C146" s="422"/>
      <c r="D146" s="407"/>
      <c r="E146" s="303" t="s">
        <v>1126</v>
      </c>
      <c r="F146" s="303" t="s">
        <v>1127</v>
      </c>
      <c r="G146" s="301">
        <v>1</v>
      </c>
      <c r="H146" s="159">
        <f t="shared" si="12"/>
        <v>1</v>
      </c>
      <c r="I146" s="159">
        <f t="shared" si="13"/>
        <v>1</v>
      </c>
      <c r="J146" s="203">
        <v>1</v>
      </c>
      <c r="K146" s="221" t="s">
        <v>683</v>
      </c>
      <c r="L146" s="243">
        <v>1</v>
      </c>
      <c r="M146" s="159">
        <f t="shared" si="14"/>
        <v>1</v>
      </c>
      <c r="N146" s="159">
        <f t="shared" si="15"/>
        <v>1</v>
      </c>
      <c r="O146" s="203">
        <v>1</v>
      </c>
      <c r="P146" s="102" t="s">
        <v>87</v>
      </c>
      <c r="Q146" s="243">
        <v>1</v>
      </c>
      <c r="R146" s="159">
        <f t="shared" si="16"/>
        <v>1</v>
      </c>
      <c r="S146" s="159">
        <f t="shared" si="17"/>
        <v>1</v>
      </c>
      <c r="T146" s="203">
        <v>1</v>
      </c>
      <c r="U146" s="382"/>
      <c r="V146" s="382"/>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c r="AS146" s="35"/>
      <c r="AT146" s="35"/>
      <c r="AU146" s="35"/>
      <c r="AV146" s="35"/>
      <c r="AW146" s="35"/>
      <c r="AX146" s="35"/>
      <c r="AY146" s="35"/>
      <c r="AZ146" s="35"/>
      <c r="BA146" s="35"/>
      <c r="BB146" s="35"/>
      <c r="BC146" s="35"/>
      <c r="BD146" s="35"/>
      <c r="BE146" s="35"/>
      <c r="BF146" s="35"/>
      <c r="BG146" s="35"/>
      <c r="BH146" s="35"/>
      <c r="BI146" s="35"/>
      <c r="BJ146" s="35"/>
      <c r="BK146" s="35"/>
      <c r="BL146" s="35"/>
      <c r="BM146" s="35"/>
      <c r="BN146" s="35"/>
      <c r="BO146" s="35"/>
      <c r="BP146" s="35"/>
    </row>
    <row r="147" spans="1:68" s="103" customFormat="1" ht="35" thickBot="1">
      <c r="A147" s="219">
        <v>135</v>
      </c>
      <c r="B147" s="382"/>
      <c r="C147" s="422"/>
      <c r="D147" s="302" t="s">
        <v>1128</v>
      </c>
      <c r="E147" s="303" t="s">
        <v>1129</v>
      </c>
      <c r="F147" s="303" t="s">
        <v>1130</v>
      </c>
      <c r="G147" s="301">
        <v>1</v>
      </c>
      <c r="H147" s="159">
        <f t="shared" si="12"/>
        <v>1</v>
      </c>
      <c r="I147" s="159">
        <f t="shared" si="13"/>
        <v>1</v>
      </c>
      <c r="J147" s="203">
        <v>1</v>
      </c>
      <c r="K147" s="221" t="s">
        <v>683</v>
      </c>
      <c r="L147" s="243">
        <v>1</v>
      </c>
      <c r="M147" s="159">
        <f t="shared" si="14"/>
        <v>1</v>
      </c>
      <c r="N147" s="159">
        <f t="shared" si="15"/>
        <v>1</v>
      </c>
      <c r="O147" s="203">
        <v>1</v>
      </c>
      <c r="P147" s="102" t="s">
        <v>87</v>
      </c>
      <c r="Q147" s="243">
        <v>1</v>
      </c>
      <c r="R147" s="159">
        <f t="shared" si="16"/>
        <v>1</v>
      </c>
      <c r="S147" s="159">
        <f t="shared" si="17"/>
        <v>1</v>
      </c>
      <c r="T147" s="203">
        <v>1</v>
      </c>
      <c r="U147" s="382"/>
      <c r="V147" s="382"/>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c r="AS147" s="35"/>
      <c r="AT147" s="35"/>
      <c r="AU147" s="35"/>
      <c r="AV147" s="35"/>
      <c r="AW147" s="35"/>
      <c r="AX147" s="35"/>
      <c r="AY147" s="35"/>
      <c r="AZ147" s="35"/>
      <c r="BA147" s="35"/>
      <c r="BB147" s="35"/>
      <c r="BC147" s="35"/>
      <c r="BD147" s="35"/>
      <c r="BE147" s="35"/>
      <c r="BF147" s="35"/>
      <c r="BG147" s="35"/>
      <c r="BH147" s="35"/>
      <c r="BI147" s="35"/>
      <c r="BJ147" s="35"/>
      <c r="BK147" s="35"/>
      <c r="BL147" s="35"/>
      <c r="BM147" s="35"/>
      <c r="BN147" s="35"/>
      <c r="BO147" s="35"/>
      <c r="BP147" s="35"/>
    </row>
    <row r="148" spans="1:68" s="103" customFormat="1" ht="35" thickBot="1">
      <c r="A148" s="219">
        <v>136</v>
      </c>
      <c r="B148" s="382"/>
      <c r="C148" s="422"/>
      <c r="D148" s="302" t="s">
        <v>1131</v>
      </c>
      <c r="E148" s="303" t="s">
        <v>1132</v>
      </c>
      <c r="F148" s="303" t="s">
        <v>1133</v>
      </c>
      <c r="G148" s="301">
        <v>1</v>
      </c>
      <c r="H148" s="159">
        <f t="shared" si="12"/>
        <v>1</v>
      </c>
      <c r="I148" s="159">
        <f t="shared" si="13"/>
        <v>1</v>
      </c>
      <c r="J148" s="203">
        <v>1</v>
      </c>
      <c r="K148" s="221" t="s">
        <v>683</v>
      </c>
      <c r="L148" s="243">
        <v>1</v>
      </c>
      <c r="M148" s="159">
        <f t="shared" si="14"/>
        <v>1</v>
      </c>
      <c r="N148" s="159">
        <f t="shared" si="15"/>
        <v>1</v>
      </c>
      <c r="O148" s="203">
        <v>1</v>
      </c>
      <c r="P148" s="102" t="s">
        <v>87</v>
      </c>
      <c r="Q148" s="243">
        <v>1</v>
      </c>
      <c r="R148" s="159">
        <f t="shared" si="16"/>
        <v>1</v>
      </c>
      <c r="S148" s="159">
        <f t="shared" si="17"/>
        <v>1</v>
      </c>
      <c r="T148" s="203">
        <v>1</v>
      </c>
      <c r="U148" s="382"/>
      <c r="V148" s="382"/>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c r="AS148" s="35"/>
      <c r="AT148" s="35"/>
      <c r="AU148" s="35"/>
      <c r="AV148" s="35"/>
      <c r="AW148" s="35"/>
      <c r="AX148" s="35"/>
      <c r="AY148" s="35"/>
      <c r="AZ148" s="35"/>
      <c r="BA148" s="35"/>
      <c r="BB148" s="35"/>
      <c r="BC148" s="35"/>
      <c r="BD148" s="35"/>
      <c r="BE148" s="35"/>
      <c r="BF148" s="35"/>
      <c r="BG148" s="35"/>
      <c r="BH148" s="35"/>
      <c r="BI148" s="35"/>
      <c r="BJ148" s="35"/>
      <c r="BK148" s="35"/>
      <c r="BL148" s="35"/>
      <c r="BM148" s="35"/>
      <c r="BN148" s="35"/>
      <c r="BO148" s="35"/>
      <c r="BP148" s="35"/>
    </row>
    <row r="149" spans="1:68" s="103" customFormat="1" ht="35" thickBot="1">
      <c r="A149" s="219">
        <v>137</v>
      </c>
      <c r="B149" s="382"/>
      <c r="C149" s="422"/>
      <c r="D149" s="302" t="s">
        <v>1134</v>
      </c>
      <c r="E149" s="303" t="s">
        <v>691</v>
      </c>
      <c r="F149" s="303" t="s">
        <v>1135</v>
      </c>
      <c r="G149" s="301">
        <v>1</v>
      </c>
      <c r="H149" s="159">
        <f t="shared" si="12"/>
        <v>1</v>
      </c>
      <c r="I149" s="159">
        <f t="shared" si="13"/>
        <v>1</v>
      </c>
      <c r="J149" s="203">
        <v>1</v>
      </c>
      <c r="K149" s="221" t="s">
        <v>683</v>
      </c>
      <c r="L149" s="243">
        <v>1</v>
      </c>
      <c r="M149" s="159">
        <f t="shared" si="14"/>
        <v>1</v>
      </c>
      <c r="N149" s="159">
        <f t="shared" si="15"/>
        <v>1</v>
      </c>
      <c r="O149" s="203">
        <v>1</v>
      </c>
      <c r="P149" s="102" t="s">
        <v>87</v>
      </c>
      <c r="Q149" s="243">
        <v>1</v>
      </c>
      <c r="R149" s="159">
        <f t="shared" si="16"/>
        <v>1</v>
      </c>
      <c r="S149" s="159">
        <f t="shared" si="17"/>
        <v>1</v>
      </c>
      <c r="T149" s="203">
        <v>1</v>
      </c>
      <c r="U149" s="382"/>
      <c r="V149" s="382"/>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c r="AS149" s="35"/>
      <c r="AT149" s="35"/>
      <c r="AU149" s="35"/>
      <c r="AV149" s="35"/>
      <c r="AW149" s="35"/>
      <c r="AX149" s="35"/>
      <c r="AY149" s="35"/>
      <c r="AZ149" s="35"/>
      <c r="BA149" s="35"/>
      <c r="BB149" s="35"/>
      <c r="BC149" s="35"/>
      <c r="BD149" s="35"/>
      <c r="BE149" s="35"/>
      <c r="BF149" s="35"/>
      <c r="BG149" s="35"/>
      <c r="BH149" s="35"/>
      <c r="BI149" s="35"/>
      <c r="BJ149" s="35"/>
      <c r="BK149" s="35"/>
      <c r="BL149" s="35"/>
      <c r="BM149" s="35"/>
      <c r="BN149" s="35"/>
      <c r="BO149" s="35"/>
      <c r="BP149" s="35"/>
    </row>
    <row r="150" spans="1:68" s="103" customFormat="1" ht="69" thickBot="1">
      <c r="A150" s="219">
        <v>138</v>
      </c>
      <c r="B150" s="382"/>
      <c r="C150" s="422"/>
      <c r="D150" s="302" t="s">
        <v>1136</v>
      </c>
      <c r="E150" s="303" t="s">
        <v>1137</v>
      </c>
      <c r="F150" s="303" t="s">
        <v>1138</v>
      </c>
      <c r="G150" s="301">
        <v>1</v>
      </c>
      <c r="H150" s="159">
        <f t="shared" si="12"/>
        <v>1</v>
      </c>
      <c r="I150" s="159">
        <f t="shared" si="13"/>
        <v>1</v>
      </c>
      <c r="J150" s="203">
        <v>1</v>
      </c>
      <c r="K150" s="221" t="s">
        <v>683</v>
      </c>
      <c r="L150" s="243">
        <v>1</v>
      </c>
      <c r="M150" s="159">
        <f t="shared" si="14"/>
        <v>1</v>
      </c>
      <c r="N150" s="159">
        <f t="shared" si="15"/>
        <v>1</v>
      </c>
      <c r="O150" s="203">
        <v>1</v>
      </c>
      <c r="P150" s="102" t="s">
        <v>87</v>
      </c>
      <c r="Q150" s="243">
        <v>1</v>
      </c>
      <c r="R150" s="159">
        <f t="shared" si="16"/>
        <v>1</v>
      </c>
      <c r="S150" s="159">
        <f t="shared" si="17"/>
        <v>1</v>
      </c>
      <c r="T150" s="203">
        <v>1</v>
      </c>
      <c r="U150" s="382"/>
      <c r="V150" s="382"/>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c r="AS150" s="35"/>
      <c r="AT150" s="35"/>
      <c r="AU150" s="35"/>
      <c r="AV150" s="35"/>
      <c r="AW150" s="35"/>
      <c r="AX150" s="35"/>
      <c r="AY150" s="35"/>
      <c r="AZ150" s="35"/>
      <c r="BA150" s="35"/>
      <c r="BB150" s="35"/>
      <c r="BC150" s="35"/>
      <c r="BD150" s="35"/>
      <c r="BE150" s="35"/>
      <c r="BF150" s="35"/>
      <c r="BG150" s="35"/>
      <c r="BH150" s="35"/>
      <c r="BI150" s="35"/>
      <c r="BJ150" s="35"/>
      <c r="BK150" s="35"/>
      <c r="BL150" s="35"/>
      <c r="BM150" s="35"/>
      <c r="BN150" s="35"/>
      <c r="BO150" s="35"/>
      <c r="BP150" s="35"/>
    </row>
    <row r="151" spans="1:68" s="103" customFormat="1" ht="35" thickBot="1">
      <c r="A151" s="219">
        <v>139</v>
      </c>
      <c r="B151" s="382"/>
      <c r="C151" s="422"/>
      <c r="D151" s="302" t="s">
        <v>1139</v>
      </c>
      <c r="E151" s="303" t="s">
        <v>1140</v>
      </c>
      <c r="F151" s="303" t="s">
        <v>1141</v>
      </c>
      <c r="G151" s="301">
        <v>1</v>
      </c>
      <c r="H151" s="159">
        <f t="shared" si="12"/>
        <v>1</v>
      </c>
      <c r="I151" s="159">
        <f t="shared" si="13"/>
        <v>1</v>
      </c>
      <c r="J151" s="203">
        <v>1</v>
      </c>
      <c r="K151" s="221" t="s">
        <v>683</v>
      </c>
      <c r="L151" s="243">
        <v>1</v>
      </c>
      <c r="M151" s="159">
        <f t="shared" si="14"/>
        <v>1</v>
      </c>
      <c r="N151" s="159">
        <f t="shared" si="15"/>
        <v>1</v>
      </c>
      <c r="O151" s="203">
        <v>1</v>
      </c>
      <c r="P151" s="102" t="s">
        <v>87</v>
      </c>
      <c r="Q151" s="243">
        <v>1</v>
      </c>
      <c r="R151" s="159">
        <f t="shared" si="16"/>
        <v>1</v>
      </c>
      <c r="S151" s="159">
        <f t="shared" si="17"/>
        <v>1</v>
      </c>
      <c r="T151" s="203">
        <v>1</v>
      </c>
      <c r="U151" s="382"/>
      <c r="V151" s="382"/>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row>
    <row r="152" spans="1:68" s="103" customFormat="1" ht="35" thickBot="1">
      <c r="A152" s="219">
        <v>140</v>
      </c>
      <c r="B152" s="382"/>
      <c r="C152" s="422"/>
      <c r="D152" s="407" t="s">
        <v>1142</v>
      </c>
      <c r="E152" s="303" t="s">
        <v>185</v>
      </c>
      <c r="F152" s="303" t="s">
        <v>1143</v>
      </c>
      <c r="G152" s="301">
        <v>1</v>
      </c>
      <c r="H152" s="159">
        <f t="shared" si="12"/>
        <v>1</v>
      </c>
      <c r="I152" s="159">
        <f t="shared" si="13"/>
        <v>1</v>
      </c>
      <c r="J152" s="203">
        <v>1</v>
      </c>
      <c r="K152" s="221" t="s">
        <v>683</v>
      </c>
      <c r="L152" s="243">
        <v>1</v>
      </c>
      <c r="M152" s="159">
        <f t="shared" si="14"/>
        <v>1</v>
      </c>
      <c r="N152" s="159">
        <f t="shared" si="15"/>
        <v>1</v>
      </c>
      <c r="O152" s="203">
        <v>1</v>
      </c>
      <c r="P152" s="102" t="s">
        <v>87</v>
      </c>
      <c r="Q152" s="243">
        <v>1</v>
      </c>
      <c r="R152" s="159">
        <f t="shared" si="16"/>
        <v>1</v>
      </c>
      <c r="S152" s="159">
        <f t="shared" si="17"/>
        <v>1</v>
      </c>
      <c r="T152" s="203">
        <v>1</v>
      </c>
      <c r="U152" s="382"/>
      <c r="V152" s="382"/>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c r="AU152" s="35"/>
      <c r="AV152" s="35"/>
      <c r="AW152" s="35"/>
      <c r="AX152" s="35"/>
      <c r="AY152" s="35"/>
      <c r="AZ152" s="35"/>
      <c r="BA152" s="35"/>
      <c r="BB152" s="35"/>
      <c r="BC152" s="35"/>
      <c r="BD152" s="35"/>
      <c r="BE152" s="35"/>
      <c r="BF152" s="35"/>
      <c r="BG152" s="35"/>
      <c r="BH152" s="35"/>
      <c r="BI152" s="35"/>
      <c r="BJ152" s="35"/>
      <c r="BK152" s="35"/>
      <c r="BL152" s="35"/>
      <c r="BM152" s="35"/>
      <c r="BN152" s="35"/>
      <c r="BO152" s="35"/>
      <c r="BP152" s="35"/>
    </row>
    <row r="153" spans="1:68" s="103" customFormat="1" ht="35" thickBot="1">
      <c r="A153" s="219">
        <v>141</v>
      </c>
      <c r="B153" s="382"/>
      <c r="C153" s="422"/>
      <c r="D153" s="407"/>
      <c r="E153" s="303" t="s">
        <v>692</v>
      </c>
      <c r="F153" s="303" t="s">
        <v>1144</v>
      </c>
      <c r="G153" s="301">
        <v>1</v>
      </c>
      <c r="H153" s="159">
        <f t="shared" si="12"/>
        <v>1</v>
      </c>
      <c r="I153" s="159">
        <f t="shared" si="13"/>
        <v>1</v>
      </c>
      <c r="J153" s="203">
        <v>1</v>
      </c>
      <c r="K153" s="221" t="s">
        <v>683</v>
      </c>
      <c r="L153" s="243">
        <v>1</v>
      </c>
      <c r="M153" s="159">
        <f t="shared" si="14"/>
        <v>1</v>
      </c>
      <c r="N153" s="159">
        <f t="shared" si="15"/>
        <v>1</v>
      </c>
      <c r="O153" s="203">
        <v>1</v>
      </c>
      <c r="P153" s="102" t="s">
        <v>87</v>
      </c>
      <c r="Q153" s="243">
        <v>1</v>
      </c>
      <c r="R153" s="159">
        <f t="shared" si="16"/>
        <v>1</v>
      </c>
      <c r="S153" s="159">
        <f t="shared" si="17"/>
        <v>1</v>
      </c>
      <c r="T153" s="203">
        <v>1</v>
      </c>
      <c r="U153" s="382"/>
      <c r="V153" s="382"/>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c r="AY153" s="35"/>
      <c r="AZ153" s="35"/>
      <c r="BA153" s="35"/>
      <c r="BB153" s="35"/>
      <c r="BC153" s="35"/>
      <c r="BD153" s="35"/>
      <c r="BE153" s="35"/>
      <c r="BF153" s="35"/>
      <c r="BG153" s="35"/>
      <c r="BH153" s="35"/>
      <c r="BI153" s="35"/>
      <c r="BJ153" s="35"/>
      <c r="BK153" s="35"/>
      <c r="BL153" s="35"/>
      <c r="BM153" s="35"/>
      <c r="BN153" s="35"/>
      <c r="BO153" s="35"/>
      <c r="BP153" s="35"/>
    </row>
    <row r="154" spans="1:68" s="103" customFormat="1" ht="35" thickBot="1">
      <c r="A154" s="219">
        <v>142</v>
      </c>
      <c r="B154" s="382"/>
      <c r="C154" s="422"/>
      <c r="D154" s="407"/>
      <c r="E154" s="303" t="s">
        <v>184</v>
      </c>
      <c r="F154" s="303" t="s">
        <v>1145</v>
      </c>
      <c r="G154" s="301">
        <v>1</v>
      </c>
      <c r="H154" s="159">
        <f t="shared" si="12"/>
        <v>1</v>
      </c>
      <c r="I154" s="159">
        <f t="shared" si="13"/>
        <v>1</v>
      </c>
      <c r="J154" s="203">
        <v>1</v>
      </c>
      <c r="K154" s="221" t="s">
        <v>683</v>
      </c>
      <c r="L154" s="243">
        <v>1</v>
      </c>
      <c r="M154" s="159">
        <f t="shared" si="14"/>
        <v>1</v>
      </c>
      <c r="N154" s="159">
        <f t="shared" si="15"/>
        <v>1</v>
      </c>
      <c r="O154" s="203">
        <v>1</v>
      </c>
      <c r="P154" s="102" t="s">
        <v>87</v>
      </c>
      <c r="Q154" s="243">
        <v>1</v>
      </c>
      <c r="R154" s="159">
        <f t="shared" si="16"/>
        <v>1</v>
      </c>
      <c r="S154" s="159">
        <f t="shared" si="17"/>
        <v>1</v>
      </c>
      <c r="T154" s="203">
        <v>1</v>
      </c>
      <c r="U154" s="382"/>
      <c r="V154" s="382"/>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5"/>
      <c r="BJ154" s="35"/>
      <c r="BK154" s="35"/>
      <c r="BL154" s="35"/>
      <c r="BM154" s="35"/>
      <c r="BN154" s="35"/>
      <c r="BO154" s="35"/>
      <c r="BP154" s="35"/>
    </row>
    <row r="155" spans="1:68" s="103" customFormat="1" ht="35" thickBot="1">
      <c r="A155" s="219">
        <v>143</v>
      </c>
      <c r="B155" s="382"/>
      <c r="C155" s="422"/>
      <c r="D155" s="407"/>
      <c r="E155" s="303" t="s">
        <v>1146</v>
      </c>
      <c r="F155" s="303" t="s">
        <v>1147</v>
      </c>
      <c r="G155" s="301">
        <v>1</v>
      </c>
      <c r="H155" s="159">
        <f t="shared" si="12"/>
        <v>1</v>
      </c>
      <c r="I155" s="159">
        <f t="shared" si="13"/>
        <v>1</v>
      </c>
      <c r="J155" s="203">
        <v>1</v>
      </c>
      <c r="K155" s="221" t="s">
        <v>683</v>
      </c>
      <c r="L155" s="243">
        <v>1</v>
      </c>
      <c r="M155" s="159">
        <f t="shared" si="14"/>
        <v>1</v>
      </c>
      <c r="N155" s="159">
        <f t="shared" si="15"/>
        <v>1</v>
      </c>
      <c r="O155" s="203">
        <v>1</v>
      </c>
      <c r="P155" s="102" t="s">
        <v>87</v>
      </c>
      <c r="Q155" s="243">
        <v>1</v>
      </c>
      <c r="R155" s="159">
        <f t="shared" si="16"/>
        <v>1</v>
      </c>
      <c r="S155" s="159">
        <f t="shared" si="17"/>
        <v>1</v>
      </c>
      <c r="T155" s="203">
        <v>1</v>
      </c>
      <c r="U155" s="382"/>
      <c r="V155" s="382"/>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35"/>
    </row>
    <row r="156" spans="1:68" s="103" customFormat="1" ht="35" thickBot="1">
      <c r="A156" s="219">
        <v>144</v>
      </c>
      <c r="B156" s="382"/>
      <c r="C156" s="422"/>
      <c r="D156" s="302" t="s">
        <v>1148</v>
      </c>
      <c r="E156" s="300" t="s">
        <v>1149</v>
      </c>
      <c r="F156" s="300" t="s">
        <v>1150</v>
      </c>
      <c r="G156" s="301">
        <v>1</v>
      </c>
      <c r="H156" s="159">
        <f t="shared" si="12"/>
        <v>1</v>
      </c>
      <c r="I156" s="159">
        <f t="shared" si="13"/>
        <v>1</v>
      </c>
      <c r="J156" s="203">
        <v>1</v>
      </c>
      <c r="K156" s="221" t="s">
        <v>683</v>
      </c>
      <c r="L156" s="243">
        <v>1</v>
      </c>
      <c r="M156" s="159">
        <f t="shared" si="14"/>
        <v>1</v>
      </c>
      <c r="N156" s="159">
        <f t="shared" si="15"/>
        <v>1</v>
      </c>
      <c r="O156" s="203">
        <v>1</v>
      </c>
      <c r="P156" s="102" t="s">
        <v>87</v>
      </c>
      <c r="Q156" s="243">
        <v>1</v>
      </c>
      <c r="R156" s="159">
        <f t="shared" si="16"/>
        <v>1</v>
      </c>
      <c r="S156" s="159">
        <f t="shared" si="17"/>
        <v>1</v>
      </c>
      <c r="T156" s="203">
        <v>1</v>
      </c>
      <c r="U156" s="382"/>
      <c r="V156" s="382"/>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35"/>
    </row>
    <row r="157" spans="1:68" s="103" customFormat="1" ht="35" thickBot="1">
      <c r="A157" s="219">
        <v>145</v>
      </c>
      <c r="B157" s="382"/>
      <c r="C157" s="422"/>
      <c r="D157" s="302" t="s">
        <v>1151</v>
      </c>
      <c r="E157" s="300" t="s">
        <v>186</v>
      </c>
      <c r="F157" s="300" t="s">
        <v>1152</v>
      </c>
      <c r="G157" s="301">
        <v>1</v>
      </c>
      <c r="H157" s="159">
        <f t="shared" si="12"/>
        <v>1</v>
      </c>
      <c r="I157" s="159">
        <f t="shared" si="13"/>
        <v>1</v>
      </c>
      <c r="J157" s="203">
        <v>1</v>
      </c>
      <c r="K157" s="221" t="s">
        <v>683</v>
      </c>
      <c r="L157" s="243">
        <v>1</v>
      </c>
      <c r="M157" s="159">
        <f t="shared" si="14"/>
        <v>1</v>
      </c>
      <c r="N157" s="159">
        <f t="shared" si="15"/>
        <v>1</v>
      </c>
      <c r="O157" s="203">
        <v>1</v>
      </c>
      <c r="P157" s="102" t="s">
        <v>87</v>
      </c>
      <c r="Q157" s="243">
        <v>1</v>
      </c>
      <c r="R157" s="159">
        <f t="shared" si="16"/>
        <v>1</v>
      </c>
      <c r="S157" s="159">
        <f t="shared" si="17"/>
        <v>1</v>
      </c>
      <c r="T157" s="203">
        <v>1</v>
      </c>
      <c r="U157" s="382"/>
      <c r="V157" s="382"/>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c r="BK157" s="35"/>
      <c r="BL157" s="35"/>
      <c r="BM157" s="35"/>
      <c r="BN157" s="35"/>
      <c r="BO157" s="35"/>
      <c r="BP157" s="35"/>
    </row>
    <row r="158" spans="1:68" s="103" customFormat="1" ht="35" thickBot="1">
      <c r="A158" s="219">
        <v>146</v>
      </c>
      <c r="B158" s="382"/>
      <c r="C158" s="422"/>
      <c r="D158" s="302" t="s">
        <v>1153</v>
      </c>
      <c r="E158" s="300" t="s">
        <v>1154</v>
      </c>
      <c r="F158" s="300" t="s">
        <v>1155</v>
      </c>
      <c r="G158" s="301">
        <v>1</v>
      </c>
      <c r="H158" s="159">
        <f t="shared" si="12"/>
        <v>1</v>
      </c>
      <c r="I158" s="159">
        <f t="shared" si="13"/>
        <v>1</v>
      </c>
      <c r="J158" s="203">
        <v>1</v>
      </c>
      <c r="K158" s="221" t="s">
        <v>683</v>
      </c>
      <c r="L158" s="243">
        <v>1</v>
      </c>
      <c r="M158" s="159">
        <f t="shared" si="14"/>
        <v>1</v>
      </c>
      <c r="N158" s="159">
        <f t="shared" si="15"/>
        <v>1</v>
      </c>
      <c r="O158" s="203">
        <v>1</v>
      </c>
      <c r="P158" s="102" t="s">
        <v>87</v>
      </c>
      <c r="Q158" s="243">
        <v>1</v>
      </c>
      <c r="R158" s="159">
        <f t="shared" si="16"/>
        <v>1</v>
      </c>
      <c r="S158" s="159">
        <f t="shared" si="17"/>
        <v>1</v>
      </c>
      <c r="T158" s="203">
        <v>1</v>
      </c>
      <c r="U158" s="382"/>
      <c r="V158" s="382"/>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c r="BK158" s="35"/>
      <c r="BL158" s="35"/>
      <c r="BM158" s="35"/>
      <c r="BN158" s="35"/>
      <c r="BO158" s="35"/>
      <c r="BP158" s="35"/>
    </row>
    <row r="159" spans="1:68" s="103" customFormat="1" ht="35" thickBot="1">
      <c r="A159" s="219">
        <v>147</v>
      </c>
      <c r="B159" s="382"/>
      <c r="C159" s="422"/>
      <c r="D159" s="407" t="s">
        <v>1156</v>
      </c>
      <c r="E159" s="303" t="s">
        <v>1157</v>
      </c>
      <c r="F159" s="303" t="s">
        <v>1158</v>
      </c>
      <c r="G159" s="301">
        <v>1</v>
      </c>
      <c r="H159" s="159">
        <f t="shared" si="12"/>
        <v>1</v>
      </c>
      <c r="I159" s="159">
        <f t="shared" si="13"/>
        <v>1</v>
      </c>
      <c r="J159" s="203">
        <v>1</v>
      </c>
      <c r="K159" s="221" t="s">
        <v>683</v>
      </c>
      <c r="L159" s="243">
        <v>1</v>
      </c>
      <c r="M159" s="159">
        <f t="shared" si="14"/>
        <v>1</v>
      </c>
      <c r="N159" s="159">
        <f t="shared" si="15"/>
        <v>1</v>
      </c>
      <c r="O159" s="203">
        <v>1</v>
      </c>
      <c r="P159" s="102" t="s">
        <v>87</v>
      </c>
      <c r="Q159" s="243">
        <v>1</v>
      </c>
      <c r="R159" s="159">
        <f t="shared" si="16"/>
        <v>1</v>
      </c>
      <c r="S159" s="159">
        <f t="shared" si="17"/>
        <v>1</v>
      </c>
      <c r="T159" s="203">
        <v>1</v>
      </c>
      <c r="U159" s="382"/>
      <c r="V159" s="382"/>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35"/>
    </row>
    <row r="160" spans="1:68" s="103" customFormat="1" ht="35" thickBot="1">
      <c r="A160" s="219">
        <v>148</v>
      </c>
      <c r="B160" s="382"/>
      <c r="C160" s="422"/>
      <c r="D160" s="407"/>
      <c r="E160" s="303" t="s">
        <v>1159</v>
      </c>
      <c r="F160" s="303" t="s">
        <v>1160</v>
      </c>
      <c r="G160" s="301">
        <v>1</v>
      </c>
      <c r="H160" s="159">
        <f t="shared" si="12"/>
        <v>1</v>
      </c>
      <c r="I160" s="159">
        <f t="shared" si="13"/>
        <v>1</v>
      </c>
      <c r="J160" s="203">
        <v>1</v>
      </c>
      <c r="K160" s="221" t="s">
        <v>683</v>
      </c>
      <c r="L160" s="243">
        <v>1</v>
      </c>
      <c r="M160" s="159">
        <f t="shared" si="14"/>
        <v>1</v>
      </c>
      <c r="N160" s="159">
        <f t="shared" si="15"/>
        <v>1</v>
      </c>
      <c r="O160" s="203">
        <v>1</v>
      </c>
      <c r="P160" s="102" t="s">
        <v>87</v>
      </c>
      <c r="Q160" s="243">
        <v>1</v>
      </c>
      <c r="R160" s="159">
        <f t="shared" si="16"/>
        <v>1</v>
      </c>
      <c r="S160" s="159">
        <f t="shared" si="17"/>
        <v>1</v>
      </c>
      <c r="T160" s="203">
        <v>1</v>
      </c>
      <c r="U160" s="382"/>
      <c r="V160" s="382"/>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35"/>
    </row>
    <row r="161" spans="1:68" s="103" customFormat="1" ht="52" thickBot="1">
      <c r="A161" s="219">
        <v>149</v>
      </c>
      <c r="B161" s="382"/>
      <c r="C161" s="422"/>
      <c r="D161" s="407" t="s">
        <v>1161</v>
      </c>
      <c r="E161" s="303" t="s">
        <v>1162</v>
      </c>
      <c r="F161" s="303" t="s">
        <v>1163</v>
      </c>
      <c r="G161" s="301">
        <v>1</v>
      </c>
      <c r="H161" s="159">
        <f t="shared" si="12"/>
        <v>1</v>
      </c>
      <c r="I161" s="159">
        <f t="shared" si="13"/>
        <v>1</v>
      </c>
      <c r="J161" s="203">
        <v>1</v>
      </c>
      <c r="K161" s="221" t="s">
        <v>683</v>
      </c>
      <c r="L161" s="243">
        <v>1</v>
      </c>
      <c r="M161" s="159">
        <f t="shared" si="14"/>
        <v>1</v>
      </c>
      <c r="N161" s="159">
        <f t="shared" si="15"/>
        <v>1</v>
      </c>
      <c r="O161" s="203">
        <v>1</v>
      </c>
      <c r="P161" s="102" t="s">
        <v>87</v>
      </c>
      <c r="Q161" s="243">
        <v>1</v>
      </c>
      <c r="R161" s="159">
        <f t="shared" si="16"/>
        <v>1</v>
      </c>
      <c r="S161" s="159">
        <f t="shared" si="17"/>
        <v>1</v>
      </c>
      <c r="T161" s="203">
        <v>1</v>
      </c>
      <c r="U161" s="382"/>
      <c r="V161" s="382"/>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35"/>
      <c r="BM161" s="35"/>
      <c r="BN161" s="35"/>
      <c r="BO161" s="35"/>
      <c r="BP161" s="35"/>
    </row>
    <row r="162" spans="1:68" s="103" customFormat="1" ht="52" thickBot="1">
      <c r="A162" s="219">
        <v>150</v>
      </c>
      <c r="B162" s="382"/>
      <c r="C162" s="422"/>
      <c r="D162" s="407"/>
      <c r="E162" s="303" t="s">
        <v>1164</v>
      </c>
      <c r="F162" s="303" t="s">
        <v>1165</v>
      </c>
      <c r="G162" s="301">
        <v>1</v>
      </c>
      <c r="H162" s="159">
        <f t="shared" si="12"/>
        <v>1</v>
      </c>
      <c r="I162" s="159">
        <f t="shared" si="13"/>
        <v>1</v>
      </c>
      <c r="J162" s="203">
        <v>1</v>
      </c>
      <c r="K162" s="221" t="s">
        <v>683</v>
      </c>
      <c r="L162" s="243">
        <v>1</v>
      </c>
      <c r="M162" s="159">
        <f t="shared" si="14"/>
        <v>1</v>
      </c>
      <c r="N162" s="159">
        <f t="shared" si="15"/>
        <v>1</v>
      </c>
      <c r="O162" s="203">
        <v>1</v>
      </c>
      <c r="P162" s="102" t="s">
        <v>87</v>
      </c>
      <c r="Q162" s="243">
        <v>1</v>
      </c>
      <c r="R162" s="159">
        <f t="shared" si="16"/>
        <v>1</v>
      </c>
      <c r="S162" s="159">
        <f t="shared" si="17"/>
        <v>1</v>
      </c>
      <c r="T162" s="203">
        <v>1</v>
      </c>
      <c r="U162" s="382"/>
      <c r="V162" s="382"/>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row>
    <row r="163" spans="1:68" s="103" customFormat="1" ht="35" thickBot="1">
      <c r="A163" s="219">
        <v>151</v>
      </c>
      <c r="B163" s="382"/>
      <c r="C163" s="422"/>
      <c r="D163" s="407" t="s">
        <v>1166</v>
      </c>
      <c r="E163" s="303" t="s">
        <v>188</v>
      </c>
      <c r="F163" s="303" t="s">
        <v>1167</v>
      </c>
      <c r="G163" s="301">
        <v>1</v>
      </c>
      <c r="H163" s="159">
        <f t="shared" si="12"/>
        <v>1</v>
      </c>
      <c r="I163" s="159">
        <f t="shared" si="13"/>
        <v>1</v>
      </c>
      <c r="J163" s="203">
        <v>1</v>
      </c>
      <c r="K163" s="221" t="s">
        <v>683</v>
      </c>
      <c r="L163" s="243">
        <v>1</v>
      </c>
      <c r="M163" s="159">
        <f t="shared" si="14"/>
        <v>1</v>
      </c>
      <c r="N163" s="159">
        <f t="shared" si="15"/>
        <v>1</v>
      </c>
      <c r="O163" s="203">
        <v>1</v>
      </c>
      <c r="P163" s="102" t="s">
        <v>87</v>
      </c>
      <c r="Q163" s="243">
        <v>1</v>
      </c>
      <c r="R163" s="159">
        <f t="shared" si="16"/>
        <v>1</v>
      </c>
      <c r="S163" s="159">
        <f t="shared" si="17"/>
        <v>1</v>
      </c>
      <c r="T163" s="203">
        <v>1</v>
      </c>
      <c r="U163" s="382"/>
      <c r="V163" s="382"/>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row>
    <row r="164" spans="1:68" s="103" customFormat="1" ht="35" thickBot="1">
      <c r="A164" s="219">
        <v>152</v>
      </c>
      <c r="B164" s="382"/>
      <c r="C164" s="422"/>
      <c r="D164" s="407"/>
      <c r="E164" s="303" t="s">
        <v>187</v>
      </c>
      <c r="F164" s="303" t="s">
        <v>1168</v>
      </c>
      <c r="G164" s="301">
        <v>1</v>
      </c>
      <c r="H164" s="159">
        <f t="shared" si="12"/>
        <v>1</v>
      </c>
      <c r="I164" s="159">
        <f t="shared" si="13"/>
        <v>1</v>
      </c>
      <c r="J164" s="203">
        <v>1</v>
      </c>
      <c r="K164" s="221" t="s">
        <v>683</v>
      </c>
      <c r="L164" s="243">
        <v>1</v>
      </c>
      <c r="M164" s="159">
        <f t="shared" si="14"/>
        <v>1</v>
      </c>
      <c r="N164" s="159">
        <f t="shared" si="15"/>
        <v>1</v>
      </c>
      <c r="O164" s="203">
        <v>1</v>
      </c>
      <c r="P164" s="102" t="s">
        <v>87</v>
      </c>
      <c r="Q164" s="243">
        <v>1</v>
      </c>
      <c r="R164" s="159">
        <f t="shared" si="16"/>
        <v>1</v>
      </c>
      <c r="S164" s="159">
        <f t="shared" si="17"/>
        <v>1</v>
      </c>
      <c r="T164" s="203">
        <v>1</v>
      </c>
      <c r="U164" s="382"/>
      <c r="V164" s="382"/>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row>
    <row r="165" spans="1:68" s="103" customFormat="1" ht="35" thickBot="1">
      <c r="A165" s="219">
        <v>153</v>
      </c>
      <c r="B165" s="382"/>
      <c r="C165" s="422"/>
      <c r="D165" s="407" t="s">
        <v>1169</v>
      </c>
      <c r="E165" s="436" t="s">
        <v>1170</v>
      </c>
      <c r="F165" s="436" t="s">
        <v>1171</v>
      </c>
      <c r="G165" s="301">
        <v>1</v>
      </c>
      <c r="H165" s="159">
        <f t="shared" si="12"/>
        <v>1</v>
      </c>
      <c r="I165" s="159">
        <f t="shared" si="13"/>
        <v>1</v>
      </c>
      <c r="J165" s="203">
        <v>1</v>
      </c>
      <c r="K165" s="221" t="s">
        <v>683</v>
      </c>
      <c r="L165" s="243">
        <v>1</v>
      </c>
      <c r="M165" s="159">
        <f t="shared" si="14"/>
        <v>1</v>
      </c>
      <c r="N165" s="159">
        <f t="shared" si="15"/>
        <v>1</v>
      </c>
      <c r="O165" s="203">
        <v>1</v>
      </c>
      <c r="P165" s="102" t="s">
        <v>87</v>
      </c>
      <c r="Q165" s="243">
        <v>1</v>
      </c>
      <c r="R165" s="159">
        <f t="shared" si="16"/>
        <v>1</v>
      </c>
      <c r="S165" s="159">
        <f t="shared" si="17"/>
        <v>1</v>
      </c>
      <c r="T165" s="203">
        <v>1</v>
      </c>
      <c r="U165" s="382"/>
      <c r="V165" s="382"/>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c r="BN165" s="35"/>
      <c r="BO165" s="35"/>
      <c r="BP165" s="35"/>
    </row>
    <row r="166" spans="1:68" s="103" customFormat="1" ht="35" thickBot="1">
      <c r="A166" s="219">
        <v>154</v>
      </c>
      <c r="B166" s="382"/>
      <c r="C166" s="422"/>
      <c r="D166" s="407"/>
      <c r="E166" s="436"/>
      <c r="F166" s="436"/>
      <c r="G166" s="301">
        <v>1</v>
      </c>
      <c r="H166" s="159">
        <f t="shared" si="12"/>
        <v>1</v>
      </c>
      <c r="I166" s="159">
        <f t="shared" si="13"/>
        <v>1</v>
      </c>
      <c r="J166" s="203">
        <v>1</v>
      </c>
      <c r="K166" s="221" t="s">
        <v>683</v>
      </c>
      <c r="L166" s="243">
        <v>1</v>
      </c>
      <c r="M166" s="159">
        <f t="shared" si="14"/>
        <v>1</v>
      </c>
      <c r="N166" s="159">
        <f t="shared" si="15"/>
        <v>1</v>
      </c>
      <c r="O166" s="203">
        <v>1</v>
      </c>
      <c r="P166" s="102" t="s">
        <v>87</v>
      </c>
      <c r="Q166" s="243">
        <v>1</v>
      </c>
      <c r="R166" s="159">
        <f t="shared" si="16"/>
        <v>1</v>
      </c>
      <c r="S166" s="159">
        <f t="shared" si="17"/>
        <v>1</v>
      </c>
      <c r="T166" s="203">
        <v>1</v>
      </c>
      <c r="U166" s="382"/>
      <c r="V166" s="382"/>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c r="BK166" s="35"/>
      <c r="BL166" s="35"/>
      <c r="BM166" s="35"/>
      <c r="BN166" s="35"/>
      <c r="BO166" s="35"/>
      <c r="BP166" s="35"/>
    </row>
    <row r="167" spans="1:68" s="103" customFormat="1" ht="35" thickBot="1">
      <c r="A167" s="219">
        <v>155</v>
      </c>
      <c r="B167" s="382"/>
      <c r="C167" s="422"/>
      <c r="D167" s="302" t="s">
        <v>1172</v>
      </c>
      <c r="E167" s="303" t="s">
        <v>1173</v>
      </c>
      <c r="F167" s="303" t="s">
        <v>1174</v>
      </c>
      <c r="G167" s="301">
        <v>1</v>
      </c>
      <c r="H167" s="159">
        <f t="shared" si="12"/>
        <v>1</v>
      </c>
      <c r="I167" s="159">
        <f t="shared" si="13"/>
        <v>1</v>
      </c>
      <c r="J167" s="203">
        <v>1</v>
      </c>
      <c r="K167" s="221" t="s">
        <v>683</v>
      </c>
      <c r="L167" s="243">
        <v>1</v>
      </c>
      <c r="M167" s="159">
        <f t="shared" si="14"/>
        <v>1</v>
      </c>
      <c r="N167" s="159">
        <f t="shared" si="15"/>
        <v>1</v>
      </c>
      <c r="O167" s="203">
        <v>1</v>
      </c>
      <c r="P167" s="102" t="s">
        <v>87</v>
      </c>
      <c r="Q167" s="243">
        <v>1</v>
      </c>
      <c r="R167" s="159">
        <f t="shared" si="16"/>
        <v>1</v>
      </c>
      <c r="S167" s="159">
        <f t="shared" si="17"/>
        <v>1</v>
      </c>
      <c r="T167" s="203">
        <v>1</v>
      </c>
      <c r="U167" s="382"/>
      <c r="V167" s="382"/>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row>
    <row r="168" spans="1:68" s="103" customFormat="1" ht="35" thickBot="1">
      <c r="A168" s="219">
        <v>156</v>
      </c>
      <c r="B168" s="382"/>
      <c r="C168" s="422"/>
      <c r="D168" s="302" t="s">
        <v>1175</v>
      </c>
      <c r="E168" s="303" t="s">
        <v>1176</v>
      </c>
      <c r="F168" s="303" t="s">
        <v>1177</v>
      </c>
      <c r="G168" s="301">
        <v>1</v>
      </c>
      <c r="H168" s="159">
        <f t="shared" si="12"/>
        <v>1</v>
      </c>
      <c r="I168" s="159">
        <f t="shared" si="13"/>
        <v>1</v>
      </c>
      <c r="J168" s="203">
        <v>1</v>
      </c>
      <c r="K168" s="221" t="s">
        <v>683</v>
      </c>
      <c r="L168" s="243">
        <v>1</v>
      </c>
      <c r="M168" s="159">
        <f t="shared" si="14"/>
        <v>1</v>
      </c>
      <c r="N168" s="159">
        <f t="shared" si="15"/>
        <v>1</v>
      </c>
      <c r="O168" s="203">
        <v>1</v>
      </c>
      <c r="P168" s="102" t="s">
        <v>87</v>
      </c>
      <c r="Q168" s="243">
        <v>1</v>
      </c>
      <c r="R168" s="159">
        <f t="shared" si="16"/>
        <v>1</v>
      </c>
      <c r="S168" s="159">
        <f t="shared" si="17"/>
        <v>1</v>
      </c>
      <c r="T168" s="203">
        <v>1</v>
      </c>
      <c r="U168" s="382"/>
      <c r="V168" s="382"/>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c r="BK168" s="35"/>
      <c r="BL168" s="35"/>
      <c r="BM168" s="35"/>
      <c r="BN168" s="35"/>
      <c r="BO168" s="35"/>
      <c r="BP168" s="35"/>
    </row>
    <row r="169" spans="1:68" s="103" customFormat="1" ht="35" thickBot="1">
      <c r="A169" s="219">
        <v>157</v>
      </c>
      <c r="B169" s="382"/>
      <c r="C169" s="422"/>
      <c r="D169" s="302" t="s">
        <v>1178</v>
      </c>
      <c r="E169" s="303" t="s">
        <v>1179</v>
      </c>
      <c r="F169" s="303" t="s">
        <v>1180</v>
      </c>
      <c r="G169" s="301">
        <v>1</v>
      </c>
      <c r="H169" s="159">
        <f t="shared" si="12"/>
        <v>1</v>
      </c>
      <c r="I169" s="159">
        <f t="shared" si="13"/>
        <v>1</v>
      </c>
      <c r="J169" s="203">
        <v>1</v>
      </c>
      <c r="K169" s="221" t="s">
        <v>683</v>
      </c>
      <c r="L169" s="243">
        <v>1</v>
      </c>
      <c r="M169" s="159">
        <f t="shared" si="14"/>
        <v>1</v>
      </c>
      <c r="N169" s="159">
        <f t="shared" si="15"/>
        <v>1</v>
      </c>
      <c r="O169" s="203">
        <v>1</v>
      </c>
      <c r="P169" s="102" t="s">
        <v>87</v>
      </c>
      <c r="Q169" s="243">
        <v>1</v>
      </c>
      <c r="R169" s="159">
        <f t="shared" si="16"/>
        <v>1</v>
      </c>
      <c r="S169" s="159">
        <f t="shared" si="17"/>
        <v>1</v>
      </c>
      <c r="T169" s="203">
        <v>1</v>
      </c>
      <c r="U169" s="382"/>
      <c r="V169" s="382"/>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row>
    <row r="170" spans="1:68" s="103" customFormat="1" ht="35" thickBot="1">
      <c r="A170" s="219">
        <v>158</v>
      </c>
      <c r="B170" s="382"/>
      <c r="C170" s="422"/>
      <c r="D170" s="302" t="s">
        <v>1181</v>
      </c>
      <c r="E170" s="303" t="s">
        <v>693</v>
      </c>
      <c r="F170" s="303" t="s">
        <v>1182</v>
      </c>
      <c r="G170" s="301">
        <v>1</v>
      </c>
      <c r="H170" s="159">
        <f t="shared" si="12"/>
        <v>1</v>
      </c>
      <c r="I170" s="159">
        <f t="shared" si="13"/>
        <v>1</v>
      </c>
      <c r="J170" s="203">
        <v>1</v>
      </c>
      <c r="K170" s="221" t="s">
        <v>683</v>
      </c>
      <c r="L170" s="243">
        <v>1</v>
      </c>
      <c r="M170" s="159">
        <f t="shared" si="14"/>
        <v>1</v>
      </c>
      <c r="N170" s="159">
        <f t="shared" si="15"/>
        <v>1</v>
      </c>
      <c r="O170" s="203">
        <v>1</v>
      </c>
      <c r="P170" s="102" t="s">
        <v>87</v>
      </c>
      <c r="Q170" s="243">
        <v>1</v>
      </c>
      <c r="R170" s="159">
        <f t="shared" si="16"/>
        <v>1</v>
      </c>
      <c r="S170" s="159">
        <f t="shared" si="17"/>
        <v>1</v>
      </c>
      <c r="T170" s="203">
        <v>1</v>
      </c>
      <c r="U170" s="382"/>
      <c r="V170" s="382"/>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row>
    <row r="171" spans="1:68" s="103" customFormat="1" ht="35" thickBot="1">
      <c r="A171" s="219">
        <v>159</v>
      </c>
      <c r="B171" s="382"/>
      <c r="C171" s="422"/>
      <c r="D171" s="302" t="s">
        <v>1183</v>
      </c>
      <c r="E171" s="300" t="s">
        <v>1184</v>
      </c>
      <c r="F171" s="300" t="s">
        <v>1185</v>
      </c>
      <c r="G171" s="301">
        <v>1</v>
      </c>
      <c r="H171" s="159">
        <f t="shared" si="12"/>
        <v>1</v>
      </c>
      <c r="I171" s="159">
        <f t="shared" si="13"/>
        <v>1</v>
      </c>
      <c r="J171" s="203">
        <v>1</v>
      </c>
      <c r="K171" s="221" t="s">
        <v>683</v>
      </c>
      <c r="L171" s="243">
        <v>1</v>
      </c>
      <c r="M171" s="159">
        <f t="shared" si="14"/>
        <v>1</v>
      </c>
      <c r="N171" s="159">
        <f t="shared" si="15"/>
        <v>1</v>
      </c>
      <c r="O171" s="203">
        <v>1</v>
      </c>
      <c r="P171" s="102" t="s">
        <v>87</v>
      </c>
      <c r="Q171" s="243">
        <v>1</v>
      </c>
      <c r="R171" s="159">
        <f t="shared" si="16"/>
        <v>1</v>
      </c>
      <c r="S171" s="159">
        <f t="shared" si="17"/>
        <v>1</v>
      </c>
      <c r="T171" s="203">
        <v>1</v>
      </c>
      <c r="U171" s="382"/>
      <c r="V171" s="382"/>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row>
    <row r="172" spans="1:68" s="103" customFormat="1" ht="35" thickBot="1">
      <c r="A172" s="219">
        <v>160</v>
      </c>
      <c r="B172" s="382"/>
      <c r="C172" s="422"/>
      <c r="D172" s="407" t="s">
        <v>1186</v>
      </c>
      <c r="E172" s="303" t="s">
        <v>1187</v>
      </c>
      <c r="F172" s="303" t="s">
        <v>1188</v>
      </c>
      <c r="G172" s="301">
        <v>1</v>
      </c>
      <c r="H172" s="159">
        <f t="shared" si="12"/>
        <v>1</v>
      </c>
      <c r="I172" s="159">
        <f t="shared" si="13"/>
        <v>1</v>
      </c>
      <c r="J172" s="203">
        <v>1</v>
      </c>
      <c r="K172" s="221" t="s">
        <v>683</v>
      </c>
      <c r="L172" s="243">
        <v>1</v>
      </c>
      <c r="M172" s="159">
        <f t="shared" si="14"/>
        <v>1</v>
      </c>
      <c r="N172" s="159">
        <f t="shared" si="15"/>
        <v>1</v>
      </c>
      <c r="O172" s="203">
        <v>1</v>
      </c>
      <c r="P172" s="102" t="s">
        <v>87</v>
      </c>
      <c r="Q172" s="243">
        <v>1</v>
      </c>
      <c r="R172" s="159">
        <f t="shared" si="16"/>
        <v>1</v>
      </c>
      <c r="S172" s="159">
        <f t="shared" si="17"/>
        <v>1</v>
      </c>
      <c r="T172" s="203">
        <v>1</v>
      </c>
      <c r="U172" s="382"/>
      <c r="V172" s="382"/>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c r="BK172" s="35"/>
      <c r="BL172" s="35"/>
      <c r="BM172" s="35"/>
      <c r="BN172" s="35"/>
      <c r="BO172" s="35"/>
      <c r="BP172" s="35"/>
    </row>
    <row r="173" spans="1:68" s="103" customFormat="1" ht="35" thickBot="1">
      <c r="A173" s="219">
        <v>161</v>
      </c>
      <c r="B173" s="382"/>
      <c r="C173" s="422"/>
      <c r="D173" s="407"/>
      <c r="E173" s="319" t="s">
        <v>1189</v>
      </c>
      <c r="F173" s="319" t="s">
        <v>1190</v>
      </c>
      <c r="G173" s="301">
        <v>1</v>
      </c>
      <c r="H173" s="159">
        <f t="shared" si="12"/>
        <v>1</v>
      </c>
      <c r="I173" s="159">
        <f t="shared" si="13"/>
        <v>1</v>
      </c>
      <c r="J173" s="203">
        <v>1</v>
      </c>
      <c r="K173" s="221" t="s">
        <v>683</v>
      </c>
      <c r="L173" s="243">
        <v>1</v>
      </c>
      <c r="M173" s="159">
        <f t="shared" si="14"/>
        <v>1</v>
      </c>
      <c r="N173" s="159">
        <f t="shared" si="15"/>
        <v>1</v>
      </c>
      <c r="O173" s="203">
        <v>1</v>
      </c>
      <c r="P173" s="102" t="s">
        <v>87</v>
      </c>
      <c r="Q173" s="243">
        <v>1</v>
      </c>
      <c r="R173" s="159">
        <f t="shared" si="16"/>
        <v>1</v>
      </c>
      <c r="S173" s="159">
        <f t="shared" si="17"/>
        <v>1</v>
      </c>
      <c r="T173" s="203">
        <v>1</v>
      </c>
      <c r="U173" s="382"/>
      <c r="V173" s="382"/>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row>
    <row r="174" spans="1:68" s="103" customFormat="1" ht="35" thickBot="1">
      <c r="A174" s="219">
        <v>162</v>
      </c>
      <c r="B174" s="382"/>
      <c r="C174" s="422"/>
      <c r="D174" s="407"/>
      <c r="E174" s="303" t="s">
        <v>1191</v>
      </c>
      <c r="F174" s="303" t="s">
        <v>1192</v>
      </c>
      <c r="G174" s="301">
        <v>1</v>
      </c>
      <c r="H174" s="159">
        <f t="shared" si="12"/>
        <v>1</v>
      </c>
      <c r="I174" s="159">
        <f t="shared" si="13"/>
        <v>1</v>
      </c>
      <c r="J174" s="203">
        <v>1</v>
      </c>
      <c r="K174" s="221" t="s">
        <v>683</v>
      </c>
      <c r="L174" s="243">
        <v>1</v>
      </c>
      <c r="M174" s="159">
        <f t="shared" si="14"/>
        <v>1</v>
      </c>
      <c r="N174" s="159">
        <f t="shared" si="15"/>
        <v>1</v>
      </c>
      <c r="O174" s="203">
        <v>1</v>
      </c>
      <c r="P174" s="102" t="s">
        <v>87</v>
      </c>
      <c r="Q174" s="243">
        <v>1</v>
      </c>
      <c r="R174" s="159">
        <f t="shared" si="16"/>
        <v>1</v>
      </c>
      <c r="S174" s="159">
        <f t="shared" si="17"/>
        <v>1</v>
      </c>
      <c r="T174" s="203">
        <v>1</v>
      </c>
      <c r="U174" s="382"/>
      <c r="V174" s="382"/>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row>
    <row r="175" spans="1:68" s="103" customFormat="1" ht="35" thickBot="1">
      <c r="A175" s="219">
        <v>163</v>
      </c>
      <c r="B175" s="382"/>
      <c r="C175" s="422"/>
      <c r="D175" s="407"/>
      <c r="E175" s="303" t="s">
        <v>1193</v>
      </c>
      <c r="F175" s="303" t="s">
        <v>1194</v>
      </c>
      <c r="G175" s="301">
        <v>1</v>
      </c>
      <c r="H175" s="159">
        <f t="shared" si="12"/>
        <v>1</v>
      </c>
      <c r="I175" s="159">
        <f t="shared" si="13"/>
        <v>1</v>
      </c>
      <c r="J175" s="203">
        <v>1</v>
      </c>
      <c r="K175" s="221" t="s">
        <v>683</v>
      </c>
      <c r="L175" s="243">
        <v>1</v>
      </c>
      <c r="M175" s="159">
        <f t="shared" si="14"/>
        <v>1</v>
      </c>
      <c r="N175" s="159">
        <f t="shared" si="15"/>
        <v>1</v>
      </c>
      <c r="O175" s="203">
        <v>1</v>
      </c>
      <c r="P175" s="102" t="s">
        <v>87</v>
      </c>
      <c r="Q175" s="243">
        <v>1</v>
      </c>
      <c r="R175" s="159">
        <f t="shared" si="16"/>
        <v>1</v>
      </c>
      <c r="S175" s="159">
        <f t="shared" si="17"/>
        <v>1</v>
      </c>
      <c r="T175" s="203">
        <v>1</v>
      </c>
      <c r="U175" s="382"/>
      <c r="V175" s="382"/>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row>
    <row r="176" spans="1:68" s="103" customFormat="1" ht="35" thickBot="1">
      <c r="A176" s="219">
        <v>164</v>
      </c>
      <c r="B176" s="382"/>
      <c r="C176" s="422"/>
      <c r="D176" s="407"/>
      <c r="E176" s="319" t="s">
        <v>1195</v>
      </c>
      <c r="F176" s="319" t="s">
        <v>1196</v>
      </c>
      <c r="G176" s="301">
        <v>1</v>
      </c>
      <c r="H176" s="159">
        <f t="shared" si="12"/>
        <v>1</v>
      </c>
      <c r="I176" s="159">
        <f t="shared" si="13"/>
        <v>1</v>
      </c>
      <c r="J176" s="203">
        <v>1</v>
      </c>
      <c r="K176" s="221" t="s">
        <v>683</v>
      </c>
      <c r="L176" s="243">
        <v>1</v>
      </c>
      <c r="M176" s="159">
        <f t="shared" si="14"/>
        <v>1</v>
      </c>
      <c r="N176" s="159">
        <f t="shared" si="15"/>
        <v>1</v>
      </c>
      <c r="O176" s="203">
        <v>1</v>
      </c>
      <c r="P176" s="102" t="s">
        <v>87</v>
      </c>
      <c r="Q176" s="243">
        <v>1</v>
      </c>
      <c r="R176" s="159">
        <f t="shared" si="16"/>
        <v>1</v>
      </c>
      <c r="S176" s="159">
        <f t="shared" si="17"/>
        <v>1</v>
      </c>
      <c r="T176" s="203">
        <v>1</v>
      </c>
      <c r="U176" s="382"/>
      <c r="V176" s="382"/>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row>
    <row r="177" spans="1:68" s="103" customFormat="1" ht="35" thickBot="1">
      <c r="A177" s="219">
        <v>165</v>
      </c>
      <c r="B177" s="382"/>
      <c r="C177" s="422"/>
      <c r="D177" s="407"/>
      <c r="E177" s="319" t="s">
        <v>1197</v>
      </c>
      <c r="F177" s="319" t="s">
        <v>1198</v>
      </c>
      <c r="G177" s="301">
        <v>1</v>
      </c>
      <c r="H177" s="159">
        <f t="shared" si="12"/>
        <v>1</v>
      </c>
      <c r="I177" s="159">
        <f t="shared" si="13"/>
        <v>1</v>
      </c>
      <c r="J177" s="203">
        <v>1</v>
      </c>
      <c r="K177" s="221" t="s">
        <v>683</v>
      </c>
      <c r="L177" s="243">
        <v>1</v>
      </c>
      <c r="M177" s="159">
        <f t="shared" si="14"/>
        <v>1</v>
      </c>
      <c r="N177" s="159">
        <f t="shared" si="15"/>
        <v>1</v>
      </c>
      <c r="O177" s="203">
        <v>1</v>
      </c>
      <c r="P177" s="102" t="s">
        <v>87</v>
      </c>
      <c r="Q177" s="243">
        <v>1</v>
      </c>
      <c r="R177" s="159">
        <f t="shared" si="16"/>
        <v>1</v>
      </c>
      <c r="S177" s="159">
        <f t="shared" si="17"/>
        <v>1</v>
      </c>
      <c r="T177" s="203">
        <v>1</v>
      </c>
      <c r="U177" s="382"/>
      <c r="V177" s="382"/>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row>
    <row r="178" spans="1:68" s="103" customFormat="1" ht="35" thickBot="1">
      <c r="A178" s="219">
        <v>166</v>
      </c>
      <c r="B178" s="382"/>
      <c r="C178" s="422"/>
      <c r="D178" s="302" t="s">
        <v>1199</v>
      </c>
      <c r="E178" s="300" t="s">
        <v>1200</v>
      </c>
      <c r="F178" s="300" t="s">
        <v>1201</v>
      </c>
      <c r="G178" s="301">
        <v>1</v>
      </c>
      <c r="H178" s="159">
        <f t="shared" si="12"/>
        <v>1</v>
      </c>
      <c r="I178" s="159">
        <f t="shared" si="13"/>
        <v>1</v>
      </c>
      <c r="J178" s="203">
        <v>1</v>
      </c>
      <c r="K178" s="221" t="s">
        <v>683</v>
      </c>
      <c r="L178" s="243">
        <v>1</v>
      </c>
      <c r="M178" s="159">
        <f t="shared" si="14"/>
        <v>1</v>
      </c>
      <c r="N178" s="159">
        <f t="shared" si="15"/>
        <v>1</v>
      </c>
      <c r="O178" s="203">
        <v>1</v>
      </c>
      <c r="P178" s="102" t="s">
        <v>87</v>
      </c>
      <c r="Q178" s="243">
        <v>1</v>
      </c>
      <c r="R178" s="159">
        <f t="shared" si="16"/>
        <v>1</v>
      </c>
      <c r="S178" s="159">
        <f t="shared" si="17"/>
        <v>1</v>
      </c>
      <c r="T178" s="203">
        <v>1</v>
      </c>
      <c r="U178" s="382"/>
      <c r="V178" s="382"/>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c r="BK178" s="35"/>
      <c r="BL178" s="35"/>
      <c r="BM178" s="35"/>
      <c r="BN178" s="35"/>
      <c r="BO178" s="35"/>
      <c r="BP178" s="35"/>
    </row>
    <row r="179" spans="1:68" s="103" customFormat="1" ht="35" thickBot="1">
      <c r="A179" s="219">
        <v>167</v>
      </c>
      <c r="B179" s="382"/>
      <c r="C179" s="422"/>
      <c r="D179" s="302" t="s">
        <v>1202</v>
      </c>
      <c r="E179" s="303" t="s">
        <v>1203</v>
      </c>
      <c r="F179" s="303" t="s">
        <v>1204</v>
      </c>
      <c r="G179" s="301">
        <v>1</v>
      </c>
      <c r="H179" s="159">
        <f t="shared" si="12"/>
        <v>1</v>
      </c>
      <c r="I179" s="159">
        <f t="shared" si="13"/>
        <v>1</v>
      </c>
      <c r="J179" s="203">
        <v>1</v>
      </c>
      <c r="K179" s="221" t="s">
        <v>683</v>
      </c>
      <c r="L179" s="243">
        <v>1</v>
      </c>
      <c r="M179" s="159">
        <f t="shared" si="14"/>
        <v>1</v>
      </c>
      <c r="N179" s="159">
        <f t="shared" si="15"/>
        <v>1</v>
      </c>
      <c r="O179" s="203">
        <v>1</v>
      </c>
      <c r="P179" s="102" t="s">
        <v>87</v>
      </c>
      <c r="Q179" s="243">
        <v>1</v>
      </c>
      <c r="R179" s="159">
        <f t="shared" si="16"/>
        <v>1</v>
      </c>
      <c r="S179" s="159">
        <f t="shared" si="17"/>
        <v>1</v>
      </c>
      <c r="T179" s="203">
        <v>1</v>
      </c>
      <c r="U179" s="382"/>
      <c r="V179" s="382"/>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c r="BM179" s="35"/>
      <c r="BN179" s="35"/>
      <c r="BO179" s="35"/>
      <c r="BP179" s="35"/>
    </row>
    <row r="180" spans="1:68" s="103" customFormat="1" ht="52" thickBot="1">
      <c r="A180" s="219">
        <v>168</v>
      </c>
      <c r="B180" s="382"/>
      <c r="C180" s="422"/>
      <c r="D180" s="407" t="s">
        <v>1205</v>
      </c>
      <c r="E180" s="319" t="s">
        <v>696</v>
      </c>
      <c r="F180" s="319" t="s">
        <v>1206</v>
      </c>
      <c r="G180" s="301">
        <v>1</v>
      </c>
      <c r="H180" s="159">
        <f t="shared" si="12"/>
        <v>1</v>
      </c>
      <c r="I180" s="159">
        <f t="shared" si="13"/>
        <v>1</v>
      </c>
      <c r="J180" s="203">
        <v>1</v>
      </c>
      <c r="K180" s="221" t="s">
        <v>683</v>
      </c>
      <c r="L180" s="243">
        <v>1</v>
      </c>
      <c r="M180" s="159">
        <f t="shared" si="14"/>
        <v>1</v>
      </c>
      <c r="N180" s="159">
        <f t="shared" si="15"/>
        <v>1</v>
      </c>
      <c r="O180" s="203">
        <v>1</v>
      </c>
      <c r="P180" s="102" t="s">
        <v>87</v>
      </c>
      <c r="Q180" s="243">
        <v>1</v>
      </c>
      <c r="R180" s="159">
        <f t="shared" si="16"/>
        <v>1</v>
      </c>
      <c r="S180" s="159">
        <f t="shared" si="17"/>
        <v>1</v>
      </c>
      <c r="T180" s="203">
        <v>1</v>
      </c>
      <c r="U180" s="382"/>
      <c r="V180" s="382"/>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row>
    <row r="181" spans="1:68" s="103" customFormat="1" ht="35" thickBot="1">
      <c r="A181" s="219">
        <v>169</v>
      </c>
      <c r="B181" s="382"/>
      <c r="C181" s="422"/>
      <c r="D181" s="407"/>
      <c r="E181" s="303" t="s">
        <v>695</v>
      </c>
      <c r="F181" s="303" t="s">
        <v>1207</v>
      </c>
      <c r="G181" s="301">
        <v>1</v>
      </c>
      <c r="H181" s="159">
        <f t="shared" si="12"/>
        <v>1</v>
      </c>
      <c r="I181" s="159">
        <f t="shared" si="13"/>
        <v>1</v>
      </c>
      <c r="J181" s="203">
        <v>1</v>
      </c>
      <c r="K181" s="221" t="s">
        <v>683</v>
      </c>
      <c r="L181" s="243">
        <v>1</v>
      </c>
      <c r="M181" s="159">
        <f t="shared" si="14"/>
        <v>1</v>
      </c>
      <c r="N181" s="159">
        <f t="shared" si="15"/>
        <v>1</v>
      </c>
      <c r="O181" s="203">
        <v>1</v>
      </c>
      <c r="P181" s="102" t="s">
        <v>87</v>
      </c>
      <c r="Q181" s="243">
        <v>1</v>
      </c>
      <c r="R181" s="159">
        <f t="shared" si="16"/>
        <v>1</v>
      </c>
      <c r="S181" s="159">
        <f t="shared" si="17"/>
        <v>1</v>
      </c>
      <c r="T181" s="203">
        <v>1</v>
      </c>
      <c r="U181" s="382"/>
      <c r="V181" s="382"/>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c r="BE181" s="35"/>
      <c r="BF181" s="35"/>
      <c r="BG181" s="35"/>
      <c r="BH181" s="35"/>
      <c r="BI181" s="35"/>
      <c r="BJ181" s="35"/>
      <c r="BK181" s="35"/>
      <c r="BL181" s="35"/>
      <c r="BM181" s="35"/>
      <c r="BN181" s="35"/>
      <c r="BO181" s="35"/>
      <c r="BP181" s="35"/>
    </row>
    <row r="182" spans="1:68" s="103" customFormat="1" ht="52" thickBot="1">
      <c r="A182" s="219">
        <v>170</v>
      </c>
      <c r="B182" s="382"/>
      <c r="C182" s="422"/>
      <c r="D182" s="407" t="s">
        <v>1208</v>
      </c>
      <c r="E182" s="303" t="s">
        <v>191</v>
      </c>
      <c r="F182" s="303" t="s">
        <v>1209</v>
      </c>
      <c r="G182" s="301">
        <v>1</v>
      </c>
      <c r="H182" s="159">
        <f t="shared" si="12"/>
        <v>1</v>
      </c>
      <c r="I182" s="159">
        <f t="shared" si="13"/>
        <v>1</v>
      </c>
      <c r="J182" s="203">
        <v>1</v>
      </c>
      <c r="K182" s="221" t="s">
        <v>683</v>
      </c>
      <c r="L182" s="243">
        <v>1</v>
      </c>
      <c r="M182" s="159">
        <f t="shared" si="14"/>
        <v>1</v>
      </c>
      <c r="N182" s="159">
        <f t="shared" si="15"/>
        <v>1</v>
      </c>
      <c r="O182" s="203">
        <v>1</v>
      </c>
      <c r="P182" s="102" t="s">
        <v>87</v>
      </c>
      <c r="Q182" s="243">
        <v>1</v>
      </c>
      <c r="R182" s="159">
        <f t="shared" si="16"/>
        <v>1</v>
      </c>
      <c r="S182" s="159">
        <f t="shared" si="17"/>
        <v>1</v>
      </c>
      <c r="T182" s="203">
        <v>1</v>
      </c>
      <c r="U182" s="382"/>
      <c r="V182" s="382"/>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c r="BK182" s="35"/>
      <c r="BL182" s="35"/>
      <c r="BM182" s="35"/>
      <c r="BN182" s="35"/>
      <c r="BO182" s="35"/>
      <c r="BP182" s="35"/>
    </row>
    <row r="183" spans="1:68" s="103" customFormat="1" ht="52" thickBot="1">
      <c r="A183" s="219">
        <v>171</v>
      </c>
      <c r="B183" s="382"/>
      <c r="C183" s="422"/>
      <c r="D183" s="407"/>
      <c r="E183" s="303" t="s">
        <v>192</v>
      </c>
      <c r="F183" s="303" t="s">
        <v>1210</v>
      </c>
      <c r="G183" s="301">
        <v>1</v>
      </c>
      <c r="H183" s="159">
        <f t="shared" si="12"/>
        <v>1</v>
      </c>
      <c r="I183" s="159">
        <f t="shared" si="13"/>
        <v>1</v>
      </c>
      <c r="J183" s="203">
        <v>1</v>
      </c>
      <c r="K183" s="221" t="s">
        <v>683</v>
      </c>
      <c r="L183" s="243">
        <v>1</v>
      </c>
      <c r="M183" s="159">
        <f t="shared" si="14"/>
        <v>1</v>
      </c>
      <c r="N183" s="159">
        <f t="shared" si="15"/>
        <v>1</v>
      </c>
      <c r="O183" s="203">
        <v>1</v>
      </c>
      <c r="P183" s="102" t="s">
        <v>87</v>
      </c>
      <c r="Q183" s="243">
        <v>1</v>
      </c>
      <c r="R183" s="159">
        <f t="shared" si="16"/>
        <v>1</v>
      </c>
      <c r="S183" s="159">
        <f t="shared" si="17"/>
        <v>1</v>
      </c>
      <c r="T183" s="203">
        <v>1</v>
      </c>
      <c r="U183" s="382"/>
      <c r="V183" s="382"/>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c r="BC183" s="35"/>
      <c r="BD183" s="35"/>
      <c r="BE183" s="35"/>
      <c r="BF183" s="35"/>
      <c r="BG183" s="35"/>
      <c r="BH183" s="35"/>
      <c r="BI183" s="35"/>
      <c r="BJ183" s="35"/>
      <c r="BK183" s="35"/>
      <c r="BL183" s="35"/>
      <c r="BM183" s="35"/>
      <c r="BN183" s="35"/>
      <c r="BO183" s="35"/>
      <c r="BP183" s="35"/>
    </row>
    <row r="184" spans="1:68" s="103" customFormat="1" ht="52" thickBot="1">
      <c r="A184" s="219">
        <v>172</v>
      </c>
      <c r="B184" s="382"/>
      <c r="C184" s="422"/>
      <c r="D184" s="407" t="s">
        <v>1211</v>
      </c>
      <c r="E184" s="303" t="s">
        <v>193</v>
      </c>
      <c r="F184" s="303" t="s">
        <v>1212</v>
      </c>
      <c r="G184" s="301">
        <v>1</v>
      </c>
      <c r="H184" s="159">
        <f t="shared" si="12"/>
        <v>1</v>
      </c>
      <c r="I184" s="159">
        <f t="shared" si="13"/>
        <v>1</v>
      </c>
      <c r="J184" s="203">
        <v>1</v>
      </c>
      <c r="K184" s="221" t="s">
        <v>683</v>
      </c>
      <c r="L184" s="243">
        <v>1</v>
      </c>
      <c r="M184" s="159">
        <f t="shared" si="14"/>
        <v>1</v>
      </c>
      <c r="N184" s="159">
        <f t="shared" si="15"/>
        <v>1</v>
      </c>
      <c r="O184" s="203">
        <v>1</v>
      </c>
      <c r="P184" s="102" t="s">
        <v>87</v>
      </c>
      <c r="Q184" s="243">
        <v>1</v>
      </c>
      <c r="R184" s="159">
        <f t="shared" si="16"/>
        <v>1</v>
      </c>
      <c r="S184" s="159">
        <f t="shared" si="17"/>
        <v>1</v>
      </c>
      <c r="T184" s="203">
        <v>1</v>
      </c>
      <c r="U184" s="382"/>
      <c r="V184" s="382"/>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c r="BC184" s="35"/>
      <c r="BD184" s="35"/>
      <c r="BE184" s="35"/>
      <c r="BF184" s="35"/>
      <c r="BG184" s="35"/>
      <c r="BH184" s="35"/>
      <c r="BI184" s="35"/>
      <c r="BJ184" s="35"/>
      <c r="BK184" s="35"/>
      <c r="BL184" s="35"/>
      <c r="BM184" s="35"/>
      <c r="BN184" s="35"/>
      <c r="BO184" s="35"/>
      <c r="BP184" s="35"/>
    </row>
    <row r="185" spans="1:68" s="103" customFormat="1" ht="52" thickBot="1">
      <c r="A185" s="219">
        <v>173</v>
      </c>
      <c r="B185" s="382"/>
      <c r="C185" s="422"/>
      <c r="D185" s="407"/>
      <c r="E185" s="303" t="s">
        <v>194</v>
      </c>
      <c r="F185" s="303" t="s">
        <v>1213</v>
      </c>
      <c r="G185" s="301">
        <v>1</v>
      </c>
      <c r="H185" s="159">
        <f t="shared" si="12"/>
        <v>1</v>
      </c>
      <c r="I185" s="159">
        <f t="shared" si="13"/>
        <v>1</v>
      </c>
      <c r="J185" s="203">
        <v>1</v>
      </c>
      <c r="K185" s="221" t="s">
        <v>683</v>
      </c>
      <c r="L185" s="243">
        <v>1</v>
      </c>
      <c r="M185" s="159">
        <f t="shared" si="14"/>
        <v>1</v>
      </c>
      <c r="N185" s="159">
        <f t="shared" si="15"/>
        <v>1</v>
      </c>
      <c r="O185" s="203">
        <v>1</v>
      </c>
      <c r="P185" s="102" t="s">
        <v>87</v>
      </c>
      <c r="Q185" s="243">
        <v>1</v>
      </c>
      <c r="R185" s="159">
        <f t="shared" si="16"/>
        <v>1</v>
      </c>
      <c r="S185" s="159">
        <f t="shared" si="17"/>
        <v>1</v>
      </c>
      <c r="T185" s="203">
        <v>1</v>
      </c>
      <c r="U185" s="382"/>
      <c r="V185" s="382"/>
      <c r="W185" s="35"/>
      <c r="X185" s="35"/>
    </row>
    <row r="186" spans="1:68" s="103" customFormat="1" ht="35" thickBot="1">
      <c r="A186" s="219">
        <v>174</v>
      </c>
      <c r="B186" s="382"/>
      <c r="C186" s="422"/>
      <c r="D186" s="302" t="s">
        <v>1214</v>
      </c>
      <c r="E186" s="300" t="s">
        <v>694</v>
      </c>
      <c r="F186" s="300" t="s">
        <v>1215</v>
      </c>
      <c r="G186" s="301">
        <v>1</v>
      </c>
      <c r="H186" s="159">
        <f t="shared" si="12"/>
        <v>1</v>
      </c>
      <c r="I186" s="159">
        <f t="shared" si="13"/>
        <v>1</v>
      </c>
      <c r="J186" s="203">
        <v>1</v>
      </c>
      <c r="K186" s="221" t="s">
        <v>683</v>
      </c>
      <c r="L186" s="243">
        <v>1</v>
      </c>
      <c r="M186" s="159">
        <f t="shared" si="14"/>
        <v>1</v>
      </c>
      <c r="N186" s="159">
        <f t="shared" si="15"/>
        <v>1</v>
      </c>
      <c r="O186" s="203">
        <v>1</v>
      </c>
      <c r="P186" s="102" t="s">
        <v>87</v>
      </c>
      <c r="Q186" s="243">
        <v>1</v>
      </c>
      <c r="R186" s="159">
        <f t="shared" si="16"/>
        <v>1</v>
      </c>
      <c r="S186" s="159">
        <f t="shared" si="17"/>
        <v>1</v>
      </c>
      <c r="T186" s="203">
        <v>1</v>
      </c>
      <c r="U186" s="382"/>
      <c r="V186" s="382"/>
      <c r="W186" s="35"/>
      <c r="X186" s="35"/>
    </row>
    <row r="187" spans="1:68" s="103" customFormat="1" ht="35" thickBot="1">
      <c r="A187" s="219">
        <v>175</v>
      </c>
      <c r="B187" s="382"/>
      <c r="C187" s="422"/>
      <c r="D187" s="407" t="s">
        <v>1216</v>
      </c>
      <c r="E187" s="303" t="s">
        <v>189</v>
      </c>
      <c r="F187" s="303" t="s">
        <v>1217</v>
      </c>
      <c r="G187" s="301">
        <v>1</v>
      </c>
      <c r="H187" s="159">
        <f t="shared" si="12"/>
        <v>1</v>
      </c>
      <c r="I187" s="159">
        <f t="shared" si="13"/>
        <v>1</v>
      </c>
      <c r="J187" s="203">
        <v>1</v>
      </c>
      <c r="K187" s="221" t="s">
        <v>683</v>
      </c>
      <c r="L187" s="243">
        <v>1</v>
      </c>
      <c r="M187" s="159">
        <f t="shared" si="14"/>
        <v>1</v>
      </c>
      <c r="N187" s="159">
        <f t="shared" si="15"/>
        <v>1</v>
      </c>
      <c r="O187" s="203">
        <v>1</v>
      </c>
      <c r="P187" s="102" t="s">
        <v>87</v>
      </c>
      <c r="Q187" s="243">
        <v>1</v>
      </c>
      <c r="R187" s="159">
        <f t="shared" si="16"/>
        <v>1</v>
      </c>
      <c r="S187" s="159">
        <f t="shared" si="17"/>
        <v>1</v>
      </c>
      <c r="T187" s="203">
        <v>1</v>
      </c>
      <c r="U187" s="382"/>
      <c r="V187" s="382"/>
      <c r="W187" s="35"/>
      <c r="X187" s="35"/>
    </row>
    <row r="188" spans="1:68" s="103" customFormat="1" ht="52" thickBot="1">
      <c r="A188" s="219">
        <v>176</v>
      </c>
      <c r="B188" s="382"/>
      <c r="C188" s="422"/>
      <c r="D188" s="407"/>
      <c r="E188" s="303" t="s">
        <v>190</v>
      </c>
      <c r="F188" s="303" t="s">
        <v>1218</v>
      </c>
      <c r="G188" s="301">
        <v>1</v>
      </c>
      <c r="H188" s="159">
        <f t="shared" si="12"/>
        <v>1</v>
      </c>
      <c r="I188" s="159">
        <f t="shared" si="13"/>
        <v>1</v>
      </c>
      <c r="J188" s="203">
        <v>1</v>
      </c>
      <c r="K188" s="221" t="s">
        <v>683</v>
      </c>
      <c r="L188" s="243">
        <v>1</v>
      </c>
      <c r="M188" s="159">
        <f t="shared" si="14"/>
        <v>1</v>
      </c>
      <c r="N188" s="159">
        <f t="shared" si="15"/>
        <v>1</v>
      </c>
      <c r="O188" s="203">
        <v>1</v>
      </c>
      <c r="P188" s="102" t="s">
        <v>87</v>
      </c>
      <c r="Q188" s="243">
        <v>1</v>
      </c>
      <c r="R188" s="159">
        <f t="shared" si="16"/>
        <v>1</v>
      </c>
      <c r="S188" s="159">
        <f t="shared" si="17"/>
        <v>1</v>
      </c>
      <c r="T188" s="203">
        <v>1</v>
      </c>
      <c r="U188" s="382"/>
      <c r="V188" s="382"/>
      <c r="W188" s="35"/>
      <c r="X188" s="35"/>
    </row>
    <row r="189" spans="1:68" s="103" customFormat="1" ht="52" thickBot="1">
      <c r="A189" s="219">
        <v>177</v>
      </c>
      <c r="B189" s="382"/>
      <c r="C189" s="422"/>
      <c r="D189" s="407" t="s">
        <v>1219</v>
      </c>
      <c r="E189" s="303" t="s">
        <v>1220</v>
      </c>
      <c r="F189" s="303" t="s">
        <v>1221</v>
      </c>
      <c r="G189" s="301">
        <v>1</v>
      </c>
      <c r="H189" s="159">
        <f t="shared" si="12"/>
        <v>1</v>
      </c>
      <c r="I189" s="159">
        <f t="shared" si="13"/>
        <v>1</v>
      </c>
      <c r="J189" s="203">
        <v>1</v>
      </c>
      <c r="K189" s="221" t="s">
        <v>683</v>
      </c>
      <c r="L189" s="243">
        <v>1</v>
      </c>
      <c r="M189" s="159">
        <f t="shared" si="14"/>
        <v>1</v>
      </c>
      <c r="N189" s="159">
        <f t="shared" si="15"/>
        <v>1</v>
      </c>
      <c r="O189" s="203">
        <v>1</v>
      </c>
      <c r="P189" s="102" t="s">
        <v>87</v>
      </c>
      <c r="Q189" s="243">
        <v>1</v>
      </c>
      <c r="R189" s="159">
        <f t="shared" si="16"/>
        <v>1</v>
      </c>
      <c r="S189" s="159">
        <f t="shared" si="17"/>
        <v>1</v>
      </c>
      <c r="T189" s="203">
        <v>1</v>
      </c>
      <c r="U189" s="382"/>
      <c r="V189" s="382"/>
    </row>
    <row r="190" spans="1:68" s="103" customFormat="1" ht="35" thickBot="1">
      <c r="A190" s="219">
        <v>178</v>
      </c>
      <c r="B190" s="382"/>
      <c r="C190" s="422"/>
      <c r="D190" s="407"/>
      <c r="E190" s="300" t="s">
        <v>195</v>
      </c>
      <c r="F190" s="300" t="s">
        <v>1222</v>
      </c>
      <c r="G190" s="301">
        <v>1</v>
      </c>
      <c r="H190" s="159">
        <f t="shared" si="12"/>
        <v>1</v>
      </c>
      <c r="I190" s="159">
        <f t="shared" si="13"/>
        <v>1</v>
      </c>
      <c r="J190" s="203">
        <v>1</v>
      </c>
      <c r="K190" s="221" t="s">
        <v>683</v>
      </c>
      <c r="L190" s="243">
        <v>1</v>
      </c>
      <c r="M190" s="159">
        <f t="shared" si="14"/>
        <v>1</v>
      </c>
      <c r="N190" s="159">
        <f t="shared" si="15"/>
        <v>1</v>
      </c>
      <c r="O190" s="203">
        <v>1</v>
      </c>
      <c r="P190" s="102" t="s">
        <v>87</v>
      </c>
      <c r="Q190" s="243">
        <v>1</v>
      </c>
      <c r="R190" s="159">
        <f t="shared" si="16"/>
        <v>1</v>
      </c>
      <c r="S190" s="159">
        <f t="shared" si="17"/>
        <v>1</v>
      </c>
      <c r="T190" s="203">
        <v>1</v>
      </c>
      <c r="U190" s="382"/>
      <c r="V190" s="382"/>
    </row>
    <row r="191" spans="1:68" s="103" customFormat="1" ht="35" thickBot="1">
      <c r="A191" s="219">
        <v>179</v>
      </c>
      <c r="B191" s="382"/>
      <c r="C191" s="422"/>
      <c r="D191" s="407" t="s">
        <v>1223</v>
      </c>
      <c r="E191" s="300" t="s">
        <v>1224</v>
      </c>
      <c r="F191" s="300" t="s">
        <v>1225</v>
      </c>
      <c r="G191" s="301">
        <v>1</v>
      </c>
      <c r="H191" s="159">
        <f t="shared" si="12"/>
        <v>1</v>
      </c>
      <c r="I191" s="159">
        <f t="shared" si="13"/>
        <v>1</v>
      </c>
      <c r="J191" s="203">
        <v>1</v>
      </c>
      <c r="K191" s="221" t="s">
        <v>683</v>
      </c>
      <c r="L191" s="243">
        <v>1</v>
      </c>
      <c r="M191" s="159">
        <f t="shared" si="14"/>
        <v>1</v>
      </c>
      <c r="N191" s="159">
        <f t="shared" si="15"/>
        <v>1</v>
      </c>
      <c r="O191" s="203">
        <v>1</v>
      </c>
      <c r="P191" s="102" t="s">
        <v>87</v>
      </c>
      <c r="Q191" s="243">
        <v>1</v>
      </c>
      <c r="R191" s="159">
        <f t="shared" si="16"/>
        <v>1</v>
      </c>
      <c r="S191" s="159">
        <f t="shared" si="17"/>
        <v>1</v>
      </c>
      <c r="T191" s="203">
        <v>1</v>
      </c>
      <c r="U191" s="382"/>
      <c r="V191" s="382"/>
    </row>
    <row r="192" spans="1:68" s="103" customFormat="1" ht="35" thickBot="1">
      <c r="A192" s="219">
        <v>180</v>
      </c>
      <c r="B192" s="382"/>
      <c r="C192" s="422"/>
      <c r="D192" s="407"/>
      <c r="E192" s="300" t="s">
        <v>1226</v>
      </c>
      <c r="F192" s="300" t="s">
        <v>1227</v>
      </c>
      <c r="G192" s="301">
        <v>1</v>
      </c>
      <c r="H192" s="159">
        <f t="shared" si="12"/>
        <v>1</v>
      </c>
      <c r="I192" s="159">
        <f t="shared" si="13"/>
        <v>1</v>
      </c>
      <c r="J192" s="203">
        <v>1</v>
      </c>
      <c r="K192" s="221" t="s">
        <v>683</v>
      </c>
      <c r="L192" s="243">
        <v>1</v>
      </c>
      <c r="M192" s="159">
        <f t="shared" si="14"/>
        <v>1</v>
      </c>
      <c r="N192" s="159">
        <f t="shared" si="15"/>
        <v>1</v>
      </c>
      <c r="O192" s="203">
        <v>1</v>
      </c>
      <c r="P192" s="102" t="s">
        <v>87</v>
      </c>
      <c r="Q192" s="243">
        <v>1</v>
      </c>
      <c r="R192" s="159">
        <f t="shared" si="16"/>
        <v>1</v>
      </c>
      <c r="S192" s="159">
        <f t="shared" si="17"/>
        <v>1</v>
      </c>
      <c r="T192" s="203">
        <v>1</v>
      </c>
      <c r="U192" s="382"/>
      <c r="V192" s="382"/>
    </row>
    <row r="193" spans="1:22" s="103" customFormat="1" ht="35" thickBot="1">
      <c r="A193" s="219">
        <v>181</v>
      </c>
      <c r="B193" s="382"/>
      <c r="C193" s="422"/>
      <c r="D193" s="302" t="s">
        <v>1228</v>
      </c>
      <c r="E193" s="303" t="s">
        <v>196</v>
      </c>
      <c r="F193" s="303" t="s">
        <v>1229</v>
      </c>
      <c r="G193" s="301">
        <v>1</v>
      </c>
      <c r="H193" s="159">
        <f t="shared" si="12"/>
        <v>1</v>
      </c>
      <c r="I193" s="159">
        <f t="shared" si="13"/>
        <v>1</v>
      </c>
      <c r="J193" s="203">
        <v>1</v>
      </c>
      <c r="K193" s="221" t="s">
        <v>683</v>
      </c>
      <c r="L193" s="243">
        <v>1</v>
      </c>
      <c r="M193" s="159">
        <f t="shared" si="14"/>
        <v>1</v>
      </c>
      <c r="N193" s="159">
        <f t="shared" si="15"/>
        <v>1</v>
      </c>
      <c r="O193" s="203">
        <v>1</v>
      </c>
      <c r="P193" s="102" t="s">
        <v>87</v>
      </c>
      <c r="Q193" s="243">
        <v>1</v>
      </c>
      <c r="R193" s="159">
        <f t="shared" si="16"/>
        <v>1</v>
      </c>
      <c r="S193" s="159">
        <f t="shared" si="17"/>
        <v>1</v>
      </c>
      <c r="T193" s="203">
        <v>1</v>
      </c>
      <c r="U193" s="382"/>
      <c r="V193" s="382"/>
    </row>
    <row r="194" spans="1:22" s="103" customFormat="1" ht="35" thickBot="1">
      <c r="A194" s="219">
        <v>182</v>
      </c>
      <c r="B194" s="382"/>
      <c r="C194" s="422"/>
      <c r="D194" s="407" t="s">
        <v>1230</v>
      </c>
      <c r="E194" s="303" t="s">
        <v>1231</v>
      </c>
      <c r="F194" s="303" t="s">
        <v>1232</v>
      </c>
      <c r="G194" s="301">
        <v>1</v>
      </c>
      <c r="H194" s="159">
        <f t="shared" ref="H194:H254" si="18">IF(G194=I194,J194)</f>
        <v>1</v>
      </c>
      <c r="I194" s="159">
        <f t="shared" ref="I194:I254" si="19">IF(G194="NA","NA",J194)</f>
        <v>1</v>
      </c>
      <c r="J194" s="203">
        <v>1</v>
      </c>
      <c r="K194" s="221" t="s">
        <v>683</v>
      </c>
      <c r="L194" s="243">
        <v>1</v>
      </c>
      <c r="M194" s="159">
        <f t="shared" ref="M194:M254" si="20">IF(L194=N194,O194)</f>
        <v>1</v>
      </c>
      <c r="N194" s="159">
        <f t="shared" ref="N194:N254" si="21">IF(L194="NA","NA",O194)</f>
        <v>1</v>
      </c>
      <c r="O194" s="203">
        <v>1</v>
      </c>
      <c r="P194" s="102" t="s">
        <v>87</v>
      </c>
      <c r="Q194" s="243">
        <v>1</v>
      </c>
      <c r="R194" s="159">
        <f t="shared" ref="R194:R254" si="22">IF(Q194=S194,T194)</f>
        <v>1</v>
      </c>
      <c r="S194" s="159">
        <f t="shared" ref="S194:S254" si="23">IF(Q194="NA","NA",T194)</f>
        <v>1</v>
      </c>
      <c r="T194" s="203">
        <v>1</v>
      </c>
      <c r="U194" s="382"/>
      <c r="V194" s="382"/>
    </row>
    <row r="195" spans="1:22" s="103" customFormat="1" ht="35" thickBot="1">
      <c r="A195" s="219">
        <v>183</v>
      </c>
      <c r="B195" s="382"/>
      <c r="C195" s="422"/>
      <c r="D195" s="407"/>
      <c r="E195" s="303" t="s">
        <v>1233</v>
      </c>
      <c r="F195" s="303" t="s">
        <v>1234</v>
      </c>
      <c r="G195" s="301">
        <v>1</v>
      </c>
      <c r="H195" s="159">
        <f t="shared" si="18"/>
        <v>1</v>
      </c>
      <c r="I195" s="159">
        <f t="shared" si="19"/>
        <v>1</v>
      </c>
      <c r="J195" s="203">
        <v>1</v>
      </c>
      <c r="K195" s="221" t="s">
        <v>683</v>
      </c>
      <c r="L195" s="243">
        <v>1</v>
      </c>
      <c r="M195" s="159">
        <f t="shared" si="20"/>
        <v>1</v>
      </c>
      <c r="N195" s="159">
        <f t="shared" si="21"/>
        <v>1</v>
      </c>
      <c r="O195" s="203">
        <v>1</v>
      </c>
      <c r="P195" s="102" t="s">
        <v>87</v>
      </c>
      <c r="Q195" s="243">
        <v>1</v>
      </c>
      <c r="R195" s="159">
        <f t="shared" si="22"/>
        <v>1</v>
      </c>
      <c r="S195" s="159">
        <f t="shared" si="23"/>
        <v>1</v>
      </c>
      <c r="T195" s="203">
        <v>1</v>
      </c>
      <c r="U195" s="382"/>
      <c r="V195" s="382"/>
    </row>
    <row r="196" spans="1:22" s="103" customFormat="1" ht="35" thickBot="1">
      <c r="A196" s="219">
        <v>184</v>
      </c>
      <c r="B196" s="382"/>
      <c r="C196" s="422"/>
      <c r="D196" s="407" t="s">
        <v>1235</v>
      </c>
      <c r="E196" s="303" t="s">
        <v>197</v>
      </c>
      <c r="F196" s="303" t="s">
        <v>1236</v>
      </c>
      <c r="G196" s="301">
        <v>1</v>
      </c>
      <c r="H196" s="159">
        <f t="shared" si="18"/>
        <v>1</v>
      </c>
      <c r="I196" s="159">
        <f t="shared" si="19"/>
        <v>1</v>
      </c>
      <c r="J196" s="203">
        <v>1</v>
      </c>
      <c r="K196" s="221" t="s">
        <v>683</v>
      </c>
      <c r="L196" s="243">
        <v>1</v>
      </c>
      <c r="M196" s="159">
        <f t="shared" si="20"/>
        <v>1</v>
      </c>
      <c r="N196" s="159">
        <f t="shared" si="21"/>
        <v>1</v>
      </c>
      <c r="O196" s="203">
        <v>1</v>
      </c>
      <c r="P196" s="102" t="s">
        <v>87</v>
      </c>
      <c r="Q196" s="243">
        <v>1</v>
      </c>
      <c r="R196" s="159">
        <f t="shared" si="22"/>
        <v>1</v>
      </c>
      <c r="S196" s="159">
        <f t="shared" si="23"/>
        <v>1</v>
      </c>
      <c r="T196" s="203">
        <v>1</v>
      </c>
      <c r="U196" s="382"/>
      <c r="V196" s="382"/>
    </row>
    <row r="197" spans="1:22" s="103" customFormat="1" ht="35" thickBot="1">
      <c r="A197" s="219">
        <v>185</v>
      </c>
      <c r="B197" s="382"/>
      <c r="C197" s="422"/>
      <c r="D197" s="407"/>
      <c r="E197" s="303" t="s">
        <v>697</v>
      </c>
      <c r="F197" s="303" t="s">
        <v>1237</v>
      </c>
      <c r="G197" s="301">
        <v>1</v>
      </c>
      <c r="H197" s="159">
        <f t="shared" si="18"/>
        <v>1</v>
      </c>
      <c r="I197" s="159">
        <f t="shared" si="19"/>
        <v>1</v>
      </c>
      <c r="J197" s="203">
        <v>1</v>
      </c>
      <c r="K197" s="221" t="s">
        <v>683</v>
      </c>
      <c r="L197" s="243">
        <v>1</v>
      </c>
      <c r="M197" s="159">
        <f t="shared" si="20"/>
        <v>1</v>
      </c>
      <c r="N197" s="159">
        <f t="shared" si="21"/>
        <v>1</v>
      </c>
      <c r="O197" s="203">
        <v>1</v>
      </c>
      <c r="P197" s="102" t="s">
        <v>87</v>
      </c>
      <c r="Q197" s="243">
        <v>1</v>
      </c>
      <c r="R197" s="159">
        <f t="shared" si="22"/>
        <v>1</v>
      </c>
      <c r="S197" s="159">
        <f t="shared" si="23"/>
        <v>1</v>
      </c>
      <c r="T197" s="203">
        <v>1</v>
      </c>
      <c r="U197" s="382"/>
      <c r="V197" s="382"/>
    </row>
    <row r="198" spans="1:22" s="103" customFormat="1" ht="35" thickBot="1">
      <c r="A198" s="219">
        <v>186</v>
      </c>
      <c r="B198" s="382"/>
      <c r="C198" s="422"/>
      <c r="D198" s="302" t="s">
        <v>1238</v>
      </c>
      <c r="E198" s="303" t="s">
        <v>198</v>
      </c>
      <c r="F198" s="303" t="s">
        <v>1239</v>
      </c>
      <c r="G198" s="301">
        <v>1</v>
      </c>
      <c r="H198" s="159">
        <f t="shared" si="18"/>
        <v>1</v>
      </c>
      <c r="I198" s="159">
        <f t="shared" si="19"/>
        <v>1</v>
      </c>
      <c r="J198" s="203">
        <v>1</v>
      </c>
      <c r="K198" s="221" t="s">
        <v>683</v>
      </c>
      <c r="L198" s="243">
        <v>1</v>
      </c>
      <c r="M198" s="159">
        <f t="shared" si="20"/>
        <v>1</v>
      </c>
      <c r="N198" s="159">
        <f t="shared" si="21"/>
        <v>1</v>
      </c>
      <c r="O198" s="203">
        <v>1</v>
      </c>
      <c r="P198" s="102" t="s">
        <v>87</v>
      </c>
      <c r="Q198" s="243">
        <v>1</v>
      </c>
      <c r="R198" s="159">
        <f t="shared" si="22"/>
        <v>1</v>
      </c>
      <c r="S198" s="159">
        <f t="shared" si="23"/>
        <v>1</v>
      </c>
      <c r="T198" s="203">
        <v>1</v>
      </c>
      <c r="U198" s="382"/>
      <c r="V198" s="382"/>
    </row>
    <row r="199" spans="1:22" s="103" customFormat="1" ht="35" thickBot="1">
      <c r="A199" s="219">
        <v>187</v>
      </c>
      <c r="B199" s="382"/>
      <c r="C199" s="422"/>
      <c r="D199" s="302" t="s">
        <v>1240</v>
      </c>
      <c r="E199" s="300" t="s">
        <v>199</v>
      </c>
      <c r="F199" s="300" t="s">
        <v>1241</v>
      </c>
      <c r="G199" s="301">
        <v>1</v>
      </c>
      <c r="H199" s="159">
        <f t="shared" si="18"/>
        <v>1</v>
      </c>
      <c r="I199" s="159">
        <f t="shared" si="19"/>
        <v>1</v>
      </c>
      <c r="J199" s="203">
        <v>1</v>
      </c>
      <c r="K199" s="221" t="s">
        <v>683</v>
      </c>
      <c r="L199" s="243">
        <v>1</v>
      </c>
      <c r="M199" s="159">
        <f t="shared" si="20"/>
        <v>1</v>
      </c>
      <c r="N199" s="159">
        <f t="shared" si="21"/>
        <v>1</v>
      </c>
      <c r="O199" s="203">
        <v>1</v>
      </c>
      <c r="P199" s="102" t="s">
        <v>87</v>
      </c>
      <c r="Q199" s="243">
        <v>1</v>
      </c>
      <c r="R199" s="159">
        <f t="shared" si="22"/>
        <v>1</v>
      </c>
      <c r="S199" s="159">
        <f t="shared" si="23"/>
        <v>1</v>
      </c>
      <c r="T199" s="203">
        <v>1</v>
      </c>
      <c r="U199" s="382"/>
      <c r="V199" s="382"/>
    </row>
    <row r="200" spans="1:22" s="103" customFormat="1" ht="35" thickBot="1">
      <c r="A200" s="219">
        <v>188</v>
      </c>
      <c r="B200" s="382"/>
      <c r="C200" s="422"/>
      <c r="D200" s="302" t="s">
        <v>1242</v>
      </c>
      <c r="E200" s="303" t="s">
        <v>1243</v>
      </c>
      <c r="F200" s="303" t="s">
        <v>1244</v>
      </c>
      <c r="G200" s="301">
        <v>1</v>
      </c>
      <c r="H200" s="159">
        <f t="shared" si="18"/>
        <v>1</v>
      </c>
      <c r="I200" s="159">
        <f t="shared" si="19"/>
        <v>1</v>
      </c>
      <c r="J200" s="203">
        <v>1</v>
      </c>
      <c r="K200" s="221" t="s">
        <v>683</v>
      </c>
      <c r="L200" s="243">
        <v>1</v>
      </c>
      <c r="M200" s="159">
        <f t="shared" si="20"/>
        <v>1</v>
      </c>
      <c r="N200" s="159">
        <f t="shared" si="21"/>
        <v>1</v>
      </c>
      <c r="O200" s="203">
        <v>1</v>
      </c>
      <c r="P200" s="102" t="s">
        <v>87</v>
      </c>
      <c r="Q200" s="243">
        <v>1</v>
      </c>
      <c r="R200" s="159">
        <f t="shared" si="22"/>
        <v>1</v>
      </c>
      <c r="S200" s="159">
        <f t="shared" si="23"/>
        <v>1</v>
      </c>
      <c r="T200" s="203">
        <v>1</v>
      </c>
      <c r="U200" s="382"/>
      <c r="V200" s="382"/>
    </row>
    <row r="201" spans="1:22" s="103" customFormat="1" ht="35" thickBot="1">
      <c r="A201" s="219">
        <v>189</v>
      </c>
      <c r="B201" s="382"/>
      <c r="C201" s="422"/>
      <c r="D201" s="302" t="s">
        <v>1245</v>
      </c>
      <c r="E201" s="303" t="s">
        <v>1246</v>
      </c>
      <c r="F201" s="303" t="s">
        <v>1247</v>
      </c>
      <c r="G201" s="301">
        <v>1</v>
      </c>
      <c r="H201" s="159">
        <f t="shared" si="18"/>
        <v>1</v>
      </c>
      <c r="I201" s="159">
        <f t="shared" si="19"/>
        <v>1</v>
      </c>
      <c r="J201" s="203">
        <v>1</v>
      </c>
      <c r="K201" s="221" t="s">
        <v>683</v>
      </c>
      <c r="L201" s="243">
        <v>1</v>
      </c>
      <c r="M201" s="159">
        <f t="shared" si="20"/>
        <v>1</v>
      </c>
      <c r="N201" s="159">
        <f t="shared" si="21"/>
        <v>1</v>
      </c>
      <c r="O201" s="203">
        <v>1</v>
      </c>
      <c r="P201" s="102" t="s">
        <v>87</v>
      </c>
      <c r="Q201" s="243">
        <v>1</v>
      </c>
      <c r="R201" s="159">
        <f t="shared" si="22"/>
        <v>1</v>
      </c>
      <c r="S201" s="159">
        <f t="shared" si="23"/>
        <v>1</v>
      </c>
      <c r="T201" s="203">
        <v>1</v>
      </c>
      <c r="U201" s="382"/>
      <c r="V201" s="382"/>
    </row>
    <row r="202" spans="1:22" s="103" customFormat="1" ht="35" thickBot="1">
      <c r="A202" s="219">
        <v>190</v>
      </c>
      <c r="B202" s="382"/>
      <c r="C202" s="422"/>
      <c r="D202" s="407" t="s">
        <v>1248</v>
      </c>
      <c r="E202" s="303" t="s">
        <v>1249</v>
      </c>
      <c r="F202" s="303" t="s">
        <v>1250</v>
      </c>
      <c r="G202" s="301">
        <v>1</v>
      </c>
      <c r="H202" s="159">
        <f t="shared" si="18"/>
        <v>1</v>
      </c>
      <c r="I202" s="159">
        <f t="shared" si="19"/>
        <v>1</v>
      </c>
      <c r="J202" s="203">
        <v>1</v>
      </c>
      <c r="K202" s="221" t="s">
        <v>683</v>
      </c>
      <c r="L202" s="243">
        <v>1</v>
      </c>
      <c r="M202" s="159">
        <f t="shared" si="20"/>
        <v>1</v>
      </c>
      <c r="N202" s="159">
        <f t="shared" si="21"/>
        <v>1</v>
      </c>
      <c r="O202" s="203">
        <v>1</v>
      </c>
      <c r="P202" s="102" t="s">
        <v>87</v>
      </c>
      <c r="Q202" s="243">
        <v>1</v>
      </c>
      <c r="R202" s="159">
        <f t="shared" si="22"/>
        <v>1</v>
      </c>
      <c r="S202" s="159">
        <f t="shared" si="23"/>
        <v>1</v>
      </c>
      <c r="T202" s="203">
        <v>1</v>
      </c>
      <c r="U202" s="382"/>
      <c r="V202" s="382"/>
    </row>
    <row r="203" spans="1:22" s="103" customFormat="1" ht="35" thickBot="1">
      <c r="A203" s="219">
        <v>191</v>
      </c>
      <c r="B203" s="382"/>
      <c r="C203" s="422"/>
      <c r="D203" s="407"/>
      <c r="E203" s="303" t="s">
        <v>1251</v>
      </c>
      <c r="F203" s="303" t="s">
        <v>1252</v>
      </c>
      <c r="G203" s="301">
        <v>1</v>
      </c>
      <c r="H203" s="159">
        <f t="shared" si="18"/>
        <v>1</v>
      </c>
      <c r="I203" s="159">
        <f t="shared" si="19"/>
        <v>1</v>
      </c>
      <c r="J203" s="203">
        <v>1</v>
      </c>
      <c r="K203" s="221" t="s">
        <v>683</v>
      </c>
      <c r="L203" s="243">
        <v>1</v>
      </c>
      <c r="M203" s="159">
        <f t="shared" si="20"/>
        <v>1</v>
      </c>
      <c r="N203" s="159">
        <f t="shared" si="21"/>
        <v>1</v>
      </c>
      <c r="O203" s="203">
        <v>1</v>
      </c>
      <c r="P203" s="102" t="s">
        <v>87</v>
      </c>
      <c r="Q203" s="243">
        <v>1</v>
      </c>
      <c r="R203" s="159">
        <f t="shared" si="22"/>
        <v>1</v>
      </c>
      <c r="S203" s="159">
        <f t="shared" si="23"/>
        <v>1</v>
      </c>
      <c r="T203" s="203">
        <v>1</v>
      </c>
      <c r="U203" s="382"/>
      <c r="V203" s="382"/>
    </row>
    <row r="204" spans="1:22" s="103" customFormat="1" ht="35" thickBot="1">
      <c r="A204" s="219">
        <v>192</v>
      </c>
      <c r="B204" s="382"/>
      <c r="C204" s="422"/>
      <c r="D204" s="407" t="s">
        <v>1253</v>
      </c>
      <c r="E204" s="303" t="s">
        <v>1254</v>
      </c>
      <c r="F204" s="303" t="s">
        <v>1255</v>
      </c>
      <c r="G204" s="301">
        <v>1</v>
      </c>
      <c r="H204" s="159">
        <f t="shared" si="18"/>
        <v>1</v>
      </c>
      <c r="I204" s="159">
        <f t="shared" si="19"/>
        <v>1</v>
      </c>
      <c r="J204" s="203">
        <v>1</v>
      </c>
      <c r="K204" s="221" t="s">
        <v>683</v>
      </c>
      <c r="L204" s="243">
        <v>1</v>
      </c>
      <c r="M204" s="159">
        <f t="shared" si="20"/>
        <v>1</v>
      </c>
      <c r="N204" s="159">
        <f t="shared" si="21"/>
        <v>1</v>
      </c>
      <c r="O204" s="203">
        <v>1</v>
      </c>
      <c r="P204" s="102" t="s">
        <v>87</v>
      </c>
      <c r="Q204" s="243">
        <v>1</v>
      </c>
      <c r="R204" s="159">
        <f t="shared" si="22"/>
        <v>1</v>
      </c>
      <c r="S204" s="159">
        <f t="shared" si="23"/>
        <v>1</v>
      </c>
      <c r="T204" s="203">
        <v>1</v>
      </c>
      <c r="U204" s="382"/>
      <c r="V204" s="382"/>
    </row>
    <row r="205" spans="1:22" s="103" customFormat="1" ht="35" thickBot="1">
      <c r="A205" s="219">
        <v>193</v>
      </c>
      <c r="B205" s="382"/>
      <c r="C205" s="422"/>
      <c r="D205" s="407"/>
      <c r="E205" s="303" t="s">
        <v>1256</v>
      </c>
      <c r="F205" s="303" t="s">
        <v>1257</v>
      </c>
      <c r="G205" s="301">
        <v>1</v>
      </c>
      <c r="H205" s="159">
        <f t="shared" si="18"/>
        <v>1</v>
      </c>
      <c r="I205" s="159">
        <f t="shared" si="19"/>
        <v>1</v>
      </c>
      <c r="J205" s="203">
        <v>1</v>
      </c>
      <c r="K205" s="221" t="s">
        <v>683</v>
      </c>
      <c r="L205" s="243">
        <v>1</v>
      </c>
      <c r="M205" s="159">
        <f t="shared" si="20"/>
        <v>1</v>
      </c>
      <c r="N205" s="159">
        <f t="shared" si="21"/>
        <v>1</v>
      </c>
      <c r="O205" s="203">
        <v>1</v>
      </c>
      <c r="P205" s="102" t="s">
        <v>87</v>
      </c>
      <c r="Q205" s="243">
        <v>1</v>
      </c>
      <c r="R205" s="159">
        <f t="shared" si="22"/>
        <v>1</v>
      </c>
      <c r="S205" s="159">
        <f t="shared" si="23"/>
        <v>1</v>
      </c>
      <c r="T205" s="203">
        <v>1</v>
      </c>
      <c r="U205" s="382"/>
      <c r="V205" s="382"/>
    </row>
    <row r="206" spans="1:22" s="103" customFormat="1" ht="35" thickBot="1">
      <c r="A206" s="219">
        <v>194</v>
      </c>
      <c r="B206" s="382"/>
      <c r="C206" s="422"/>
      <c r="D206" s="407" t="s">
        <v>1258</v>
      </c>
      <c r="E206" s="303" t="s">
        <v>1259</v>
      </c>
      <c r="F206" s="303" t="s">
        <v>1260</v>
      </c>
      <c r="G206" s="301">
        <v>1</v>
      </c>
      <c r="H206" s="159">
        <f t="shared" si="18"/>
        <v>1</v>
      </c>
      <c r="I206" s="159">
        <f t="shared" si="19"/>
        <v>1</v>
      </c>
      <c r="J206" s="203">
        <v>1</v>
      </c>
      <c r="K206" s="221" t="s">
        <v>683</v>
      </c>
      <c r="L206" s="243">
        <v>1</v>
      </c>
      <c r="M206" s="159">
        <f t="shared" si="20"/>
        <v>1</v>
      </c>
      <c r="N206" s="159">
        <f t="shared" si="21"/>
        <v>1</v>
      </c>
      <c r="O206" s="203">
        <v>1</v>
      </c>
      <c r="P206" s="102" t="s">
        <v>87</v>
      </c>
      <c r="Q206" s="243">
        <v>1</v>
      </c>
      <c r="R206" s="159">
        <f t="shared" si="22"/>
        <v>1</v>
      </c>
      <c r="S206" s="159">
        <f t="shared" si="23"/>
        <v>1</v>
      </c>
      <c r="T206" s="203">
        <v>1</v>
      </c>
      <c r="U206" s="382"/>
      <c r="V206" s="382"/>
    </row>
    <row r="207" spans="1:22" s="103" customFormat="1" ht="35" thickBot="1">
      <c r="A207" s="219">
        <v>195</v>
      </c>
      <c r="B207" s="382"/>
      <c r="C207" s="422"/>
      <c r="D207" s="407"/>
      <c r="E207" s="321" t="s">
        <v>1261</v>
      </c>
      <c r="F207" s="321" t="s">
        <v>1262</v>
      </c>
      <c r="G207" s="301">
        <v>1</v>
      </c>
      <c r="H207" s="159">
        <f t="shared" si="18"/>
        <v>1</v>
      </c>
      <c r="I207" s="159">
        <f t="shared" si="19"/>
        <v>1</v>
      </c>
      <c r="J207" s="203">
        <v>1</v>
      </c>
      <c r="K207" s="221" t="s">
        <v>683</v>
      </c>
      <c r="L207" s="243">
        <v>1</v>
      </c>
      <c r="M207" s="159">
        <f t="shared" si="20"/>
        <v>1</v>
      </c>
      <c r="N207" s="159">
        <f t="shared" si="21"/>
        <v>1</v>
      </c>
      <c r="O207" s="203">
        <v>1</v>
      </c>
      <c r="P207" s="102" t="s">
        <v>87</v>
      </c>
      <c r="Q207" s="243">
        <v>1</v>
      </c>
      <c r="R207" s="159">
        <f t="shared" si="22"/>
        <v>1</v>
      </c>
      <c r="S207" s="159">
        <f t="shared" si="23"/>
        <v>1</v>
      </c>
      <c r="T207" s="203">
        <v>1</v>
      </c>
      <c r="U207" s="382"/>
      <c r="V207" s="382"/>
    </row>
    <row r="208" spans="1:22" s="103" customFormat="1" ht="35" thickBot="1">
      <c r="A208" s="219">
        <v>196</v>
      </c>
      <c r="B208" s="382"/>
      <c r="C208" s="422"/>
      <c r="D208" s="320" t="s">
        <v>1263</v>
      </c>
      <c r="E208" s="319" t="s">
        <v>200</v>
      </c>
      <c r="F208" s="319" t="s">
        <v>1264</v>
      </c>
      <c r="G208" s="301">
        <v>1</v>
      </c>
      <c r="H208" s="159">
        <f t="shared" si="18"/>
        <v>1</v>
      </c>
      <c r="I208" s="159">
        <f t="shared" si="19"/>
        <v>1</v>
      </c>
      <c r="J208" s="203">
        <v>1</v>
      </c>
      <c r="K208" s="221" t="s">
        <v>683</v>
      </c>
      <c r="L208" s="243">
        <v>1</v>
      </c>
      <c r="M208" s="159">
        <f t="shared" si="20"/>
        <v>1</v>
      </c>
      <c r="N208" s="159">
        <f t="shared" si="21"/>
        <v>1</v>
      </c>
      <c r="O208" s="203">
        <v>1</v>
      </c>
      <c r="P208" s="102" t="s">
        <v>87</v>
      </c>
      <c r="Q208" s="243">
        <v>1</v>
      </c>
      <c r="R208" s="159">
        <f t="shared" si="22"/>
        <v>1</v>
      </c>
      <c r="S208" s="159">
        <f t="shared" si="23"/>
        <v>1</v>
      </c>
      <c r="T208" s="203">
        <v>1</v>
      </c>
      <c r="U208" s="382"/>
      <c r="V208" s="382"/>
    </row>
    <row r="209" spans="1:22" s="103" customFormat="1" ht="35" thickBot="1">
      <c r="A209" s="219">
        <v>197</v>
      </c>
      <c r="B209" s="382"/>
      <c r="C209" s="422"/>
      <c r="D209" s="407" t="s">
        <v>1265</v>
      </c>
      <c r="E209" s="303" t="s">
        <v>202</v>
      </c>
      <c r="F209" s="303" t="s">
        <v>1266</v>
      </c>
      <c r="G209" s="301">
        <v>1</v>
      </c>
      <c r="H209" s="159">
        <f t="shared" si="18"/>
        <v>1</v>
      </c>
      <c r="I209" s="159">
        <f t="shared" si="19"/>
        <v>1</v>
      </c>
      <c r="J209" s="203">
        <v>1</v>
      </c>
      <c r="K209" s="221" t="s">
        <v>683</v>
      </c>
      <c r="L209" s="243">
        <v>1</v>
      </c>
      <c r="M209" s="159">
        <f t="shared" si="20"/>
        <v>1</v>
      </c>
      <c r="N209" s="159">
        <f t="shared" si="21"/>
        <v>1</v>
      </c>
      <c r="O209" s="203">
        <v>1</v>
      </c>
      <c r="P209" s="102" t="s">
        <v>87</v>
      </c>
      <c r="Q209" s="243">
        <v>1</v>
      </c>
      <c r="R209" s="159">
        <f t="shared" si="22"/>
        <v>1</v>
      </c>
      <c r="S209" s="159">
        <f t="shared" si="23"/>
        <v>1</v>
      </c>
      <c r="T209" s="203">
        <v>1</v>
      </c>
      <c r="U209" s="382"/>
      <c r="V209" s="382"/>
    </row>
    <row r="210" spans="1:22" s="103" customFormat="1" ht="35" thickBot="1">
      <c r="A210" s="219">
        <v>198</v>
      </c>
      <c r="B210" s="382"/>
      <c r="C210" s="422"/>
      <c r="D210" s="407"/>
      <c r="E210" s="303" t="s">
        <v>701</v>
      </c>
      <c r="F210" s="303" t="s">
        <v>1267</v>
      </c>
      <c r="G210" s="301">
        <v>1</v>
      </c>
      <c r="H210" s="159">
        <f t="shared" si="18"/>
        <v>1</v>
      </c>
      <c r="I210" s="159">
        <f t="shared" si="19"/>
        <v>1</v>
      </c>
      <c r="J210" s="203">
        <v>1</v>
      </c>
      <c r="K210" s="221" t="s">
        <v>683</v>
      </c>
      <c r="L210" s="243">
        <v>1</v>
      </c>
      <c r="M210" s="159">
        <f t="shared" si="20"/>
        <v>1</v>
      </c>
      <c r="N210" s="159">
        <f t="shared" si="21"/>
        <v>1</v>
      </c>
      <c r="O210" s="203">
        <v>1</v>
      </c>
      <c r="P210" s="102" t="s">
        <v>87</v>
      </c>
      <c r="Q210" s="243">
        <v>1</v>
      </c>
      <c r="R210" s="159">
        <f t="shared" si="22"/>
        <v>1</v>
      </c>
      <c r="S210" s="159">
        <f t="shared" si="23"/>
        <v>1</v>
      </c>
      <c r="T210" s="203">
        <v>1</v>
      </c>
      <c r="U210" s="382"/>
      <c r="V210" s="382"/>
    </row>
    <row r="211" spans="1:22" s="103" customFormat="1" ht="35" thickBot="1">
      <c r="A211" s="219">
        <v>199</v>
      </c>
      <c r="B211" s="382"/>
      <c r="C211" s="422"/>
      <c r="D211" s="407"/>
      <c r="E211" s="303" t="s">
        <v>201</v>
      </c>
      <c r="F211" s="303" t="s">
        <v>1268</v>
      </c>
      <c r="G211" s="301">
        <v>1</v>
      </c>
      <c r="H211" s="159">
        <f t="shared" si="18"/>
        <v>1</v>
      </c>
      <c r="I211" s="159">
        <f t="shared" si="19"/>
        <v>1</v>
      </c>
      <c r="J211" s="203">
        <v>1</v>
      </c>
      <c r="K211" s="221" t="s">
        <v>683</v>
      </c>
      <c r="L211" s="243">
        <v>1</v>
      </c>
      <c r="M211" s="159">
        <f t="shared" si="20"/>
        <v>1</v>
      </c>
      <c r="N211" s="159">
        <f t="shared" si="21"/>
        <v>1</v>
      </c>
      <c r="O211" s="203">
        <v>1</v>
      </c>
      <c r="P211" s="102" t="s">
        <v>87</v>
      </c>
      <c r="Q211" s="243">
        <v>1</v>
      </c>
      <c r="R211" s="159">
        <f t="shared" si="22"/>
        <v>1</v>
      </c>
      <c r="S211" s="159">
        <f t="shared" si="23"/>
        <v>1</v>
      </c>
      <c r="T211" s="203">
        <v>1</v>
      </c>
      <c r="U211" s="382"/>
      <c r="V211" s="382"/>
    </row>
    <row r="212" spans="1:22" s="103" customFormat="1" ht="35" thickBot="1">
      <c r="A212" s="219">
        <v>200</v>
      </c>
      <c r="B212" s="382"/>
      <c r="C212" s="422"/>
      <c r="D212" s="407"/>
      <c r="E212" s="303" t="s">
        <v>204</v>
      </c>
      <c r="F212" s="303" t="s">
        <v>1269</v>
      </c>
      <c r="G212" s="301">
        <v>1</v>
      </c>
      <c r="H212" s="159">
        <f t="shared" si="18"/>
        <v>1</v>
      </c>
      <c r="I212" s="159">
        <f t="shared" si="19"/>
        <v>1</v>
      </c>
      <c r="J212" s="203">
        <v>1</v>
      </c>
      <c r="K212" s="221" t="s">
        <v>683</v>
      </c>
      <c r="L212" s="243">
        <v>1</v>
      </c>
      <c r="M212" s="159">
        <f t="shared" si="20"/>
        <v>1</v>
      </c>
      <c r="N212" s="159">
        <f t="shared" si="21"/>
        <v>1</v>
      </c>
      <c r="O212" s="203">
        <v>1</v>
      </c>
      <c r="P212" s="102" t="s">
        <v>87</v>
      </c>
      <c r="Q212" s="243">
        <v>1</v>
      </c>
      <c r="R212" s="159">
        <f t="shared" si="22"/>
        <v>1</v>
      </c>
      <c r="S212" s="159">
        <f t="shared" si="23"/>
        <v>1</v>
      </c>
      <c r="T212" s="203">
        <v>1</v>
      </c>
      <c r="U212" s="382"/>
      <c r="V212" s="382"/>
    </row>
    <row r="213" spans="1:22" s="103" customFormat="1" ht="35" thickBot="1">
      <c r="A213" s="219">
        <v>201</v>
      </c>
      <c r="B213" s="382"/>
      <c r="C213" s="422"/>
      <c r="D213" s="407"/>
      <c r="E213" s="303" t="s">
        <v>203</v>
      </c>
      <c r="F213" s="303" t="s">
        <v>1270</v>
      </c>
      <c r="G213" s="301">
        <v>1</v>
      </c>
      <c r="H213" s="159">
        <f t="shared" si="18"/>
        <v>1</v>
      </c>
      <c r="I213" s="159">
        <f t="shared" si="19"/>
        <v>1</v>
      </c>
      <c r="J213" s="203">
        <v>1</v>
      </c>
      <c r="K213" s="221" t="s">
        <v>683</v>
      </c>
      <c r="L213" s="243">
        <v>1</v>
      </c>
      <c r="M213" s="159">
        <f t="shared" si="20"/>
        <v>1</v>
      </c>
      <c r="N213" s="159">
        <f t="shared" si="21"/>
        <v>1</v>
      </c>
      <c r="O213" s="203">
        <v>1</v>
      </c>
      <c r="P213" s="102" t="s">
        <v>87</v>
      </c>
      <c r="Q213" s="243">
        <v>1</v>
      </c>
      <c r="R213" s="159">
        <f t="shared" si="22"/>
        <v>1</v>
      </c>
      <c r="S213" s="159">
        <f t="shared" si="23"/>
        <v>1</v>
      </c>
      <c r="T213" s="203">
        <v>1</v>
      </c>
      <c r="U213" s="382"/>
      <c r="V213" s="382"/>
    </row>
    <row r="214" spans="1:22" s="103" customFormat="1" ht="35" thickBot="1">
      <c r="A214" s="219">
        <v>202</v>
      </c>
      <c r="B214" s="382"/>
      <c r="C214" s="422"/>
      <c r="D214" s="407"/>
      <c r="E214" s="303" t="s">
        <v>700</v>
      </c>
      <c r="F214" s="303" t="s">
        <v>1271</v>
      </c>
      <c r="G214" s="301">
        <v>1</v>
      </c>
      <c r="H214" s="159">
        <f t="shared" si="18"/>
        <v>1</v>
      </c>
      <c r="I214" s="159">
        <f t="shared" si="19"/>
        <v>1</v>
      </c>
      <c r="J214" s="203">
        <v>1</v>
      </c>
      <c r="K214" s="221" t="s">
        <v>683</v>
      </c>
      <c r="L214" s="243">
        <v>1</v>
      </c>
      <c r="M214" s="159">
        <f t="shared" si="20"/>
        <v>1</v>
      </c>
      <c r="N214" s="159">
        <f t="shared" si="21"/>
        <v>1</v>
      </c>
      <c r="O214" s="203">
        <v>1</v>
      </c>
      <c r="P214" s="102" t="s">
        <v>87</v>
      </c>
      <c r="Q214" s="243">
        <v>1</v>
      </c>
      <c r="R214" s="159">
        <f t="shared" si="22"/>
        <v>1</v>
      </c>
      <c r="S214" s="159">
        <f t="shared" si="23"/>
        <v>1</v>
      </c>
      <c r="T214" s="203">
        <v>1</v>
      </c>
      <c r="U214" s="382"/>
      <c r="V214" s="382"/>
    </row>
    <row r="215" spans="1:22" s="103" customFormat="1" ht="35" thickBot="1">
      <c r="A215" s="219">
        <v>203</v>
      </c>
      <c r="B215" s="382"/>
      <c r="C215" s="422"/>
      <c r="D215" s="407" t="s">
        <v>1272</v>
      </c>
      <c r="E215" s="303" t="s">
        <v>205</v>
      </c>
      <c r="F215" s="303" t="s">
        <v>1273</v>
      </c>
      <c r="G215" s="301">
        <v>1</v>
      </c>
      <c r="H215" s="159">
        <f t="shared" si="18"/>
        <v>1</v>
      </c>
      <c r="I215" s="159">
        <f t="shared" si="19"/>
        <v>1</v>
      </c>
      <c r="J215" s="203">
        <v>1</v>
      </c>
      <c r="K215" s="221" t="s">
        <v>683</v>
      </c>
      <c r="L215" s="243">
        <v>1</v>
      </c>
      <c r="M215" s="159">
        <f t="shared" si="20"/>
        <v>1</v>
      </c>
      <c r="N215" s="159">
        <f t="shared" si="21"/>
        <v>1</v>
      </c>
      <c r="O215" s="203">
        <v>1</v>
      </c>
      <c r="P215" s="102" t="s">
        <v>87</v>
      </c>
      <c r="Q215" s="243">
        <v>1</v>
      </c>
      <c r="R215" s="159">
        <f t="shared" si="22"/>
        <v>1</v>
      </c>
      <c r="S215" s="159">
        <f t="shared" si="23"/>
        <v>1</v>
      </c>
      <c r="T215" s="203">
        <v>1</v>
      </c>
      <c r="U215" s="382"/>
      <c r="V215" s="382"/>
    </row>
    <row r="216" spans="1:22" s="103" customFormat="1" ht="35" thickBot="1">
      <c r="A216" s="219">
        <v>204</v>
      </c>
      <c r="B216" s="382"/>
      <c r="C216" s="422"/>
      <c r="D216" s="407"/>
      <c r="E216" s="300" t="s">
        <v>206</v>
      </c>
      <c r="F216" s="300" t="s">
        <v>1274</v>
      </c>
      <c r="G216" s="301">
        <v>1</v>
      </c>
      <c r="H216" s="159">
        <f t="shared" si="18"/>
        <v>1</v>
      </c>
      <c r="I216" s="159">
        <f t="shared" si="19"/>
        <v>1</v>
      </c>
      <c r="J216" s="203">
        <v>1</v>
      </c>
      <c r="K216" s="221" t="s">
        <v>683</v>
      </c>
      <c r="L216" s="243">
        <v>1</v>
      </c>
      <c r="M216" s="159">
        <f t="shared" si="20"/>
        <v>1</v>
      </c>
      <c r="N216" s="159">
        <f t="shared" si="21"/>
        <v>1</v>
      </c>
      <c r="O216" s="203">
        <v>1</v>
      </c>
      <c r="P216" s="102" t="s">
        <v>87</v>
      </c>
      <c r="Q216" s="243">
        <v>1</v>
      </c>
      <c r="R216" s="159">
        <f t="shared" si="22"/>
        <v>1</v>
      </c>
      <c r="S216" s="159">
        <f t="shared" si="23"/>
        <v>1</v>
      </c>
      <c r="T216" s="203">
        <v>1</v>
      </c>
      <c r="U216" s="382"/>
      <c r="V216" s="382"/>
    </row>
    <row r="217" spans="1:22" s="103" customFormat="1" ht="35" thickBot="1">
      <c r="A217" s="219">
        <v>205</v>
      </c>
      <c r="B217" s="382"/>
      <c r="C217" s="422"/>
      <c r="D217" s="407" t="s">
        <v>1275</v>
      </c>
      <c r="E217" s="303" t="s">
        <v>699</v>
      </c>
      <c r="F217" s="303" t="s">
        <v>1276</v>
      </c>
      <c r="G217" s="301">
        <v>1</v>
      </c>
      <c r="H217" s="159">
        <f t="shared" si="18"/>
        <v>1</v>
      </c>
      <c r="I217" s="159">
        <f t="shared" si="19"/>
        <v>1</v>
      </c>
      <c r="J217" s="203">
        <v>1</v>
      </c>
      <c r="K217" s="221" t="s">
        <v>683</v>
      </c>
      <c r="L217" s="243">
        <v>1</v>
      </c>
      <c r="M217" s="159">
        <f t="shared" si="20"/>
        <v>1</v>
      </c>
      <c r="N217" s="159">
        <f t="shared" si="21"/>
        <v>1</v>
      </c>
      <c r="O217" s="203">
        <v>1</v>
      </c>
      <c r="P217" s="102" t="s">
        <v>87</v>
      </c>
      <c r="Q217" s="243">
        <v>1</v>
      </c>
      <c r="R217" s="159">
        <f t="shared" si="22"/>
        <v>1</v>
      </c>
      <c r="S217" s="159">
        <f t="shared" si="23"/>
        <v>1</v>
      </c>
      <c r="T217" s="203">
        <v>1</v>
      </c>
      <c r="U217" s="382"/>
      <c r="V217" s="382"/>
    </row>
    <row r="218" spans="1:22" s="103" customFormat="1" ht="52" thickBot="1">
      <c r="A218" s="219">
        <v>206</v>
      </c>
      <c r="B218" s="382"/>
      <c r="C218" s="422"/>
      <c r="D218" s="407"/>
      <c r="E218" s="303" t="s">
        <v>698</v>
      </c>
      <c r="F218" s="303" t="s">
        <v>1277</v>
      </c>
      <c r="G218" s="301">
        <v>1</v>
      </c>
      <c r="H218" s="159">
        <f t="shared" si="18"/>
        <v>1</v>
      </c>
      <c r="I218" s="159">
        <f t="shared" si="19"/>
        <v>1</v>
      </c>
      <c r="J218" s="203">
        <v>1</v>
      </c>
      <c r="K218" s="221" t="s">
        <v>683</v>
      </c>
      <c r="L218" s="243">
        <v>1</v>
      </c>
      <c r="M218" s="159">
        <f t="shared" si="20"/>
        <v>1</v>
      </c>
      <c r="N218" s="159">
        <f t="shared" si="21"/>
        <v>1</v>
      </c>
      <c r="O218" s="203">
        <v>1</v>
      </c>
      <c r="P218" s="102" t="s">
        <v>87</v>
      </c>
      <c r="Q218" s="243">
        <v>1</v>
      </c>
      <c r="R218" s="159">
        <f t="shared" si="22"/>
        <v>1</v>
      </c>
      <c r="S218" s="159">
        <f t="shared" si="23"/>
        <v>1</v>
      </c>
      <c r="T218" s="203">
        <v>1</v>
      </c>
      <c r="U218" s="382"/>
      <c r="V218" s="382"/>
    </row>
    <row r="219" spans="1:22" s="103" customFormat="1" ht="35" thickBot="1">
      <c r="A219" s="219">
        <v>207</v>
      </c>
      <c r="B219" s="382"/>
      <c r="C219" s="422"/>
      <c r="D219" s="302" t="s">
        <v>1278</v>
      </c>
      <c r="E219" s="300" t="s">
        <v>207</v>
      </c>
      <c r="F219" s="300" t="s">
        <v>1279</v>
      </c>
      <c r="G219" s="301">
        <v>1</v>
      </c>
      <c r="H219" s="159">
        <f t="shared" si="18"/>
        <v>1</v>
      </c>
      <c r="I219" s="159">
        <f t="shared" si="19"/>
        <v>1</v>
      </c>
      <c r="J219" s="203">
        <v>1</v>
      </c>
      <c r="K219" s="221" t="s">
        <v>683</v>
      </c>
      <c r="L219" s="243">
        <v>1</v>
      </c>
      <c r="M219" s="159">
        <f t="shared" si="20"/>
        <v>1</v>
      </c>
      <c r="N219" s="159">
        <f t="shared" si="21"/>
        <v>1</v>
      </c>
      <c r="O219" s="203">
        <v>1</v>
      </c>
      <c r="P219" s="102" t="s">
        <v>87</v>
      </c>
      <c r="Q219" s="243">
        <v>1</v>
      </c>
      <c r="R219" s="159">
        <f t="shared" si="22"/>
        <v>1</v>
      </c>
      <c r="S219" s="159">
        <f t="shared" si="23"/>
        <v>1</v>
      </c>
      <c r="T219" s="203">
        <v>1</v>
      </c>
      <c r="U219" s="382"/>
      <c r="V219" s="382"/>
    </row>
    <row r="220" spans="1:22" s="103" customFormat="1" ht="35" thickBot="1">
      <c r="A220" s="219">
        <v>208</v>
      </c>
      <c r="B220" s="382"/>
      <c r="C220" s="422"/>
      <c r="D220" s="302" t="s">
        <v>1280</v>
      </c>
      <c r="E220" s="303" t="s">
        <v>1281</v>
      </c>
      <c r="F220" s="303" t="s">
        <v>1282</v>
      </c>
      <c r="G220" s="301">
        <v>1</v>
      </c>
      <c r="H220" s="159">
        <f t="shared" si="18"/>
        <v>1</v>
      </c>
      <c r="I220" s="159">
        <f t="shared" si="19"/>
        <v>1</v>
      </c>
      <c r="J220" s="203">
        <v>1</v>
      </c>
      <c r="K220" s="221" t="s">
        <v>683</v>
      </c>
      <c r="L220" s="243">
        <v>1</v>
      </c>
      <c r="M220" s="159">
        <f t="shared" si="20"/>
        <v>1</v>
      </c>
      <c r="N220" s="159">
        <f t="shared" si="21"/>
        <v>1</v>
      </c>
      <c r="O220" s="203">
        <v>1</v>
      </c>
      <c r="P220" s="102" t="s">
        <v>87</v>
      </c>
      <c r="Q220" s="243">
        <v>1</v>
      </c>
      <c r="R220" s="159">
        <f t="shared" si="22"/>
        <v>1</v>
      </c>
      <c r="S220" s="159">
        <f t="shared" si="23"/>
        <v>1</v>
      </c>
      <c r="T220" s="203">
        <v>1</v>
      </c>
      <c r="U220" s="382"/>
      <c r="V220" s="382"/>
    </row>
    <row r="221" spans="1:22" s="103" customFormat="1" ht="35" thickBot="1">
      <c r="A221" s="219">
        <v>209</v>
      </c>
      <c r="B221" s="382"/>
      <c r="C221" s="422"/>
      <c r="D221" s="302" t="s">
        <v>1283</v>
      </c>
      <c r="E221" s="303" t="s">
        <v>208</v>
      </c>
      <c r="F221" s="303" t="s">
        <v>1284</v>
      </c>
      <c r="G221" s="301">
        <v>1</v>
      </c>
      <c r="H221" s="159">
        <f t="shared" si="18"/>
        <v>1</v>
      </c>
      <c r="I221" s="159">
        <f t="shared" si="19"/>
        <v>1</v>
      </c>
      <c r="J221" s="203">
        <v>1</v>
      </c>
      <c r="K221" s="221" t="s">
        <v>683</v>
      </c>
      <c r="L221" s="243">
        <v>1</v>
      </c>
      <c r="M221" s="159">
        <f t="shared" si="20"/>
        <v>1</v>
      </c>
      <c r="N221" s="159">
        <f t="shared" si="21"/>
        <v>1</v>
      </c>
      <c r="O221" s="203">
        <v>1</v>
      </c>
      <c r="P221" s="102" t="s">
        <v>87</v>
      </c>
      <c r="Q221" s="243">
        <v>1</v>
      </c>
      <c r="R221" s="159">
        <f t="shared" si="22"/>
        <v>1</v>
      </c>
      <c r="S221" s="159">
        <f t="shared" si="23"/>
        <v>1</v>
      </c>
      <c r="T221" s="203">
        <v>1</v>
      </c>
      <c r="U221" s="382"/>
      <c r="V221" s="382"/>
    </row>
    <row r="222" spans="1:22" s="103" customFormat="1" ht="35" thickBot="1">
      <c r="A222" s="219">
        <v>210</v>
      </c>
      <c r="B222" s="382"/>
      <c r="C222" s="422"/>
      <c r="D222" s="407" t="s">
        <v>1285</v>
      </c>
      <c r="E222" s="303" t="s">
        <v>210</v>
      </c>
      <c r="F222" s="303" t="s">
        <v>1286</v>
      </c>
      <c r="G222" s="301">
        <v>1</v>
      </c>
      <c r="H222" s="159">
        <f t="shared" si="18"/>
        <v>1</v>
      </c>
      <c r="I222" s="159">
        <f t="shared" si="19"/>
        <v>1</v>
      </c>
      <c r="J222" s="203">
        <v>1</v>
      </c>
      <c r="K222" s="221" t="s">
        <v>683</v>
      </c>
      <c r="L222" s="243">
        <v>1</v>
      </c>
      <c r="M222" s="159">
        <f t="shared" si="20"/>
        <v>1</v>
      </c>
      <c r="N222" s="159">
        <f t="shared" si="21"/>
        <v>1</v>
      </c>
      <c r="O222" s="203">
        <v>1</v>
      </c>
      <c r="P222" s="102" t="s">
        <v>87</v>
      </c>
      <c r="Q222" s="243">
        <v>1</v>
      </c>
      <c r="R222" s="159">
        <f t="shared" si="22"/>
        <v>1</v>
      </c>
      <c r="S222" s="159">
        <f t="shared" si="23"/>
        <v>1</v>
      </c>
      <c r="T222" s="203">
        <v>1</v>
      </c>
      <c r="U222" s="382"/>
      <c r="V222" s="382"/>
    </row>
    <row r="223" spans="1:22" s="103" customFormat="1" ht="35" thickBot="1">
      <c r="A223" s="219">
        <v>211</v>
      </c>
      <c r="B223" s="382"/>
      <c r="C223" s="422"/>
      <c r="D223" s="407"/>
      <c r="E223" s="303" t="s">
        <v>209</v>
      </c>
      <c r="F223" s="303" t="s">
        <v>1287</v>
      </c>
      <c r="G223" s="301">
        <v>1</v>
      </c>
      <c r="H223" s="159">
        <f t="shared" si="18"/>
        <v>1</v>
      </c>
      <c r="I223" s="159">
        <f t="shared" si="19"/>
        <v>1</v>
      </c>
      <c r="J223" s="203">
        <v>1</v>
      </c>
      <c r="K223" s="221" t="s">
        <v>683</v>
      </c>
      <c r="L223" s="243">
        <v>1</v>
      </c>
      <c r="M223" s="159">
        <f t="shared" si="20"/>
        <v>1</v>
      </c>
      <c r="N223" s="159">
        <f t="shared" si="21"/>
        <v>1</v>
      </c>
      <c r="O223" s="203">
        <v>1</v>
      </c>
      <c r="P223" s="102" t="s">
        <v>87</v>
      </c>
      <c r="Q223" s="243">
        <v>1</v>
      </c>
      <c r="R223" s="159">
        <f t="shared" si="22"/>
        <v>1</v>
      </c>
      <c r="S223" s="159">
        <f t="shared" si="23"/>
        <v>1</v>
      </c>
      <c r="T223" s="203">
        <v>1</v>
      </c>
      <c r="U223" s="382"/>
      <c r="V223" s="382"/>
    </row>
    <row r="224" spans="1:22" s="103" customFormat="1" ht="35" thickBot="1">
      <c r="A224" s="219">
        <v>212</v>
      </c>
      <c r="B224" s="382"/>
      <c r="C224" s="422"/>
      <c r="D224" s="302" t="s">
        <v>1288</v>
      </c>
      <c r="E224" s="303" t="s">
        <v>1289</v>
      </c>
      <c r="F224" s="303" t="s">
        <v>1290</v>
      </c>
      <c r="G224" s="301">
        <v>1</v>
      </c>
      <c r="H224" s="159">
        <f t="shared" si="18"/>
        <v>1</v>
      </c>
      <c r="I224" s="159">
        <f t="shared" si="19"/>
        <v>1</v>
      </c>
      <c r="J224" s="203">
        <v>1</v>
      </c>
      <c r="K224" s="221" t="s">
        <v>683</v>
      </c>
      <c r="L224" s="243">
        <v>1</v>
      </c>
      <c r="M224" s="159">
        <f t="shared" si="20"/>
        <v>1</v>
      </c>
      <c r="N224" s="159">
        <f t="shared" si="21"/>
        <v>1</v>
      </c>
      <c r="O224" s="203">
        <v>1</v>
      </c>
      <c r="P224" s="102" t="s">
        <v>87</v>
      </c>
      <c r="Q224" s="243">
        <v>1</v>
      </c>
      <c r="R224" s="159">
        <f t="shared" si="22"/>
        <v>1</v>
      </c>
      <c r="S224" s="159">
        <f t="shared" si="23"/>
        <v>1</v>
      </c>
      <c r="T224" s="203">
        <v>1</v>
      </c>
      <c r="U224" s="382"/>
      <c r="V224" s="382"/>
    </row>
    <row r="225" spans="1:22" s="103" customFormat="1" ht="35" thickBot="1">
      <c r="A225" s="219">
        <v>213</v>
      </c>
      <c r="B225" s="382"/>
      <c r="C225" s="422"/>
      <c r="D225" s="302" t="s">
        <v>1291</v>
      </c>
      <c r="E225" s="303" t="s">
        <v>211</v>
      </c>
      <c r="F225" s="303" t="s">
        <v>1292</v>
      </c>
      <c r="G225" s="301">
        <v>1</v>
      </c>
      <c r="H225" s="159">
        <f t="shared" si="18"/>
        <v>1</v>
      </c>
      <c r="I225" s="159">
        <f t="shared" si="19"/>
        <v>1</v>
      </c>
      <c r="J225" s="203">
        <v>1</v>
      </c>
      <c r="K225" s="221" t="s">
        <v>683</v>
      </c>
      <c r="L225" s="243">
        <v>1</v>
      </c>
      <c r="M225" s="159">
        <f t="shared" si="20"/>
        <v>1</v>
      </c>
      <c r="N225" s="159">
        <f t="shared" si="21"/>
        <v>1</v>
      </c>
      <c r="O225" s="203">
        <v>1</v>
      </c>
      <c r="P225" s="102" t="s">
        <v>87</v>
      </c>
      <c r="Q225" s="243">
        <v>1</v>
      </c>
      <c r="R225" s="159">
        <f t="shared" si="22"/>
        <v>1</v>
      </c>
      <c r="S225" s="159">
        <f t="shared" si="23"/>
        <v>1</v>
      </c>
      <c r="T225" s="203">
        <v>1</v>
      </c>
      <c r="U225" s="382"/>
      <c r="V225" s="382"/>
    </row>
    <row r="226" spans="1:22" s="103" customFormat="1" ht="35" thickBot="1">
      <c r="A226" s="219">
        <v>214</v>
      </c>
      <c r="B226" s="382"/>
      <c r="C226" s="422"/>
      <c r="D226" s="302" t="s">
        <v>1293</v>
      </c>
      <c r="E226" s="303" t="s">
        <v>212</v>
      </c>
      <c r="F226" s="303" t="s">
        <v>1294</v>
      </c>
      <c r="G226" s="301">
        <v>1</v>
      </c>
      <c r="H226" s="159">
        <f t="shared" si="18"/>
        <v>1</v>
      </c>
      <c r="I226" s="159">
        <f t="shared" si="19"/>
        <v>1</v>
      </c>
      <c r="J226" s="203">
        <v>1</v>
      </c>
      <c r="K226" s="221" t="s">
        <v>683</v>
      </c>
      <c r="L226" s="243">
        <v>1</v>
      </c>
      <c r="M226" s="159">
        <f t="shared" si="20"/>
        <v>1</v>
      </c>
      <c r="N226" s="159">
        <f t="shared" si="21"/>
        <v>1</v>
      </c>
      <c r="O226" s="203">
        <v>1</v>
      </c>
      <c r="P226" s="102" t="s">
        <v>87</v>
      </c>
      <c r="Q226" s="243">
        <v>1</v>
      </c>
      <c r="R226" s="159">
        <f t="shared" si="22"/>
        <v>1</v>
      </c>
      <c r="S226" s="159">
        <f t="shared" si="23"/>
        <v>1</v>
      </c>
      <c r="T226" s="203">
        <v>1</v>
      </c>
      <c r="U226" s="382"/>
      <c r="V226" s="382"/>
    </row>
    <row r="227" spans="1:22" s="103" customFormat="1" ht="35" thickBot="1">
      <c r="A227" s="219">
        <v>215</v>
      </c>
      <c r="B227" s="382"/>
      <c r="C227" s="422"/>
      <c r="D227" s="302" t="s">
        <v>1295</v>
      </c>
      <c r="E227" s="303" t="s">
        <v>1296</v>
      </c>
      <c r="F227" s="303" t="s">
        <v>1297</v>
      </c>
      <c r="G227" s="301">
        <v>1</v>
      </c>
      <c r="H227" s="159">
        <f t="shared" si="18"/>
        <v>1</v>
      </c>
      <c r="I227" s="159">
        <f t="shared" si="19"/>
        <v>1</v>
      </c>
      <c r="J227" s="203">
        <v>1</v>
      </c>
      <c r="K227" s="221" t="s">
        <v>683</v>
      </c>
      <c r="L227" s="243">
        <v>1</v>
      </c>
      <c r="M227" s="159">
        <f t="shared" si="20"/>
        <v>1</v>
      </c>
      <c r="N227" s="159">
        <f t="shared" si="21"/>
        <v>1</v>
      </c>
      <c r="O227" s="203">
        <v>1</v>
      </c>
      <c r="P227" s="102" t="s">
        <v>87</v>
      </c>
      <c r="Q227" s="243">
        <v>1</v>
      </c>
      <c r="R227" s="159">
        <f t="shared" si="22"/>
        <v>1</v>
      </c>
      <c r="S227" s="159">
        <f t="shared" si="23"/>
        <v>1</v>
      </c>
      <c r="T227" s="203">
        <v>1</v>
      </c>
      <c r="U227" s="382"/>
      <c r="V227" s="382"/>
    </row>
    <row r="228" spans="1:22" s="103" customFormat="1" ht="52" thickBot="1">
      <c r="A228" s="219">
        <v>216</v>
      </c>
      <c r="B228" s="382"/>
      <c r="C228" s="422"/>
      <c r="D228" s="407" t="s">
        <v>1298</v>
      </c>
      <c r="E228" s="303" t="s">
        <v>1299</v>
      </c>
      <c r="F228" s="303" t="s">
        <v>1300</v>
      </c>
      <c r="G228" s="301">
        <v>1</v>
      </c>
      <c r="H228" s="159">
        <f t="shared" si="18"/>
        <v>1</v>
      </c>
      <c r="I228" s="159">
        <f t="shared" si="19"/>
        <v>1</v>
      </c>
      <c r="J228" s="203">
        <v>1</v>
      </c>
      <c r="K228" s="221" t="s">
        <v>683</v>
      </c>
      <c r="L228" s="243">
        <v>1</v>
      </c>
      <c r="M228" s="159">
        <f t="shared" si="20"/>
        <v>1</v>
      </c>
      <c r="N228" s="159">
        <f t="shared" si="21"/>
        <v>1</v>
      </c>
      <c r="O228" s="203">
        <v>1</v>
      </c>
      <c r="P228" s="102" t="s">
        <v>87</v>
      </c>
      <c r="Q228" s="243">
        <v>1</v>
      </c>
      <c r="R228" s="159">
        <f t="shared" si="22"/>
        <v>1</v>
      </c>
      <c r="S228" s="159">
        <f t="shared" si="23"/>
        <v>1</v>
      </c>
      <c r="T228" s="203">
        <v>1</v>
      </c>
      <c r="U228" s="382"/>
      <c r="V228" s="382"/>
    </row>
    <row r="229" spans="1:22" s="103" customFormat="1" ht="35" thickBot="1">
      <c r="A229" s="219">
        <v>217</v>
      </c>
      <c r="B229" s="382"/>
      <c r="C229" s="422"/>
      <c r="D229" s="407"/>
      <c r="E229" s="303" t="s">
        <v>1301</v>
      </c>
      <c r="F229" s="303" t="s">
        <v>1302</v>
      </c>
      <c r="G229" s="301">
        <v>1</v>
      </c>
      <c r="H229" s="159">
        <f t="shared" si="18"/>
        <v>1</v>
      </c>
      <c r="I229" s="159">
        <f t="shared" si="19"/>
        <v>1</v>
      </c>
      <c r="J229" s="203">
        <v>1</v>
      </c>
      <c r="K229" s="221" t="s">
        <v>683</v>
      </c>
      <c r="L229" s="243">
        <v>1</v>
      </c>
      <c r="M229" s="159">
        <f t="shared" si="20"/>
        <v>1</v>
      </c>
      <c r="N229" s="159">
        <f t="shared" si="21"/>
        <v>1</v>
      </c>
      <c r="O229" s="203">
        <v>1</v>
      </c>
      <c r="P229" s="102" t="s">
        <v>87</v>
      </c>
      <c r="Q229" s="243">
        <v>1</v>
      </c>
      <c r="R229" s="159">
        <f t="shared" si="22"/>
        <v>1</v>
      </c>
      <c r="S229" s="159">
        <f t="shared" si="23"/>
        <v>1</v>
      </c>
      <c r="T229" s="203">
        <v>1</v>
      </c>
      <c r="U229" s="382"/>
      <c r="V229" s="382"/>
    </row>
    <row r="230" spans="1:22" s="103" customFormat="1" ht="35" thickBot="1">
      <c r="A230" s="219">
        <v>218</v>
      </c>
      <c r="B230" s="382"/>
      <c r="C230" s="422"/>
      <c r="D230" s="407" t="s">
        <v>1303</v>
      </c>
      <c r="E230" s="303" t="s">
        <v>214</v>
      </c>
      <c r="F230" s="303" t="s">
        <v>1304</v>
      </c>
      <c r="G230" s="301">
        <v>1</v>
      </c>
      <c r="H230" s="159">
        <f t="shared" si="18"/>
        <v>1</v>
      </c>
      <c r="I230" s="159">
        <f t="shared" si="19"/>
        <v>1</v>
      </c>
      <c r="J230" s="203">
        <v>1</v>
      </c>
      <c r="K230" s="221" t="s">
        <v>683</v>
      </c>
      <c r="L230" s="243">
        <v>1</v>
      </c>
      <c r="M230" s="159">
        <f t="shared" si="20"/>
        <v>1</v>
      </c>
      <c r="N230" s="159">
        <f t="shared" si="21"/>
        <v>1</v>
      </c>
      <c r="O230" s="203">
        <v>1</v>
      </c>
      <c r="P230" s="102" t="s">
        <v>87</v>
      </c>
      <c r="Q230" s="243">
        <v>1</v>
      </c>
      <c r="R230" s="159">
        <f t="shared" si="22"/>
        <v>1</v>
      </c>
      <c r="S230" s="159">
        <f t="shared" si="23"/>
        <v>1</v>
      </c>
      <c r="T230" s="203">
        <v>1</v>
      </c>
      <c r="U230" s="382"/>
      <c r="V230" s="382"/>
    </row>
    <row r="231" spans="1:22" s="103" customFormat="1" ht="35" thickBot="1">
      <c r="A231" s="219">
        <v>219</v>
      </c>
      <c r="B231" s="382"/>
      <c r="C231" s="422"/>
      <c r="D231" s="407"/>
      <c r="E231" s="303" t="s">
        <v>213</v>
      </c>
      <c r="F231" s="303" t="s">
        <v>1305</v>
      </c>
      <c r="G231" s="301">
        <v>1</v>
      </c>
      <c r="H231" s="159">
        <f t="shared" si="18"/>
        <v>1</v>
      </c>
      <c r="I231" s="159">
        <f t="shared" si="19"/>
        <v>1</v>
      </c>
      <c r="J231" s="203">
        <v>1</v>
      </c>
      <c r="K231" s="221" t="s">
        <v>683</v>
      </c>
      <c r="L231" s="243">
        <v>1</v>
      </c>
      <c r="M231" s="159">
        <f t="shared" si="20"/>
        <v>1</v>
      </c>
      <c r="N231" s="159">
        <f t="shared" si="21"/>
        <v>1</v>
      </c>
      <c r="O231" s="203">
        <v>1</v>
      </c>
      <c r="P231" s="102" t="s">
        <v>87</v>
      </c>
      <c r="Q231" s="243">
        <v>1</v>
      </c>
      <c r="R231" s="159">
        <f t="shared" si="22"/>
        <v>1</v>
      </c>
      <c r="S231" s="159">
        <f t="shared" si="23"/>
        <v>1</v>
      </c>
      <c r="T231" s="203">
        <v>1</v>
      </c>
      <c r="U231" s="382"/>
      <c r="V231" s="382"/>
    </row>
    <row r="232" spans="1:22" s="103" customFormat="1" ht="35" thickBot="1">
      <c r="A232" s="219">
        <v>220</v>
      </c>
      <c r="B232" s="382"/>
      <c r="C232" s="422"/>
      <c r="D232" s="407" t="s">
        <v>1306</v>
      </c>
      <c r="E232" s="303" t="s">
        <v>1307</v>
      </c>
      <c r="F232" s="303" t="s">
        <v>1308</v>
      </c>
      <c r="G232" s="301">
        <v>1</v>
      </c>
      <c r="H232" s="159">
        <f t="shared" si="18"/>
        <v>1</v>
      </c>
      <c r="I232" s="159">
        <f t="shared" si="19"/>
        <v>1</v>
      </c>
      <c r="J232" s="203">
        <v>1</v>
      </c>
      <c r="K232" s="221" t="s">
        <v>683</v>
      </c>
      <c r="L232" s="243">
        <v>1</v>
      </c>
      <c r="M232" s="159">
        <f t="shared" si="20"/>
        <v>1</v>
      </c>
      <c r="N232" s="159">
        <f t="shared" si="21"/>
        <v>1</v>
      </c>
      <c r="O232" s="203">
        <v>1</v>
      </c>
      <c r="P232" s="102" t="s">
        <v>87</v>
      </c>
      <c r="Q232" s="243">
        <v>1</v>
      </c>
      <c r="R232" s="159">
        <f t="shared" si="22"/>
        <v>1</v>
      </c>
      <c r="S232" s="159">
        <f t="shared" si="23"/>
        <v>1</v>
      </c>
      <c r="T232" s="203">
        <v>1</v>
      </c>
      <c r="U232" s="382"/>
      <c r="V232" s="382"/>
    </row>
    <row r="233" spans="1:22" s="103" customFormat="1" ht="35" thickBot="1">
      <c r="A233" s="219">
        <v>221</v>
      </c>
      <c r="B233" s="382"/>
      <c r="C233" s="422"/>
      <c r="D233" s="407"/>
      <c r="E233" s="303" t="s">
        <v>215</v>
      </c>
      <c r="F233" s="303" t="s">
        <v>1309</v>
      </c>
      <c r="G233" s="301">
        <v>1</v>
      </c>
      <c r="H233" s="159">
        <f t="shared" si="18"/>
        <v>1</v>
      </c>
      <c r="I233" s="159">
        <f t="shared" si="19"/>
        <v>1</v>
      </c>
      <c r="J233" s="203">
        <v>1</v>
      </c>
      <c r="K233" s="221" t="s">
        <v>683</v>
      </c>
      <c r="L233" s="243">
        <v>1</v>
      </c>
      <c r="M233" s="159">
        <f t="shared" si="20"/>
        <v>1</v>
      </c>
      <c r="N233" s="159">
        <f t="shared" si="21"/>
        <v>1</v>
      </c>
      <c r="O233" s="203">
        <v>1</v>
      </c>
      <c r="P233" s="102" t="s">
        <v>87</v>
      </c>
      <c r="Q233" s="243">
        <v>1</v>
      </c>
      <c r="R233" s="159">
        <f t="shared" si="22"/>
        <v>1</v>
      </c>
      <c r="S233" s="159">
        <f t="shared" si="23"/>
        <v>1</v>
      </c>
      <c r="T233" s="203">
        <v>1</v>
      </c>
      <c r="U233" s="382"/>
      <c r="V233" s="382"/>
    </row>
    <row r="234" spans="1:22" s="103" customFormat="1" ht="35" thickBot="1">
      <c r="A234" s="219">
        <v>222</v>
      </c>
      <c r="B234" s="382"/>
      <c r="C234" s="422"/>
      <c r="D234" s="302" t="s">
        <v>1310</v>
      </c>
      <c r="E234" s="303" t="s">
        <v>1311</v>
      </c>
      <c r="F234" s="303" t="s">
        <v>1312</v>
      </c>
      <c r="G234" s="301">
        <v>1</v>
      </c>
      <c r="H234" s="159">
        <f t="shared" si="18"/>
        <v>1</v>
      </c>
      <c r="I234" s="159">
        <f t="shared" si="19"/>
        <v>1</v>
      </c>
      <c r="J234" s="203">
        <v>1</v>
      </c>
      <c r="K234" s="221" t="s">
        <v>683</v>
      </c>
      <c r="L234" s="243">
        <v>1</v>
      </c>
      <c r="M234" s="159">
        <f t="shared" si="20"/>
        <v>1</v>
      </c>
      <c r="N234" s="159">
        <f t="shared" si="21"/>
        <v>1</v>
      </c>
      <c r="O234" s="203">
        <v>1</v>
      </c>
      <c r="P234" s="102" t="s">
        <v>87</v>
      </c>
      <c r="Q234" s="243">
        <v>1</v>
      </c>
      <c r="R234" s="159">
        <f t="shared" si="22"/>
        <v>1</v>
      </c>
      <c r="S234" s="159">
        <f t="shared" si="23"/>
        <v>1</v>
      </c>
      <c r="T234" s="203">
        <v>1</v>
      </c>
      <c r="U234" s="382"/>
      <c r="V234" s="382"/>
    </row>
    <row r="235" spans="1:22" s="103" customFormat="1" ht="35" thickBot="1">
      <c r="A235" s="219">
        <v>223</v>
      </c>
      <c r="B235" s="382"/>
      <c r="C235" s="422"/>
      <c r="D235" s="407" t="s">
        <v>1313</v>
      </c>
      <c r="E235" s="436" t="s">
        <v>1314</v>
      </c>
      <c r="F235" s="436" t="s">
        <v>1315</v>
      </c>
      <c r="G235" s="301">
        <v>1</v>
      </c>
      <c r="H235" s="159">
        <f t="shared" si="18"/>
        <v>1</v>
      </c>
      <c r="I235" s="159">
        <f t="shared" si="19"/>
        <v>1</v>
      </c>
      <c r="J235" s="203">
        <v>1</v>
      </c>
      <c r="K235" s="221" t="s">
        <v>683</v>
      </c>
      <c r="L235" s="243">
        <v>1</v>
      </c>
      <c r="M235" s="159">
        <f t="shared" si="20"/>
        <v>1</v>
      </c>
      <c r="N235" s="159">
        <f t="shared" si="21"/>
        <v>1</v>
      </c>
      <c r="O235" s="203">
        <v>1</v>
      </c>
      <c r="P235" s="102" t="s">
        <v>87</v>
      </c>
      <c r="Q235" s="243">
        <v>1</v>
      </c>
      <c r="R235" s="159">
        <f t="shared" si="22"/>
        <v>1</v>
      </c>
      <c r="S235" s="159">
        <f t="shared" si="23"/>
        <v>1</v>
      </c>
      <c r="T235" s="203">
        <v>1</v>
      </c>
      <c r="U235" s="382"/>
      <c r="V235" s="382"/>
    </row>
    <row r="236" spans="1:22" s="103" customFormat="1" ht="35" thickBot="1">
      <c r="A236" s="219">
        <v>224</v>
      </c>
      <c r="B236" s="382"/>
      <c r="C236" s="422"/>
      <c r="D236" s="407"/>
      <c r="E236" s="436"/>
      <c r="F236" s="436"/>
      <c r="G236" s="301">
        <v>1</v>
      </c>
      <c r="H236" s="159">
        <f t="shared" si="18"/>
        <v>1</v>
      </c>
      <c r="I236" s="159">
        <f t="shared" si="19"/>
        <v>1</v>
      </c>
      <c r="J236" s="203">
        <v>1</v>
      </c>
      <c r="K236" s="221" t="s">
        <v>683</v>
      </c>
      <c r="L236" s="243">
        <v>1</v>
      </c>
      <c r="M236" s="159">
        <f t="shared" si="20"/>
        <v>1</v>
      </c>
      <c r="N236" s="159">
        <f t="shared" si="21"/>
        <v>1</v>
      </c>
      <c r="O236" s="203">
        <v>1</v>
      </c>
      <c r="P236" s="102" t="s">
        <v>87</v>
      </c>
      <c r="Q236" s="243">
        <v>1</v>
      </c>
      <c r="R236" s="159">
        <f t="shared" si="22"/>
        <v>1</v>
      </c>
      <c r="S236" s="159">
        <f t="shared" si="23"/>
        <v>1</v>
      </c>
      <c r="T236" s="203">
        <v>1</v>
      </c>
      <c r="U236" s="382"/>
      <c r="V236" s="382"/>
    </row>
    <row r="237" spans="1:22" s="103" customFormat="1" ht="35" thickBot="1">
      <c r="A237" s="219">
        <v>225</v>
      </c>
      <c r="B237" s="382"/>
      <c r="C237" s="422"/>
      <c r="D237" s="407"/>
      <c r="E237" s="303" t="s">
        <v>217</v>
      </c>
      <c r="F237" s="303" t="s">
        <v>1316</v>
      </c>
      <c r="G237" s="301">
        <v>1</v>
      </c>
      <c r="H237" s="159">
        <f t="shared" si="18"/>
        <v>1</v>
      </c>
      <c r="I237" s="159">
        <f t="shared" si="19"/>
        <v>1</v>
      </c>
      <c r="J237" s="203">
        <v>1</v>
      </c>
      <c r="K237" s="221" t="s">
        <v>683</v>
      </c>
      <c r="L237" s="243">
        <v>1</v>
      </c>
      <c r="M237" s="159">
        <f t="shared" si="20"/>
        <v>1</v>
      </c>
      <c r="N237" s="159">
        <f t="shared" si="21"/>
        <v>1</v>
      </c>
      <c r="O237" s="203">
        <v>1</v>
      </c>
      <c r="P237" s="102" t="s">
        <v>87</v>
      </c>
      <c r="Q237" s="243">
        <v>1</v>
      </c>
      <c r="R237" s="159">
        <f t="shared" si="22"/>
        <v>1</v>
      </c>
      <c r="S237" s="159">
        <f t="shared" si="23"/>
        <v>1</v>
      </c>
      <c r="T237" s="203">
        <v>1</v>
      </c>
      <c r="U237" s="382"/>
      <c r="V237" s="382"/>
    </row>
    <row r="238" spans="1:22" s="103" customFormat="1" ht="35" thickBot="1">
      <c r="A238" s="219">
        <v>226</v>
      </c>
      <c r="B238" s="382"/>
      <c r="C238" s="422"/>
      <c r="D238" s="407"/>
      <c r="E238" s="303" t="s">
        <v>216</v>
      </c>
      <c r="F238" s="303" t="s">
        <v>1317</v>
      </c>
      <c r="G238" s="301">
        <v>1</v>
      </c>
      <c r="H238" s="159">
        <f t="shared" si="18"/>
        <v>1</v>
      </c>
      <c r="I238" s="159">
        <f t="shared" si="19"/>
        <v>1</v>
      </c>
      <c r="J238" s="203">
        <v>1</v>
      </c>
      <c r="K238" s="221" t="s">
        <v>683</v>
      </c>
      <c r="L238" s="243">
        <v>1</v>
      </c>
      <c r="M238" s="159">
        <f t="shared" si="20"/>
        <v>1</v>
      </c>
      <c r="N238" s="159">
        <f t="shared" si="21"/>
        <v>1</v>
      </c>
      <c r="O238" s="203">
        <v>1</v>
      </c>
      <c r="P238" s="102" t="s">
        <v>87</v>
      </c>
      <c r="Q238" s="243">
        <v>1</v>
      </c>
      <c r="R238" s="159">
        <f t="shared" si="22"/>
        <v>1</v>
      </c>
      <c r="S238" s="159">
        <f t="shared" si="23"/>
        <v>1</v>
      </c>
      <c r="T238" s="203">
        <v>1</v>
      </c>
      <c r="U238" s="382"/>
      <c r="V238" s="382"/>
    </row>
    <row r="239" spans="1:22" s="103" customFormat="1" ht="35" thickBot="1">
      <c r="A239" s="219">
        <v>227</v>
      </c>
      <c r="B239" s="382"/>
      <c r="C239" s="422"/>
      <c r="D239" s="302" t="s">
        <v>1318</v>
      </c>
      <c r="E239" s="303" t="s">
        <v>218</v>
      </c>
      <c r="F239" s="303" t="s">
        <v>1319</v>
      </c>
      <c r="G239" s="301">
        <v>1</v>
      </c>
      <c r="H239" s="159">
        <f t="shared" si="18"/>
        <v>1</v>
      </c>
      <c r="I239" s="159">
        <f t="shared" si="19"/>
        <v>1</v>
      </c>
      <c r="J239" s="203">
        <v>1</v>
      </c>
      <c r="K239" s="221" t="s">
        <v>683</v>
      </c>
      <c r="L239" s="243">
        <v>1</v>
      </c>
      <c r="M239" s="159">
        <f t="shared" si="20"/>
        <v>1</v>
      </c>
      <c r="N239" s="159">
        <f t="shared" si="21"/>
        <v>1</v>
      </c>
      <c r="O239" s="203">
        <v>1</v>
      </c>
      <c r="P239" s="102" t="s">
        <v>87</v>
      </c>
      <c r="Q239" s="243">
        <v>1</v>
      </c>
      <c r="R239" s="159">
        <f t="shared" si="22"/>
        <v>1</v>
      </c>
      <c r="S239" s="159">
        <f t="shared" si="23"/>
        <v>1</v>
      </c>
      <c r="T239" s="203">
        <v>1</v>
      </c>
      <c r="U239" s="382"/>
      <c r="V239" s="382"/>
    </row>
    <row r="240" spans="1:22" s="103" customFormat="1" ht="35" thickBot="1">
      <c r="A240" s="219">
        <v>228</v>
      </c>
      <c r="B240" s="382"/>
      <c r="C240" s="422"/>
      <c r="D240" s="407" t="s">
        <v>1320</v>
      </c>
      <c r="E240" s="303" t="s">
        <v>222</v>
      </c>
      <c r="F240" s="303" t="s">
        <v>1321</v>
      </c>
      <c r="G240" s="301">
        <v>1</v>
      </c>
      <c r="H240" s="159">
        <f t="shared" si="18"/>
        <v>1</v>
      </c>
      <c r="I240" s="159">
        <f t="shared" si="19"/>
        <v>1</v>
      </c>
      <c r="J240" s="203">
        <v>1</v>
      </c>
      <c r="K240" s="221" t="s">
        <v>683</v>
      </c>
      <c r="L240" s="243">
        <v>1</v>
      </c>
      <c r="M240" s="159">
        <f t="shared" si="20"/>
        <v>1</v>
      </c>
      <c r="N240" s="159">
        <f t="shared" si="21"/>
        <v>1</v>
      </c>
      <c r="O240" s="203">
        <v>1</v>
      </c>
      <c r="P240" s="102" t="s">
        <v>87</v>
      </c>
      <c r="Q240" s="243">
        <v>1</v>
      </c>
      <c r="R240" s="159">
        <f t="shared" si="22"/>
        <v>1</v>
      </c>
      <c r="S240" s="159">
        <f t="shared" si="23"/>
        <v>1</v>
      </c>
      <c r="T240" s="203">
        <v>1</v>
      </c>
      <c r="U240" s="382"/>
      <c r="V240" s="382"/>
    </row>
    <row r="241" spans="1:22" s="103" customFormat="1" ht="35" thickBot="1">
      <c r="A241" s="219">
        <v>229</v>
      </c>
      <c r="B241" s="382"/>
      <c r="C241" s="422"/>
      <c r="D241" s="407"/>
      <c r="E241" s="319" t="s">
        <v>221</v>
      </c>
      <c r="F241" s="319" t="s">
        <v>1322</v>
      </c>
      <c r="G241" s="301">
        <v>1</v>
      </c>
      <c r="H241" s="159">
        <f t="shared" si="18"/>
        <v>1</v>
      </c>
      <c r="I241" s="159">
        <f t="shared" si="19"/>
        <v>1</v>
      </c>
      <c r="J241" s="203">
        <v>1</v>
      </c>
      <c r="K241" s="221" t="s">
        <v>683</v>
      </c>
      <c r="L241" s="243">
        <v>1</v>
      </c>
      <c r="M241" s="159">
        <f t="shared" si="20"/>
        <v>1</v>
      </c>
      <c r="N241" s="159">
        <f t="shared" si="21"/>
        <v>1</v>
      </c>
      <c r="O241" s="203">
        <v>1</v>
      </c>
      <c r="P241" s="102" t="s">
        <v>87</v>
      </c>
      <c r="Q241" s="243">
        <v>1</v>
      </c>
      <c r="R241" s="159">
        <f t="shared" si="22"/>
        <v>1</v>
      </c>
      <c r="S241" s="159">
        <f t="shared" si="23"/>
        <v>1</v>
      </c>
      <c r="T241" s="203">
        <v>1</v>
      </c>
      <c r="U241" s="382"/>
      <c r="V241" s="382"/>
    </row>
    <row r="242" spans="1:22" s="103" customFormat="1" ht="35" thickBot="1">
      <c r="A242" s="219">
        <v>230</v>
      </c>
      <c r="B242" s="382"/>
      <c r="C242" s="422"/>
      <c r="D242" s="407"/>
      <c r="E242" s="303" t="s">
        <v>219</v>
      </c>
      <c r="F242" s="303" t="s">
        <v>1323</v>
      </c>
      <c r="G242" s="301">
        <v>1</v>
      </c>
      <c r="H242" s="159">
        <f t="shared" si="18"/>
        <v>1</v>
      </c>
      <c r="I242" s="159">
        <f t="shared" si="19"/>
        <v>1</v>
      </c>
      <c r="J242" s="203">
        <v>1</v>
      </c>
      <c r="K242" s="221" t="s">
        <v>683</v>
      </c>
      <c r="L242" s="243">
        <v>1</v>
      </c>
      <c r="M242" s="159">
        <f t="shared" si="20"/>
        <v>1</v>
      </c>
      <c r="N242" s="159">
        <f t="shared" si="21"/>
        <v>1</v>
      </c>
      <c r="O242" s="203">
        <v>1</v>
      </c>
      <c r="P242" s="102" t="s">
        <v>87</v>
      </c>
      <c r="Q242" s="243">
        <v>1</v>
      </c>
      <c r="R242" s="159">
        <f t="shared" si="22"/>
        <v>1</v>
      </c>
      <c r="S242" s="159">
        <f t="shared" si="23"/>
        <v>1</v>
      </c>
      <c r="T242" s="203">
        <v>1</v>
      </c>
      <c r="U242" s="382"/>
      <c r="V242" s="382"/>
    </row>
    <row r="243" spans="1:22" s="103" customFormat="1" ht="35" thickBot="1">
      <c r="A243" s="219">
        <v>231</v>
      </c>
      <c r="B243" s="382"/>
      <c r="C243" s="422"/>
      <c r="D243" s="407"/>
      <c r="E243" s="303" t="s">
        <v>220</v>
      </c>
      <c r="F243" s="303" t="s">
        <v>1324</v>
      </c>
      <c r="G243" s="301">
        <v>1</v>
      </c>
      <c r="H243" s="159">
        <f t="shared" si="18"/>
        <v>1</v>
      </c>
      <c r="I243" s="159">
        <f t="shared" si="19"/>
        <v>1</v>
      </c>
      <c r="J243" s="203">
        <v>1</v>
      </c>
      <c r="K243" s="221" t="s">
        <v>683</v>
      </c>
      <c r="L243" s="243">
        <v>1</v>
      </c>
      <c r="M243" s="159">
        <f t="shared" si="20"/>
        <v>1</v>
      </c>
      <c r="N243" s="159">
        <f t="shared" si="21"/>
        <v>1</v>
      </c>
      <c r="O243" s="203">
        <v>1</v>
      </c>
      <c r="P243" s="102" t="s">
        <v>87</v>
      </c>
      <c r="Q243" s="243">
        <v>1</v>
      </c>
      <c r="R243" s="159">
        <f t="shared" si="22"/>
        <v>1</v>
      </c>
      <c r="S243" s="159">
        <f t="shared" si="23"/>
        <v>1</v>
      </c>
      <c r="T243" s="203">
        <v>1</v>
      </c>
      <c r="U243" s="382"/>
      <c r="V243" s="382"/>
    </row>
    <row r="244" spans="1:22" s="103" customFormat="1" ht="35" thickBot="1">
      <c r="A244" s="219">
        <v>232</v>
      </c>
      <c r="B244" s="382"/>
      <c r="C244" s="422"/>
      <c r="D244" s="302" t="s">
        <v>1325</v>
      </c>
      <c r="E244" s="303" t="s">
        <v>223</v>
      </c>
      <c r="F244" s="303" t="s">
        <v>1326</v>
      </c>
      <c r="G244" s="301">
        <v>1</v>
      </c>
      <c r="H244" s="159">
        <f t="shared" si="18"/>
        <v>1</v>
      </c>
      <c r="I244" s="159">
        <f t="shared" si="19"/>
        <v>1</v>
      </c>
      <c r="J244" s="203">
        <v>1</v>
      </c>
      <c r="K244" s="221" t="s">
        <v>683</v>
      </c>
      <c r="L244" s="243">
        <v>1</v>
      </c>
      <c r="M244" s="159">
        <f t="shared" si="20"/>
        <v>1</v>
      </c>
      <c r="N244" s="159">
        <f t="shared" si="21"/>
        <v>1</v>
      </c>
      <c r="O244" s="203">
        <v>1</v>
      </c>
      <c r="P244" s="102" t="s">
        <v>87</v>
      </c>
      <c r="Q244" s="243">
        <v>1</v>
      </c>
      <c r="R244" s="159">
        <f t="shared" si="22"/>
        <v>1</v>
      </c>
      <c r="S244" s="159">
        <f t="shared" si="23"/>
        <v>1</v>
      </c>
      <c r="T244" s="203">
        <v>1</v>
      </c>
      <c r="U244" s="382"/>
      <c r="V244" s="382"/>
    </row>
    <row r="245" spans="1:22" s="103" customFormat="1" ht="35" thickBot="1">
      <c r="A245" s="219">
        <v>233</v>
      </c>
      <c r="B245" s="382"/>
      <c r="C245" s="422"/>
      <c r="D245" s="302" t="s">
        <v>1327</v>
      </c>
      <c r="E245" s="303" t="s">
        <v>1328</v>
      </c>
      <c r="F245" s="303" t="s">
        <v>1329</v>
      </c>
      <c r="G245" s="301">
        <v>1</v>
      </c>
      <c r="H245" s="159">
        <f t="shared" si="18"/>
        <v>1</v>
      </c>
      <c r="I245" s="159">
        <f t="shared" si="19"/>
        <v>1</v>
      </c>
      <c r="J245" s="203">
        <v>1</v>
      </c>
      <c r="K245" s="221" t="s">
        <v>683</v>
      </c>
      <c r="L245" s="243">
        <v>1</v>
      </c>
      <c r="M245" s="159">
        <f t="shared" si="20"/>
        <v>1</v>
      </c>
      <c r="N245" s="159">
        <f t="shared" si="21"/>
        <v>1</v>
      </c>
      <c r="O245" s="203">
        <v>1</v>
      </c>
      <c r="P245" s="102" t="s">
        <v>87</v>
      </c>
      <c r="Q245" s="243">
        <v>1</v>
      </c>
      <c r="R245" s="159">
        <f t="shared" si="22"/>
        <v>1</v>
      </c>
      <c r="S245" s="159">
        <f t="shared" si="23"/>
        <v>1</v>
      </c>
      <c r="T245" s="203">
        <v>1</v>
      </c>
      <c r="U245" s="382"/>
      <c r="V245" s="382"/>
    </row>
    <row r="246" spans="1:22" s="103" customFormat="1" ht="35" thickBot="1">
      <c r="A246" s="219">
        <v>234</v>
      </c>
      <c r="B246" s="382"/>
      <c r="C246" s="422"/>
      <c r="D246" s="302" t="s">
        <v>1330</v>
      </c>
      <c r="E246" s="303" t="s">
        <v>1331</v>
      </c>
      <c r="F246" s="303" t="s">
        <v>1332</v>
      </c>
      <c r="G246" s="301">
        <v>1</v>
      </c>
      <c r="H246" s="159">
        <f t="shared" si="18"/>
        <v>1</v>
      </c>
      <c r="I246" s="159">
        <f t="shared" si="19"/>
        <v>1</v>
      </c>
      <c r="J246" s="203">
        <v>1</v>
      </c>
      <c r="K246" s="221" t="s">
        <v>683</v>
      </c>
      <c r="L246" s="243">
        <v>1</v>
      </c>
      <c r="M246" s="159">
        <f t="shared" si="20"/>
        <v>1</v>
      </c>
      <c r="N246" s="159">
        <f t="shared" si="21"/>
        <v>1</v>
      </c>
      <c r="O246" s="203">
        <v>1</v>
      </c>
      <c r="P246" s="102" t="s">
        <v>87</v>
      </c>
      <c r="Q246" s="243">
        <v>1</v>
      </c>
      <c r="R246" s="159">
        <f t="shared" si="22"/>
        <v>1</v>
      </c>
      <c r="S246" s="159">
        <f t="shared" si="23"/>
        <v>1</v>
      </c>
      <c r="T246" s="203">
        <v>1</v>
      </c>
      <c r="U246" s="382"/>
      <c r="V246" s="382"/>
    </row>
    <row r="247" spans="1:22" s="103" customFormat="1" ht="35" thickBot="1">
      <c r="A247" s="219">
        <v>235</v>
      </c>
      <c r="B247" s="382"/>
      <c r="C247" s="422"/>
      <c r="D247" s="302" t="s">
        <v>1333</v>
      </c>
      <c r="E247" s="300" t="s">
        <v>226</v>
      </c>
      <c r="F247" s="300" t="s">
        <v>1334</v>
      </c>
      <c r="G247" s="301">
        <v>1</v>
      </c>
      <c r="H247" s="159">
        <f t="shared" si="18"/>
        <v>1</v>
      </c>
      <c r="I247" s="159">
        <f t="shared" si="19"/>
        <v>1</v>
      </c>
      <c r="J247" s="203">
        <v>1</v>
      </c>
      <c r="K247" s="221" t="s">
        <v>683</v>
      </c>
      <c r="L247" s="243">
        <v>1</v>
      </c>
      <c r="M247" s="159">
        <f t="shared" si="20"/>
        <v>1</v>
      </c>
      <c r="N247" s="159">
        <f t="shared" si="21"/>
        <v>1</v>
      </c>
      <c r="O247" s="203">
        <v>1</v>
      </c>
      <c r="P247" s="102" t="s">
        <v>87</v>
      </c>
      <c r="Q247" s="243">
        <v>1</v>
      </c>
      <c r="R247" s="159">
        <f t="shared" si="22"/>
        <v>1</v>
      </c>
      <c r="S247" s="159">
        <f t="shared" si="23"/>
        <v>1</v>
      </c>
      <c r="T247" s="203">
        <v>1</v>
      </c>
      <c r="U247" s="382"/>
      <c r="V247" s="382"/>
    </row>
    <row r="248" spans="1:22" s="103" customFormat="1" ht="35" thickBot="1">
      <c r="A248" s="219">
        <v>236</v>
      </c>
      <c r="B248" s="382"/>
      <c r="C248" s="422"/>
      <c r="D248" s="302" t="s">
        <v>1335</v>
      </c>
      <c r="E248" s="303" t="s">
        <v>227</v>
      </c>
      <c r="F248" s="303" t="s">
        <v>1336</v>
      </c>
      <c r="G248" s="301">
        <v>1</v>
      </c>
      <c r="H248" s="159">
        <f t="shared" si="18"/>
        <v>1</v>
      </c>
      <c r="I248" s="159">
        <f t="shared" si="19"/>
        <v>1</v>
      </c>
      <c r="J248" s="203">
        <v>1</v>
      </c>
      <c r="K248" s="221" t="s">
        <v>683</v>
      </c>
      <c r="L248" s="243">
        <v>1</v>
      </c>
      <c r="M248" s="159">
        <f t="shared" si="20"/>
        <v>1</v>
      </c>
      <c r="N248" s="159">
        <f t="shared" si="21"/>
        <v>1</v>
      </c>
      <c r="O248" s="203">
        <v>1</v>
      </c>
      <c r="P248" s="102" t="s">
        <v>87</v>
      </c>
      <c r="Q248" s="243">
        <v>1</v>
      </c>
      <c r="R248" s="159">
        <f t="shared" si="22"/>
        <v>1</v>
      </c>
      <c r="S248" s="159">
        <f t="shared" si="23"/>
        <v>1</v>
      </c>
      <c r="T248" s="203">
        <v>1</v>
      </c>
      <c r="U248" s="382"/>
      <c r="V248" s="382"/>
    </row>
    <row r="249" spans="1:22" s="103" customFormat="1" ht="35" thickBot="1">
      <c r="A249" s="219">
        <v>237</v>
      </c>
      <c r="B249" s="382"/>
      <c r="C249" s="422"/>
      <c r="D249" s="302" t="s">
        <v>1337</v>
      </c>
      <c r="E249" s="303" t="s">
        <v>1338</v>
      </c>
      <c r="F249" s="303" t="s">
        <v>1339</v>
      </c>
      <c r="G249" s="301">
        <v>1</v>
      </c>
      <c r="H249" s="159">
        <f t="shared" si="18"/>
        <v>1</v>
      </c>
      <c r="I249" s="159">
        <f t="shared" si="19"/>
        <v>1</v>
      </c>
      <c r="J249" s="203">
        <v>1</v>
      </c>
      <c r="K249" s="221" t="s">
        <v>683</v>
      </c>
      <c r="L249" s="243">
        <v>1</v>
      </c>
      <c r="M249" s="159">
        <f t="shared" si="20"/>
        <v>1</v>
      </c>
      <c r="N249" s="159">
        <f t="shared" si="21"/>
        <v>1</v>
      </c>
      <c r="O249" s="203">
        <v>1</v>
      </c>
      <c r="P249" s="102" t="s">
        <v>87</v>
      </c>
      <c r="Q249" s="243">
        <v>1</v>
      </c>
      <c r="R249" s="159">
        <f t="shared" si="22"/>
        <v>1</v>
      </c>
      <c r="S249" s="159">
        <f t="shared" si="23"/>
        <v>1</v>
      </c>
      <c r="T249" s="203">
        <v>1</v>
      </c>
      <c r="U249" s="382"/>
      <c r="V249" s="382"/>
    </row>
    <row r="250" spans="1:22" s="103" customFormat="1" ht="35" thickBot="1">
      <c r="A250" s="219">
        <v>238</v>
      </c>
      <c r="B250" s="382"/>
      <c r="C250" s="422"/>
      <c r="D250" s="302" t="s">
        <v>1340</v>
      </c>
      <c r="E250" s="300" t="s">
        <v>228</v>
      </c>
      <c r="F250" s="300" t="s">
        <v>1341</v>
      </c>
      <c r="G250" s="301">
        <v>1</v>
      </c>
      <c r="H250" s="159">
        <f t="shared" si="18"/>
        <v>1</v>
      </c>
      <c r="I250" s="159">
        <f t="shared" si="19"/>
        <v>1</v>
      </c>
      <c r="J250" s="203">
        <v>1</v>
      </c>
      <c r="K250" s="221" t="s">
        <v>683</v>
      </c>
      <c r="L250" s="243">
        <v>1</v>
      </c>
      <c r="M250" s="159">
        <f t="shared" si="20"/>
        <v>1</v>
      </c>
      <c r="N250" s="159">
        <f t="shared" si="21"/>
        <v>1</v>
      </c>
      <c r="O250" s="203">
        <v>1</v>
      </c>
      <c r="P250" s="102" t="s">
        <v>87</v>
      </c>
      <c r="Q250" s="243">
        <v>1</v>
      </c>
      <c r="R250" s="159">
        <f t="shared" si="22"/>
        <v>1</v>
      </c>
      <c r="S250" s="159">
        <f t="shared" si="23"/>
        <v>1</v>
      </c>
      <c r="T250" s="203">
        <v>1</v>
      </c>
      <c r="U250" s="382"/>
      <c r="V250" s="382"/>
    </row>
    <row r="251" spans="1:22" s="103" customFormat="1" ht="35" thickBot="1">
      <c r="A251" s="219">
        <v>239</v>
      </c>
      <c r="B251" s="382"/>
      <c r="C251" s="422"/>
      <c r="D251" s="302" t="s">
        <v>1342</v>
      </c>
      <c r="E251" s="300" t="s">
        <v>1343</v>
      </c>
      <c r="F251" s="300" t="s">
        <v>1344</v>
      </c>
      <c r="G251" s="301">
        <v>1</v>
      </c>
      <c r="H251" s="159">
        <f t="shared" si="18"/>
        <v>1</v>
      </c>
      <c r="I251" s="159">
        <f t="shared" si="19"/>
        <v>1</v>
      </c>
      <c r="J251" s="203">
        <v>1</v>
      </c>
      <c r="K251" s="221" t="s">
        <v>683</v>
      </c>
      <c r="L251" s="243">
        <v>1</v>
      </c>
      <c r="M251" s="159">
        <f t="shared" si="20"/>
        <v>1</v>
      </c>
      <c r="N251" s="159">
        <f t="shared" si="21"/>
        <v>1</v>
      </c>
      <c r="O251" s="203">
        <v>1</v>
      </c>
      <c r="P251" s="102" t="s">
        <v>87</v>
      </c>
      <c r="Q251" s="243">
        <v>1</v>
      </c>
      <c r="R251" s="159">
        <f t="shared" si="22"/>
        <v>1</v>
      </c>
      <c r="S251" s="159">
        <f t="shared" si="23"/>
        <v>1</v>
      </c>
      <c r="T251" s="203">
        <v>1</v>
      </c>
      <c r="U251" s="382"/>
      <c r="V251" s="382"/>
    </row>
    <row r="252" spans="1:22" s="103" customFormat="1" ht="35" thickBot="1">
      <c r="A252" s="219">
        <v>240</v>
      </c>
      <c r="B252" s="382"/>
      <c r="C252" s="422"/>
      <c r="D252" s="407" t="s">
        <v>1345</v>
      </c>
      <c r="E252" s="303" t="s">
        <v>229</v>
      </c>
      <c r="F252" s="303" t="s">
        <v>1346</v>
      </c>
      <c r="G252" s="301">
        <v>1</v>
      </c>
      <c r="H252" s="159">
        <f t="shared" si="18"/>
        <v>1</v>
      </c>
      <c r="I252" s="159">
        <f t="shared" si="19"/>
        <v>1</v>
      </c>
      <c r="J252" s="203">
        <v>1</v>
      </c>
      <c r="K252" s="221" t="s">
        <v>683</v>
      </c>
      <c r="L252" s="243">
        <v>1</v>
      </c>
      <c r="M252" s="159">
        <f t="shared" si="20"/>
        <v>1</v>
      </c>
      <c r="N252" s="159">
        <f t="shared" si="21"/>
        <v>1</v>
      </c>
      <c r="O252" s="203">
        <v>1</v>
      </c>
      <c r="P252" s="102" t="s">
        <v>87</v>
      </c>
      <c r="Q252" s="243">
        <v>1</v>
      </c>
      <c r="R252" s="159">
        <f t="shared" si="22"/>
        <v>1</v>
      </c>
      <c r="S252" s="159">
        <f t="shared" si="23"/>
        <v>1</v>
      </c>
      <c r="T252" s="203">
        <v>1</v>
      </c>
      <c r="U252" s="382"/>
      <c r="V252" s="382"/>
    </row>
    <row r="253" spans="1:22" s="103" customFormat="1" ht="35" thickBot="1">
      <c r="A253" s="219">
        <v>241</v>
      </c>
      <c r="B253" s="382"/>
      <c r="C253" s="422"/>
      <c r="D253" s="407"/>
      <c r="E253" s="300" t="s">
        <v>230</v>
      </c>
      <c r="F253" s="300" t="s">
        <v>1347</v>
      </c>
      <c r="G253" s="301">
        <v>1</v>
      </c>
      <c r="H253" s="159">
        <f t="shared" si="18"/>
        <v>1</v>
      </c>
      <c r="I253" s="159">
        <f t="shared" si="19"/>
        <v>1</v>
      </c>
      <c r="J253" s="203">
        <v>1</v>
      </c>
      <c r="K253" s="221" t="s">
        <v>683</v>
      </c>
      <c r="L253" s="243">
        <v>1</v>
      </c>
      <c r="M253" s="159">
        <f t="shared" si="20"/>
        <v>1</v>
      </c>
      <c r="N253" s="159">
        <f t="shared" si="21"/>
        <v>1</v>
      </c>
      <c r="O253" s="203">
        <v>1</v>
      </c>
      <c r="P253" s="102" t="s">
        <v>87</v>
      </c>
      <c r="Q253" s="243">
        <v>1</v>
      </c>
      <c r="R253" s="159">
        <f t="shared" si="22"/>
        <v>1</v>
      </c>
      <c r="S253" s="159">
        <f t="shared" si="23"/>
        <v>1</v>
      </c>
      <c r="T253" s="203">
        <v>1</v>
      </c>
      <c r="U253" s="382"/>
      <c r="V253" s="382"/>
    </row>
    <row r="254" spans="1:22" s="103" customFormat="1" ht="35" thickBot="1">
      <c r="A254" s="219">
        <v>242</v>
      </c>
      <c r="B254" s="382"/>
      <c r="C254" s="422"/>
      <c r="D254" s="407" t="s">
        <v>1348</v>
      </c>
      <c r="E254" s="303" t="s">
        <v>232</v>
      </c>
      <c r="F254" s="303" t="s">
        <v>1349</v>
      </c>
      <c r="G254" s="301">
        <v>1</v>
      </c>
      <c r="H254" s="159">
        <f t="shared" si="18"/>
        <v>1</v>
      </c>
      <c r="I254" s="159">
        <f t="shared" si="19"/>
        <v>1</v>
      </c>
      <c r="J254" s="203">
        <v>1</v>
      </c>
      <c r="K254" s="221" t="s">
        <v>683</v>
      </c>
      <c r="L254" s="243">
        <v>1</v>
      </c>
      <c r="M254" s="159">
        <f t="shared" si="20"/>
        <v>1</v>
      </c>
      <c r="N254" s="159">
        <f t="shared" si="21"/>
        <v>1</v>
      </c>
      <c r="O254" s="203">
        <v>1</v>
      </c>
      <c r="P254" s="102" t="s">
        <v>87</v>
      </c>
      <c r="Q254" s="243">
        <v>1</v>
      </c>
      <c r="R254" s="159">
        <f t="shared" si="22"/>
        <v>1</v>
      </c>
      <c r="S254" s="159">
        <f t="shared" si="23"/>
        <v>1</v>
      </c>
      <c r="T254" s="203">
        <v>1</v>
      </c>
      <c r="U254" s="382"/>
      <c r="V254" s="382"/>
    </row>
    <row r="255" spans="1:22" s="103" customFormat="1" ht="35" thickBot="1">
      <c r="A255" s="219">
        <v>243</v>
      </c>
      <c r="B255" s="382"/>
      <c r="C255" s="422"/>
      <c r="D255" s="407"/>
      <c r="E255" s="303" t="s">
        <v>231</v>
      </c>
      <c r="F255" s="303" t="s">
        <v>1350</v>
      </c>
      <c r="G255" s="301">
        <v>1</v>
      </c>
      <c r="H255" s="159">
        <f t="shared" ref="H255:H316" si="24">IF(G255=I255,J255)</f>
        <v>1</v>
      </c>
      <c r="I255" s="159">
        <f t="shared" ref="I255:I316" si="25">IF(G255="NA","NA",J255)</f>
        <v>1</v>
      </c>
      <c r="J255" s="203">
        <v>1</v>
      </c>
      <c r="K255" s="221" t="s">
        <v>683</v>
      </c>
      <c r="L255" s="243">
        <v>1</v>
      </c>
      <c r="M255" s="159">
        <f t="shared" ref="M255:M316" si="26">IF(L255=N255,O255)</f>
        <v>1</v>
      </c>
      <c r="N255" s="159">
        <f t="shared" ref="N255:N316" si="27">IF(L255="NA","NA",O255)</f>
        <v>1</v>
      </c>
      <c r="O255" s="203">
        <v>1</v>
      </c>
      <c r="P255" s="102" t="s">
        <v>87</v>
      </c>
      <c r="Q255" s="243">
        <v>1</v>
      </c>
      <c r="R255" s="159">
        <f t="shared" ref="R255:R316" si="28">IF(Q255=S255,T255)</f>
        <v>1</v>
      </c>
      <c r="S255" s="159">
        <f t="shared" ref="S255:S316" si="29">IF(Q255="NA","NA",T255)</f>
        <v>1</v>
      </c>
      <c r="T255" s="203">
        <v>1</v>
      </c>
      <c r="U255" s="382"/>
      <c r="V255" s="382"/>
    </row>
    <row r="256" spans="1:22" s="103" customFormat="1" ht="35" thickBot="1">
      <c r="A256" s="219">
        <v>244</v>
      </c>
      <c r="B256" s="382"/>
      <c r="C256" s="422"/>
      <c r="D256" s="407"/>
      <c r="E256" s="303" t="s">
        <v>1351</v>
      </c>
      <c r="F256" s="303" t="s">
        <v>1352</v>
      </c>
      <c r="G256" s="301">
        <v>1</v>
      </c>
      <c r="H256" s="159">
        <f t="shared" si="24"/>
        <v>1</v>
      </c>
      <c r="I256" s="159">
        <f t="shared" si="25"/>
        <v>1</v>
      </c>
      <c r="J256" s="203">
        <v>1</v>
      </c>
      <c r="K256" s="221" t="s">
        <v>683</v>
      </c>
      <c r="L256" s="243">
        <v>1</v>
      </c>
      <c r="M256" s="159">
        <f t="shared" si="26"/>
        <v>1</v>
      </c>
      <c r="N256" s="159">
        <f t="shared" si="27"/>
        <v>1</v>
      </c>
      <c r="O256" s="203">
        <v>1</v>
      </c>
      <c r="P256" s="102" t="s">
        <v>87</v>
      </c>
      <c r="Q256" s="243">
        <v>1</v>
      </c>
      <c r="R256" s="159">
        <f t="shared" si="28"/>
        <v>1</v>
      </c>
      <c r="S256" s="159">
        <f t="shared" si="29"/>
        <v>1</v>
      </c>
      <c r="T256" s="203">
        <v>1</v>
      </c>
      <c r="U256" s="382"/>
      <c r="V256" s="382"/>
    </row>
    <row r="257" spans="1:22" s="103" customFormat="1" ht="35" thickBot="1">
      <c r="A257" s="219">
        <v>245</v>
      </c>
      <c r="B257" s="382"/>
      <c r="C257" s="422"/>
      <c r="D257" s="302" t="s">
        <v>1353</v>
      </c>
      <c r="E257" s="303" t="s">
        <v>233</v>
      </c>
      <c r="F257" s="303" t="s">
        <v>1354</v>
      </c>
      <c r="G257" s="301">
        <v>1</v>
      </c>
      <c r="H257" s="159">
        <f t="shared" si="24"/>
        <v>1</v>
      </c>
      <c r="I257" s="159">
        <f t="shared" si="25"/>
        <v>1</v>
      </c>
      <c r="J257" s="203">
        <v>1</v>
      </c>
      <c r="K257" s="221" t="s">
        <v>683</v>
      </c>
      <c r="L257" s="243">
        <v>1</v>
      </c>
      <c r="M257" s="159">
        <f t="shared" si="26"/>
        <v>1</v>
      </c>
      <c r="N257" s="159">
        <f t="shared" si="27"/>
        <v>1</v>
      </c>
      <c r="O257" s="203">
        <v>1</v>
      </c>
      <c r="P257" s="102" t="s">
        <v>87</v>
      </c>
      <c r="Q257" s="243">
        <v>1</v>
      </c>
      <c r="R257" s="159">
        <f t="shared" si="28"/>
        <v>1</v>
      </c>
      <c r="S257" s="159">
        <f t="shared" si="29"/>
        <v>1</v>
      </c>
      <c r="T257" s="203">
        <v>1</v>
      </c>
      <c r="U257" s="382"/>
      <c r="V257" s="382"/>
    </row>
    <row r="258" spans="1:22" s="103" customFormat="1" ht="35" thickBot="1">
      <c r="A258" s="219">
        <v>246</v>
      </c>
      <c r="B258" s="382"/>
      <c r="C258" s="422"/>
      <c r="D258" s="407" t="s">
        <v>1355</v>
      </c>
      <c r="E258" s="303" t="s">
        <v>234</v>
      </c>
      <c r="F258" s="303" t="s">
        <v>1356</v>
      </c>
      <c r="G258" s="301">
        <v>1</v>
      </c>
      <c r="H258" s="159">
        <f t="shared" si="24"/>
        <v>1</v>
      </c>
      <c r="I258" s="159">
        <f t="shared" si="25"/>
        <v>1</v>
      </c>
      <c r="J258" s="203">
        <v>1</v>
      </c>
      <c r="K258" s="221" t="s">
        <v>683</v>
      </c>
      <c r="L258" s="243">
        <v>1</v>
      </c>
      <c r="M258" s="159">
        <f t="shared" si="26"/>
        <v>1</v>
      </c>
      <c r="N258" s="159">
        <f t="shared" si="27"/>
        <v>1</v>
      </c>
      <c r="O258" s="203">
        <v>1</v>
      </c>
      <c r="P258" s="102" t="s">
        <v>87</v>
      </c>
      <c r="Q258" s="243">
        <v>1</v>
      </c>
      <c r="R258" s="159">
        <f t="shared" si="28"/>
        <v>1</v>
      </c>
      <c r="S258" s="159">
        <f t="shared" si="29"/>
        <v>1</v>
      </c>
      <c r="T258" s="203">
        <v>1</v>
      </c>
      <c r="U258" s="382"/>
      <c r="V258" s="382"/>
    </row>
    <row r="259" spans="1:22" s="103" customFormat="1" ht="35" thickBot="1">
      <c r="A259" s="219">
        <v>247</v>
      </c>
      <c r="B259" s="382"/>
      <c r="C259" s="422"/>
      <c r="D259" s="407"/>
      <c r="E259" s="303" t="s">
        <v>702</v>
      </c>
      <c r="F259" s="303" t="s">
        <v>1357</v>
      </c>
      <c r="G259" s="301">
        <v>1</v>
      </c>
      <c r="H259" s="159">
        <f t="shared" si="24"/>
        <v>1</v>
      </c>
      <c r="I259" s="159">
        <f t="shared" si="25"/>
        <v>1</v>
      </c>
      <c r="J259" s="203">
        <v>1</v>
      </c>
      <c r="K259" s="221" t="s">
        <v>683</v>
      </c>
      <c r="L259" s="243">
        <v>1</v>
      </c>
      <c r="M259" s="159">
        <f t="shared" si="26"/>
        <v>1</v>
      </c>
      <c r="N259" s="159">
        <f t="shared" si="27"/>
        <v>1</v>
      </c>
      <c r="O259" s="203">
        <v>1</v>
      </c>
      <c r="P259" s="102" t="s">
        <v>87</v>
      </c>
      <c r="Q259" s="243">
        <v>1</v>
      </c>
      <c r="R259" s="159">
        <f t="shared" si="28"/>
        <v>1</v>
      </c>
      <c r="S259" s="159">
        <f t="shared" si="29"/>
        <v>1</v>
      </c>
      <c r="T259" s="203">
        <v>1</v>
      </c>
      <c r="U259" s="382"/>
      <c r="V259" s="382"/>
    </row>
    <row r="260" spans="1:22" s="103" customFormat="1" ht="35" thickBot="1">
      <c r="A260" s="219">
        <v>248</v>
      </c>
      <c r="B260" s="382"/>
      <c r="C260" s="422"/>
      <c r="D260" s="407" t="s">
        <v>1358</v>
      </c>
      <c r="E260" s="303" t="s">
        <v>1359</v>
      </c>
      <c r="F260" s="303" t="s">
        <v>1360</v>
      </c>
      <c r="G260" s="301">
        <v>1</v>
      </c>
      <c r="H260" s="159">
        <f t="shared" si="24"/>
        <v>1</v>
      </c>
      <c r="I260" s="159">
        <f t="shared" si="25"/>
        <v>1</v>
      </c>
      <c r="J260" s="203">
        <v>1</v>
      </c>
      <c r="K260" s="221" t="s">
        <v>683</v>
      </c>
      <c r="L260" s="243">
        <v>1</v>
      </c>
      <c r="M260" s="159">
        <f t="shared" si="26"/>
        <v>1</v>
      </c>
      <c r="N260" s="159">
        <f t="shared" si="27"/>
        <v>1</v>
      </c>
      <c r="O260" s="203">
        <v>1</v>
      </c>
      <c r="P260" s="102" t="s">
        <v>87</v>
      </c>
      <c r="Q260" s="243">
        <v>1</v>
      </c>
      <c r="R260" s="159">
        <f t="shared" si="28"/>
        <v>1</v>
      </c>
      <c r="S260" s="159">
        <f t="shared" si="29"/>
        <v>1</v>
      </c>
      <c r="T260" s="203">
        <v>1</v>
      </c>
      <c r="U260" s="382"/>
      <c r="V260" s="382"/>
    </row>
    <row r="261" spans="1:22" s="103" customFormat="1" ht="35" thickBot="1">
      <c r="A261" s="219">
        <v>249</v>
      </c>
      <c r="B261" s="382"/>
      <c r="C261" s="422"/>
      <c r="D261" s="407"/>
      <c r="E261" s="303" t="s">
        <v>1361</v>
      </c>
      <c r="F261" s="303" t="s">
        <v>1362</v>
      </c>
      <c r="G261" s="301">
        <v>1</v>
      </c>
      <c r="H261" s="159">
        <f t="shared" si="24"/>
        <v>1</v>
      </c>
      <c r="I261" s="159">
        <f t="shared" si="25"/>
        <v>1</v>
      </c>
      <c r="J261" s="203">
        <v>1</v>
      </c>
      <c r="K261" s="221" t="s">
        <v>683</v>
      </c>
      <c r="L261" s="243">
        <v>1</v>
      </c>
      <c r="M261" s="159">
        <f t="shared" si="26"/>
        <v>1</v>
      </c>
      <c r="N261" s="159">
        <f t="shared" si="27"/>
        <v>1</v>
      </c>
      <c r="O261" s="203">
        <v>1</v>
      </c>
      <c r="P261" s="102" t="s">
        <v>87</v>
      </c>
      <c r="Q261" s="243">
        <v>1</v>
      </c>
      <c r="R261" s="159">
        <f t="shared" si="28"/>
        <v>1</v>
      </c>
      <c r="S261" s="159">
        <f t="shared" si="29"/>
        <v>1</v>
      </c>
      <c r="T261" s="203">
        <v>1</v>
      </c>
      <c r="U261" s="382"/>
      <c r="V261" s="382"/>
    </row>
    <row r="262" spans="1:22" s="103" customFormat="1" ht="35" thickBot="1">
      <c r="A262" s="219">
        <v>250</v>
      </c>
      <c r="B262" s="382"/>
      <c r="C262" s="422"/>
      <c r="D262" s="407"/>
      <c r="E262" s="303" t="s">
        <v>1363</v>
      </c>
      <c r="F262" s="303" t="s">
        <v>1364</v>
      </c>
      <c r="G262" s="301">
        <v>1</v>
      </c>
      <c r="H262" s="159">
        <f t="shared" si="24"/>
        <v>1</v>
      </c>
      <c r="I262" s="159">
        <f t="shared" si="25"/>
        <v>1</v>
      </c>
      <c r="J262" s="203">
        <v>1</v>
      </c>
      <c r="K262" s="221" t="s">
        <v>683</v>
      </c>
      <c r="L262" s="243">
        <v>1</v>
      </c>
      <c r="M262" s="159">
        <f t="shared" si="26"/>
        <v>1</v>
      </c>
      <c r="N262" s="159">
        <f t="shared" si="27"/>
        <v>1</v>
      </c>
      <c r="O262" s="203">
        <v>1</v>
      </c>
      <c r="P262" s="102" t="s">
        <v>87</v>
      </c>
      <c r="Q262" s="243">
        <v>1</v>
      </c>
      <c r="R262" s="159">
        <f t="shared" si="28"/>
        <v>1</v>
      </c>
      <c r="S262" s="159">
        <f t="shared" si="29"/>
        <v>1</v>
      </c>
      <c r="T262" s="203">
        <v>1</v>
      </c>
      <c r="U262" s="382"/>
      <c r="V262" s="382"/>
    </row>
    <row r="263" spans="1:22" s="103" customFormat="1" ht="35" thickBot="1">
      <c r="A263" s="219">
        <v>251</v>
      </c>
      <c r="B263" s="382"/>
      <c r="C263" s="422"/>
      <c r="D263" s="407"/>
      <c r="E263" s="303" t="s">
        <v>1365</v>
      </c>
      <c r="F263" s="303" t="s">
        <v>1366</v>
      </c>
      <c r="G263" s="301">
        <v>1</v>
      </c>
      <c r="H263" s="159">
        <f t="shared" si="24"/>
        <v>1</v>
      </c>
      <c r="I263" s="159">
        <f t="shared" si="25"/>
        <v>1</v>
      </c>
      <c r="J263" s="203">
        <v>1</v>
      </c>
      <c r="K263" s="221" t="s">
        <v>683</v>
      </c>
      <c r="L263" s="243">
        <v>1</v>
      </c>
      <c r="M263" s="159">
        <f t="shared" si="26"/>
        <v>1</v>
      </c>
      <c r="N263" s="159">
        <f t="shared" si="27"/>
        <v>1</v>
      </c>
      <c r="O263" s="203">
        <v>1</v>
      </c>
      <c r="P263" s="102" t="s">
        <v>87</v>
      </c>
      <c r="Q263" s="243">
        <v>1</v>
      </c>
      <c r="R263" s="159">
        <f t="shared" si="28"/>
        <v>1</v>
      </c>
      <c r="S263" s="159">
        <f t="shared" si="29"/>
        <v>1</v>
      </c>
      <c r="T263" s="203">
        <v>1</v>
      </c>
      <c r="U263" s="382"/>
      <c r="V263" s="382"/>
    </row>
    <row r="264" spans="1:22" s="103" customFormat="1" ht="35" thickBot="1">
      <c r="A264" s="219">
        <v>252</v>
      </c>
      <c r="B264" s="382"/>
      <c r="C264" s="422"/>
      <c r="D264" s="407"/>
      <c r="E264" s="303" t="s">
        <v>1367</v>
      </c>
      <c r="F264" s="303" t="s">
        <v>1368</v>
      </c>
      <c r="G264" s="301">
        <v>1</v>
      </c>
      <c r="H264" s="159">
        <f t="shared" si="24"/>
        <v>1</v>
      </c>
      <c r="I264" s="159">
        <f t="shared" si="25"/>
        <v>1</v>
      </c>
      <c r="J264" s="203">
        <v>1</v>
      </c>
      <c r="K264" s="221" t="s">
        <v>683</v>
      </c>
      <c r="L264" s="243">
        <v>1</v>
      </c>
      <c r="M264" s="159">
        <f t="shared" si="26"/>
        <v>1</v>
      </c>
      <c r="N264" s="159">
        <f t="shared" si="27"/>
        <v>1</v>
      </c>
      <c r="O264" s="203">
        <v>1</v>
      </c>
      <c r="P264" s="102" t="s">
        <v>87</v>
      </c>
      <c r="Q264" s="243">
        <v>1</v>
      </c>
      <c r="R264" s="159">
        <f t="shared" si="28"/>
        <v>1</v>
      </c>
      <c r="S264" s="159">
        <f t="shared" si="29"/>
        <v>1</v>
      </c>
      <c r="T264" s="203">
        <v>1</v>
      </c>
      <c r="U264" s="382"/>
      <c r="V264" s="382"/>
    </row>
    <row r="265" spans="1:22" s="103" customFormat="1" ht="35" thickBot="1">
      <c r="A265" s="219">
        <v>253</v>
      </c>
      <c r="B265" s="382"/>
      <c r="C265" s="422"/>
      <c r="D265" s="407" t="s">
        <v>1369</v>
      </c>
      <c r="E265" s="303" t="s">
        <v>1370</v>
      </c>
      <c r="F265" s="303" t="s">
        <v>1371</v>
      </c>
      <c r="G265" s="301">
        <v>1</v>
      </c>
      <c r="H265" s="159">
        <f t="shared" si="24"/>
        <v>1</v>
      </c>
      <c r="I265" s="159">
        <f t="shared" si="25"/>
        <v>1</v>
      </c>
      <c r="J265" s="203">
        <v>1</v>
      </c>
      <c r="K265" s="221" t="s">
        <v>683</v>
      </c>
      <c r="L265" s="243">
        <v>1</v>
      </c>
      <c r="M265" s="159">
        <f t="shared" si="26"/>
        <v>1</v>
      </c>
      <c r="N265" s="159">
        <f t="shared" si="27"/>
        <v>1</v>
      </c>
      <c r="O265" s="203">
        <v>1</v>
      </c>
      <c r="P265" s="102" t="s">
        <v>87</v>
      </c>
      <c r="Q265" s="243">
        <v>1</v>
      </c>
      <c r="R265" s="159">
        <f t="shared" si="28"/>
        <v>1</v>
      </c>
      <c r="S265" s="159">
        <f t="shared" si="29"/>
        <v>1</v>
      </c>
      <c r="T265" s="203">
        <v>1</v>
      </c>
      <c r="U265" s="382"/>
      <c r="V265" s="382"/>
    </row>
    <row r="266" spans="1:22" s="103" customFormat="1" ht="52" thickBot="1">
      <c r="A266" s="219">
        <v>254</v>
      </c>
      <c r="B266" s="382"/>
      <c r="C266" s="422"/>
      <c r="D266" s="407"/>
      <c r="E266" s="303" t="s">
        <v>1372</v>
      </c>
      <c r="F266" s="303" t="s">
        <v>1373</v>
      </c>
      <c r="G266" s="301">
        <v>1</v>
      </c>
      <c r="H266" s="159">
        <f t="shared" si="24"/>
        <v>1</v>
      </c>
      <c r="I266" s="159">
        <f t="shared" si="25"/>
        <v>1</v>
      </c>
      <c r="J266" s="203">
        <v>1</v>
      </c>
      <c r="K266" s="221" t="s">
        <v>683</v>
      </c>
      <c r="L266" s="243">
        <v>1</v>
      </c>
      <c r="M266" s="159">
        <f t="shared" si="26"/>
        <v>1</v>
      </c>
      <c r="N266" s="159">
        <f t="shared" si="27"/>
        <v>1</v>
      </c>
      <c r="O266" s="203">
        <v>1</v>
      </c>
      <c r="P266" s="102" t="s">
        <v>87</v>
      </c>
      <c r="Q266" s="243">
        <v>1</v>
      </c>
      <c r="R266" s="159">
        <f t="shared" si="28"/>
        <v>1</v>
      </c>
      <c r="S266" s="159">
        <f t="shared" si="29"/>
        <v>1</v>
      </c>
      <c r="T266" s="203">
        <v>1</v>
      </c>
      <c r="U266" s="382"/>
      <c r="V266" s="382"/>
    </row>
    <row r="267" spans="1:22" s="103" customFormat="1" ht="35" thickBot="1">
      <c r="A267" s="219">
        <v>255</v>
      </c>
      <c r="B267" s="382"/>
      <c r="C267" s="422"/>
      <c r="D267" s="302" t="s">
        <v>1374</v>
      </c>
      <c r="E267" s="300" t="s">
        <v>1375</v>
      </c>
      <c r="F267" s="300" t="s">
        <v>1376</v>
      </c>
      <c r="G267" s="301">
        <v>1</v>
      </c>
      <c r="H267" s="159">
        <f t="shared" si="24"/>
        <v>1</v>
      </c>
      <c r="I267" s="159">
        <f t="shared" si="25"/>
        <v>1</v>
      </c>
      <c r="J267" s="203">
        <v>1</v>
      </c>
      <c r="K267" s="221" t="s">
        <v>683</v>
      </c>
      <c r="L267" s="243">
        <v>1</v>
      </c>
      <c r="M267" s="159">
        <f t="shared" si="26"/>
        <v>1</v>
      </c>
      <c r="N267" s="159">
        <f t="shared" si="27"/>
        <v>1</v>
      </c>
      <c r="O267" s="203">
        <v>1</v>
      </c>
      <c r="P267" s="102" t="s">
        <v>87</v>
      </c>
      <c r="Q267" s="243">
        <v>1</v>
      </c>
      <c r="R267" s="159">
        <f t="shared" si="28"/>
        <v>1</v>
      </c>
      <c r="S267" s="159">
        <f t="shared" si="29"/>
        <v>1</v>
      </c>
      <c r="T267" s="203">
        <v>1</v>
      </c>
      <c r="U267" s="382"/>
      <c r="V267" s="382"/>
    </row>
    <row r="268" spans="1:22" s="103" customFormat="1" ht="35" thickBot="1">
      <c r="A268" s="219">
        <v>256</v>
      </c>
      <c r="B268" s="382"/>
      <c r="C268" s="422"/>
      <c r="D268" s="302" t="s">
        <v>1377</v>
      </c>
      <c r="E268" s="303" t="s">
        <v>235</v>
      </c>
      <c r="F268" s="303" t="s">
        <v>1378</v>
      </c>
      <c r="G268" s="301">
        <v>1</v>
      </c>
      <c r="H268" s="159">
        <f t="shared" si="24"/>
        <v>1</v>
      </c>
      <c r="I268" s="159">
        <f t="shared" si="25"/>
        <v>1</v>
      </c>
      <c r="J268" s="203">
        <v>1</v>
      </c>
      <c r="K268" s="221" t="s">
        <v>683</v>
      </c>
      <c r="L268" s="243">
        <v>1</v>
      </c>
      <c r="M268" s="159">
        <f t="shared" si="26"/>
        <v>1</v>
      </c>
      <c r="N268" s="159">
        <f t="shared" si="27"/>
        <v>1</v>
      </c>
      <c r="O268" s="203">
        <v>1</v>
      </c>
      <c r="P268" s="102" t="s">
        <v>87</v>
      </c>
      <c r="Q268" s="243">
        <v>1</v>
      </c>
      <c r="R268" s="159">
        <f t="shared" si="28"/>
        <v>1</v>
      </c>
      <c r="S268" s="159">
        <f t="shared" si="29"/>
        <v>1</v>
      </c>
      <c r="T268" s="203">
        <v>1</v>
      </c>
      <c r="U268" s="382"/>
      <c r="V268" s="382"/>
    </row>
    <row r="269" spans="1:22" s="103" customFormat="1" ht="52" thickBot="1">
      <c r="A269" s="219">
        <v>257</v>
      </c>
      <c r="B269" s="382"/>
      <c r="C269" s="422"/>
      <c r="D269" s="407" t="s">
        <v>1379</v>
      </c>
      <c r="E269" s="303" t="s">
        <v>1380</v>
      </c>
      <c r="F269" s="303" t="s">
        <v>1381</v>
      </c>
      <c r="G269" s="301">
        <v>1</v>
      </c>
      <c r="H269" s="159">
        <f t="shared" si="24"/>
        <v>1</v>
      </c>
      <c r="I269" s="159">
        <f t="shared" si="25"/>
        <v>1</v>
      </c>
      <c r="J269" s="203">
        <v>1</v>
      </c>
      <c r="K269" s="221" t="s">
        <v>683</v>
      </c>
      <c r="L269" s="243">
        <v>1</v>
      </c>
      <c r="M269" s="159">
        <f t="shared" si="26"/>
        <v>1</v>
      </c>
      <c r="N269" s="159">
        <f t="shared" si="27"/>
        <v>1</v>
      </c>
      <c r="O269" s="203">
        <v>1</v>
      </c>
      <c r="P269" s="102" t="s">
        <v>87</v>
      </c>
      <c r="Q269" s="243">
        <v>1</v>
      </c>
      <c r="R269" s="159">
        <f t="shared" si="28"/>
        <v>1</v>
      </c>
      <c r="S269" s="159">
        <f t="shared" si="29"/>
        <v>1</v>
      </c>
      <c r="T269" s="203">
        <v>1</v>
      </c>
      <c r="U269" s="382"/>
      <c r="V269" s="382"/>
    </row>
    <row r="270" spans="1:22" s="103" customFormat="1" ht="52" thickBot="1">
      <c r="A270" s="219">
        <v>258</v>
      </c>
      <c r="B270" s="382"/>
      <c r="C270" s="422"/>
      <c r="D270" s="407"/>
      <c r="E270" s="303" t="s">
        <v>1382</v>
      </c>
      <c r="F270" s="303" t="s">
        <v>1383</v>
      </c>
      <c r="G270" s="301">
        <v>1</v>
      </c>
      <c r="H270" s="159">
        <f t="shared" si="24"/>
        <v>1</v>
      </c>
      <c r="I270" s="159">
        <f t="shared" si="25"/>
        <v>1</v>
      </c>
      <c r="J270" s="203">
        <v>1</v>
      </c>
      <c r="K270" s="221" t="s">
        <v>683</v>
      </c>
      <c r="L270" s="243">
        <v>1</v>
      </c>
      <c r="M270" s="159">
        <f t="shared" si="26"/>
        <v>1</v>
      </c>
      <c r="N270" s="159">
        <f t="shared" si="27"/>
        <v>1</v>
      </c>
      <c r="O270" s="203">
        <v>1</v>
      </c>
      <c r="P270" s="102" t="s">
        <v>87</v>
      </c>
      <c r="Q270" s="243">
        <v>1</v>
      </c>
      <c r="R270" s="159">
        <f t="shared" si="28"/>
        <v>1</v>
      </c>
      <c r="S270" s="159">
        <f t="shared" si="29"/>
        <v>1</v>
      </c>
      <c r="T270" s="203">
        <v>1</v>
      </c>
      <c r="U270" s="382"/>
      <c r="V270" s="382"/>
    </row>
    <row r="271" spans="1:22" s="103" customFormat="1" ht="52" thickBot="1">
      <c r="A271" s="219">
        <v>259</v>
      </c>
      <c r="B271" s="382"/>
      <c r="C271" s="422"/>
      <c r="D271" s="407"/>
      <c r="E271" s="303" t="s">
        <v>1384</v>
      </c>
      <c r="F271" s="303" t="s">
        <v>1385</v>
      </c>
      <c r="G271" s="301">
        <v>1</v>
      </c>
      <c r="H271" s="159">
        <f t="shared" si="24"/>
        <v>1</v>
      </c>
      <c r="I271" s="159">
        <f t="shared" si="25"/>
        <v>1</v>
      </c>
      <c r="J271" s="203">
        <v>1</v>
      </c>
      <c r="K271" s="221" t="s">
        <v>683</v>
      </c>
      <c r="L271" s="243">
        <v>1</v>
      </c>
      <c r="M271" s="159">
        <f t="shared" si="26"/>
        <v>1</v>
      </c>
      <c r="N271" s="159">
        <f t="shared" si="27"/>
        <v>1</v>
      </c>
      <c r="O271" s="203">
        <v>1</v>
      </c>
      <c r="P271" s="102" t="s">
        <v>87</v>
      </c>
      <c r="Q271" s="243">
        <v>1</v>
      </c>
      <c r="R271" s="159">
        <f t="shared" si="28"/>
        <v>1</v>
      </c>
      <c r="S271" s="159">
        <f t="shared" si="29"/>
        <v>1</v>
      </c>
      <c r="T271" s="203">
        <v>1</v>
      </c>
      <c r="U271" s="382"/>
      <c r="V271" s="382"/>
    </row>
    <row r="272" spans="1:22" s="103" customFormat="1" ht="52" thickBot="1">
      <c r="A272" s="219">
        <v>260</v>
      </c>
      <c r="B272" s="382"/>
      <c r="C272" s="422"/>
      <c r="D272" s="407"/>
      <c r="E272" s="303" t="s">
        <v>1386</v>
      </c>
      <c r="F272" s="303" t="s">
        <v>1387</v>
      </c>
      <c r="G272" s="301">
        <v>1</v>
      </c>
      <c r="H272" s="159">
        <f t="shared" si="24"/>
        <v>1</v>
      </c>
      <c r="I272" s="159">
        <f t="shared" si="25"/>
        <v>1</v>
      </c>
      <c r="J272" s="203">
        <v>1</v>
      </c>
      <c r="K272" s="221" t="s">
        <v>683</v>
      </c>
      <c r="L272" s="243">
        <v>1</v>
      </c>
      <c r="M272" s="159">
        <f t="shared" si="26"/>
        <v>1</v>
      </c>
      <c r="N272" s="159">
        <f t="shared" si="27"/>
        <v>1</v>
      </c>
      <c r="O272" s="203">
        <v>1</v>
      </c>
      <c r="P272" s="102" t="s">
        <v>87</v>
      </c>
      <c r="Q272" s="243">
        <v>1</v>
      </c>
      <c r="R272" s="159">
        <f t="shared" si="28"/>
        <v>1</v>
      </c>
      <c r="S272" s="159">
        <f t="shared" si="29"/>
        <v>1</v>
      </c>
      <c r="T272" s="203">
        <v>1</v>
      </c>
      <c r="U272" s="382"/>
      <c r="V272" s="382"/>
    </row>
    <row r="273" spans="1:22" s="103" customFormat="1" ht="52" thickBot="1">
      <c r="A273" s="219">
        <v>261</v>
      </c>
      <c r="B273" s="382"/>
      <c r="C273" s="422"/>
      <c r="D273" s="407"/>
      <c r="E273" s="303" t="s">
        <v>1388</v>
      </c>
      <c r="F273" s="303" t="s">
        <v>1389</v>
      </c>
      <c r="G273" s="301">
        <v>1</v>
      </c>
      <c r="H273" s="159">
        <f t="shared" si="24"/>
        <v>1</v>
      </c>
      <c r="I273" s="159">
        <f t="shared" si="25"/>
        <v>1</v>
      </c>
      <c r="J273" s="203">
        <v>1</v>
      </c>
      <c r="K273" s="221" t="s">
        <v>683</v>
      </c>
      <c r="L273" s="243">
        <v>1</v>
      </c>
      <c r="M273" s="159">
        <f t="shared" si="26"/>
        <v>1</v>
      </c>
      <c r="N273" s="159">
        <f t="shared" si="27"/>
        <v>1</v>
      </c>
      <c r="O273" s="203">
        <v>1</v>
      </c>
      <c r="P273" s="102" t="s">
        <v>87</v>
      </c>
      <c r="Q273" s="243">
        <v>1</v>
      </c>
      <c r="R273" s="159">
        <f t="shared" si="28"/>
        <v>1</v>
      </c>
      <c r="S273" s="159">
        <f t="shared" si="29"/>
        <v>1</v>
      </c>
      <c r="T273" s="203">
        <v>1</v>
      </c>
      <c r="U273" s="382"/>
      <c r="V273" s="382"/>
    </row>
    <row r="274" spans="1:22" s="103" customFormat="1" ht="52" thickBot="1">
      <c r="A274" s="219">
        <v>262</v>
      </c>
      <c r="B274" s="382"/>
      <c r="C274" s="422"/>
      <c r="D274" s="407"/>
      <c r="E274" s="303" t="s">
        <v>1390</v>
      </c>
      <c r="F274" s="303" t="s">
        <v>1391</v>
      </c>
      <c r="G274" s="301">
        <v>1</v>
      </c>
      <c r="H274" s="159">
        <f t="shared" si="24"/>
        <v>1</v>
      </c>
      <c r="I274" s="159">
        <f t="shared" si="25"/>
        <v>1</v>
      </c>
      <c r="J274" s="203">
        <v>1</v>
      </c>
      <c r="K274" s="221" t="s">
        <v>683</v>
      </c>
      <c r="L274" s="243">
        <v>1</v>
      </c>
      <c r="M274" s="159">
        <f t="shared" si="26"/>
        <v>1</v>
      </c>
      <c r="N274" s="159">
        <f t="shared" si="27"/>
        <v>1</v>
      </c>
      <c r="O274" s="203">
        <v>1</v>
      </c>
      <c r="P274" s="102" t="s">
        <v>87</v>
      </c>
      <c r="Q274" s="243">
        <v>1</v>
      </c>
      <c r="R274" s="159">
        <f t="shared" si="28"/>
        <v>1</v>
      </c>
      <c r="S274" s="159">
        <f t="shared" si="29"/>
        <v>1</v>
      </c>
      <c r="T274" s="203">
        <v>1</v>
      </c>
      <c r="U274" s="382"/>
      <c r="V274" s="382"/>
    </row>
    <row r="275" spans="1:22" s="103" customFormat="1" ht="52" thickBot="1">
      <c r="A275" s="219">
        <v>263</v>
      </c>
      <c r="B275" s="382"/>
      <c r="C275" s="422"/>
      <c r="D275" s="407"/>
      <c r="E275" s="303" t="s">
        <v>1392</v>
      </c>
      <c r="F275" s="303" t="s">
        <v>1393</v>
      </c>
      <c r="G275" s="301">
        <v>1</v>
      </c>
      <c r="H275" s="159">
        <f t="shared" si="24"/>
        <v>1</v>
      </c>
      <c r="I275" s="159">
        <f t="shared" si="25"/>
        <v>1</v>
      </c>
      <c r="J275" s="203">
        <v>1</v>
      </c>
      <c r="K275" s="221" t="s">
        <v>683</v>
      </c>
      <c r="L275" s="243">
        <v>1</v>
      </c>
      <c r="M275" s="159">
        <f t="shared" si="26"/>
        <v>1</v>
      </c>
      <c r="N275" s="159">
        <f t="shared" si="27"/>
        <v>1</v>
      </c>
      <c r="O275" s="203">
        <v>1</v>
      </c>
      <c r="P275" s="102" t="s">
        <v>87</v>
      </c>
      <c r="Q275" s="243">
        <v>1</v>
      </c>
      <c r="R275" s="159">
        <f t="shared" si="28"/>
        <v>1</v>
      </c>
      <c r="S275" s="159">
        <f t="shared" si="29"/>
        <v>1</v>
      </c>
      <c r="T275" s="203">
        <v>1</v>
      </c>
      <c r="U275" s="382"/>
      <c r="V275" s="382"/>
    </row>
    <row r="276" spans="1:22" s="103" customFormat="1" ht="52" thickBot="1">
      <c r="A276" s="219">
        <v>264</v>
      </c>
      <c r="B276" s="382"/>
      <c r="C276" s="422"/>
      <c r="D276" s="407"/>
      <c r="E276" s="303" t="s">
        <v>1394</v>
      </c>
      <c r="F276" s="303" t="s">
        <v>1395</v>
      </c>
      <c r="G276" s="301">
        <v>1</v>
      </c>
      <c r="H276" s="159">
        <f t="shared" si="24"/>
        <v>1</v>
      </c>
      <c r="I276" s="159">
        <f t="shared" si="25"/>
        <v>1</v>
      </c>
      <c r="J276" s="203">
        <v>1</v>
      </c>
      <c r="K276" s="221" t="s">
        <v>683</v>
      </c>
      <c r="L276" s="243">
        <v>1</v>
      </c>
      <c r="M276" s="159">
        <f t="shared" si="26"/>
        <v>1</v>
      </c>
      <c r="N276" s="159">
        <f t="shared" si="27"/>
        <v>1</v>
      </c>
      <c r="O276" s="203">
        <v>1</v>
      </c>
      <c r="P276" s="102" t="s">
        <v>87</v>
      </c>
      <c r="Q276" s="243">
        <v>1</v>
      </c>
      <c r="R276" s="159">
        <f t="shared" si="28"/>
        <v>1</v>
      </c>
      <c r="S276" s="159">
        <f t="shared" si="29"/>
        <v>1</v>
      </c>
      <c r="T276" s="203">
        <v>1</v>
      </c>
      <c r="U276" s="382"/>
      <c r="V276" s="382"/>
    </row>
    <row r="277" spans="1:22" s="103" customFormat="1" ht="35" thickBot="1">
      <c r="A277" s="219">
        <v>265</v>
      </c>
      <c r="B277" s="382"/>
      <c r="C277" s="422"/>
      <c r="D277" s="302" t="s">
        <v>1396</v>
      </c>
      <c r="E277" s="303" t="s">
        <v>1397</v>
      </c>
      <c r="F277" s="303" t="s">
        <v>1398</v>
      </c>
      <c r="G277" s="301">
        <v>1</v>
      </c>
      <c r="H277" s="159">
        <f t="shared" si="24"/>
        <v>1</v>
      </c>
      <c r="I277" s="159">
        <f t="shared" si="25"/>
        <v>1</v>
      </c>
      <c r="J277" s="203">
        <v>1</v>
      </c>
      <c r="K277" s="221" t="s">
        <v>683</v>
      </c>
      <c r="L277" s="243">
        <v>1</v>
      </c>
      <c r="M277" s="159">
        <f t="shared" si="26"/>
        <v>1</v>
      </c>
      <c r="N277" s="159">
        <f t="shared" si="27"/>
        <v>1</v>
      </c>
      <c r="O277" s="203">
        <v>1</v>
      </c>
      <c r="P277" s="102" t="s">
        <v>87</v>
      </c>
      <c r="Q277" s="243">
        <v>1</v>
      </c>
      <c r="R277" s="159">
        <f t="shared" si="28"/>
        <v>1</v>
      </c>
      <c r="S277" s="159">
        <f t="shared" si="29"/>
        <v>1</v>
      </c>
      <c r="T277" s="203">
        <v>1</v>
      </c>
      <c r="U277" s="382"/>
      <c r="V277" s="382"/>
    </row>
    <row r="278" spans="1:22" s="103" customFormat="1" ht="35" thickBot="1">
      <c r="A278" s="219">
        <v>266</v>
      </c>
      <c r="B278" s="382"/>
      <c r="C278" s="422"/>
      <c r="D278" s="407" t="s">
        <v>1399</v>
      </c>
      <c r="E278" s="303" t="s">
        <v>238</v>
      </c>
      <c r="F278" s="303" t="s">
        <v>1400</v>
      </c>
      <c r="G278" s="301">
        <v>1</v>
      </c>
      <c r="H278" s="159">
        <f t="shared" si="24"/>
        <v>1</v>
      </c>
      <c r="I278" s="159">
        <f t="shared" si="25"/>
        <v>1</v>
      </c>
      <c r="J278" s="203">
        <v>1</v>
      </c>
      <c r="K278" s="221" t="s">
        <v>683</v>
      </c>
      <c r="L278" s="243">
        <v>1</v>
      </c>
      <c r="M278" s="159">
        <f t="shared" si="26"/>
        <v>1</v>
      </c>
      <c r="N278" s="159">
        <f t="shared" si="27"/>
        <v>1</v>
      </c>
      <c r="O278" s="203">
        <v>1</v>
      </c>
      <c r="P278" s="102" t="s">
        <v>87</v>
      </c>
      <c r="Q278" s="243">
        <v>1</v>
      </c>
      <c r="R278" s="159">
        <f t="shared" si="28"/>
        <v>1</v>
      </c>
      <c r="S278" s="159">
        <f t="shared" si="29"/>
        <v>1</v>
      </c>
      <c r="T278" s="203">
        <v>1</v>
      </c>
      <c r="U278" s="382"/>
      <c r="V278" s="382"/>
    </row>
    <row r="279" spans="1:22" s="103" customFormat="1" ht="35" thickBot="1">
      <c r="A279" s="219">
        <v>267</v>
      </c>
      <c r="B279" s="382"/>
      <c r="C279" s="422"/>
      <c r="D279" s="407"/>
      <c r="E279" s="300" t="s">
        <v>236</v>
      </c>
      <c r="F279" s="300" t="s">
        <v>1401</v>
      </c>
      <c r="G279" s="301">
        <v>1</v>
      </c>
      <c r="H279" s="159">
        <f t="shared" si="24"/>
        <v>1</v>
      </c>
      <c r="I279" s="159">
        <f t="shared" si="25"/>
        <v>1</v>
      </c>
      <c r="J279" s="203">
        <v>1</v>
      </c>
      <c r="K279" s="221" t="s">
        <v>683</v>
      </c>
      <c r="L279" s="243">
        <v>1</v>
      </c>
      <c r="M279" s="159">
        <f t="shared" si="26"/>
        <v>1</v>
      </c>
      <c r="N279" s="159">
        <f t="shared" si="27"/>
        <v>1</v>
      </c>
      <c r="O279" s="203">
        <v>1</v>
      </c>
      <c r="P279" s="102" t="s">
        <v>87</v>
      </c>
      <c r="Q279" s="243">
        <v>1</v>
      </c>
      <c r="R279" s="159">
        <f t="shared" si="28"/>
        <v>1</v>
      </c>
      <c r="S279" s="159">
        <f t="shared" si="29"/>
        <v>1</v>
      </c>
      <c r="T279" s="203">
        <v>1</v>
      </c>
      <c r="U279" s="382"/>
      <c r="V279" s="382"/>
    </row>
    <row r="280" spans="1:22" s="103" customFormat="1" ht="35" thickBot="1">
      <c r="A280" s="219">
        <v>268</v>
      </c>
      <c r="B280" s="382"/>
      <c r="C280" s="422"/>
      <c r="D280" s="407"/>
      <c r="E280" s="303" t="s">
        <v>237</v>
      </c>
      <c r="F280" s="303" t="s">
        <v>1402</v>
      </c>
      <c r="G280" s="301">
        <v>1</v>
      </c>
      <c r="H280" s="159">
        <f t="shared" si="24"/>
        <v>1</v>
      </c>
      <c r="I280" s="159">
        <f t="shared" si="25"/>
        <v>1</v>
      </c>
      <c r="J280" s="203">
        <v>1</v>
      </c>
      <c r="K280" s="221" t="s">
        <v>683</v>
      </c>
      <c r="L280" s="243">
        <v>1</v>
      </c>
      <c r="M280" s="159">
        <f t="shared" si="26"/>
        <v>1</v>
      </c>
      <c r="N280" s="159">
        <f t="shared" si="27"/>
        <v>1</v>
      </c>
      <c r="O280" s="203">
        <v>1</v>
      </c>
      <c r="P280" s="102" t="s">
        <v>87</v>
      </c>
      <c r="Q280" s="243">
        <v>1</v>
      </c>
      <c r="R280" s="159">
        <f t="shared" si="28"/>
        <v>1</v>
      </c>
      <c r="S280" s="159">
        <f t="shared" si="29"/>
        <v>1</v>
      </c>
      <c r="T280" s="203">
        <v>1</v>
      </c>
      <c r="U280" s="382"/>
      <c r="V280" s="382"/>
    </row>
    <row r="281" spans="1:22" s="103" customFormat="1" ht="35" thickBot="1">
      <c r="A281" s="219">
        <v>269</v>
      </c>
      <c r="B281" s="382"/>
      <c r="C281" s="422"/>
      <c r="D281" s="302" t="s">
        <v>1403</v>
      </c>
      <c r="E281" s="300" t="s">
        <v>1404</v>
      </c>
      <c r="F281" s="300" t="s">
        <v>1405</v>
      </c>
      <c r="G281" s="301">
        <v>1</v>
      </c>
      <c r="H281" s="159">
        <f t="shared" si="24"/>
        <v>1</v>
      </c>
      <c r="I281" s="159">
        <f t="shared" si="25"/>
        <v>1</v>
      </c>
      <c r="J281" s="203">
        <v>1</v>
      </c>
      <c r="K281" s="221" t="s">
        <v>683</v>
      </c>
      <c r="L281" s="243">
        <v>1</v>
      </c>
      <c r="M281" s="159">
        <f t="shared" si="26"/>
        <v>1</v>
      </c>
      <c r="N281" s="159">
        <f t="shared" si="27"/>
        <v>1</v>
      </c>
      <c r="O281" s="203">
        <v>1</v>
      </c>
      <c r="P281" s="102" t="s">
        <v>87</v>
      </c>
      <c r="Q281" s="243">
        <v>1</v>
      </c>
      <c r="R281" s="159">
        <f t="shared" si="28"/>
        <v>1</v>
      </c>
      <c r="S281" s="159">
        <f t="shared" si="29"/>
        <v>1</v>
      </c>
      <c r="T281" s="203">
        <v>1</v>
      </c>
      <c r="U281" s="382"/>
      <c r="V281" s="382"/>
    </row>
    <row r="282" spans="1:22" s="103" customFormat="1" ht="35" thickBot="1">
      <c r="A282" s="219">
        <v>270</v>
      </c>
      <c r="B282" s="382"/>
      <c r="C282" s="422"/>
      <c r="D282" s="302" t="s">
        <v>1406</v>
      </c>
      <c r="E282" s="300" t="s">
        <v>239</v>
      </c>
      <c r="F282" s="300" t="s">
        <v>1407</v>
      </c>
      <c r="G282" s="301">
        <v>1</v>
      </c>
      <c r="H282" s="159">
        <f t="shared" si="24"/>
        <v>1</v>
      </c>
      <c r="I282" s="159">
        <f t="shared" si="25"/>
        <v>1</v>
      </c>
      <c r="J282" s="203">
        <v>1</v>
      </c>
      <c r="K282" s="221" t="s">
        <v>683</v>
      </c>
      <c r="L282" s="243">
        <v>1</v>
      </c>
      <c r="M282" s="159">
        <f t="shared" si="26"/>
        <v>1</v>
      </c>
      <c r="N282" s="159">
        <f t="shared" si="27"/>
        <v>1</v>
      </c>
      <c r="O282" s="203">
        <v>1</v>
      </c>
      <c r="P282" s="102" t="s">
        <v>87</v>
      </c>
      <c r="Q282" s="243">
        <v>1</v>
      </c>
      <c r="R282" s="159">
        <f t="shared" si="28"/>
        <v>1</v>
      </c>
      <c r="S282" s="159">
        <f t="shared" si="29"/>
        <v>1</v>
      </c>
      <c r="T282" s="203">
        <v>1</v>
      </c>
      <c r="U282" s="382"/>
      <c r="V282" s="382"/>
    </row>
    <row r="283" spans="1:22" s="103" customFormat="1" ht="35" thickBot="1">
      <c r="A283" s="219">
        <v>271</v>
      </c>
      <c r="B283" s="382"/>
      <c r="C283" s="422"/>
      <c r="D283" s="302" t="s">
        <v>1408</v>
      </c>
      <c r="E283" s="303" t="s">
        <v>1409</v>
      </c>
      <c r="F283" s="303" t="s">
        <v>1410</v>
      </c>
      <c r="G283" s="301">
        <v>1</v>
      </c>
      <c r="H283" s="159">
        <f t="shared" si="24"/>
        <v>1</v>
      </c>
      <c r="I283" s="159">
        <f t="shared" si="25"/>
        <v>1</v>
      </c>
      <c r="J283" s="203">
        <v>1</v>
      </c>
      <c r="K283" s="221" t="s">
        <v>683</v>
      </c>
      <c r="L283" s="243">
        <v>1</v>
      </c>
      <c r="M283" s="159">
        <f t="shared" si="26"/>
        <v>1</v>
      </c>
      <c r="N283" s="159">
        <f t="shared" si="27"/>
        <v>1</v>
      </c>
      <c r="O283" s="203">
        <v>1</v>
      </c>
      <c r="P283" s="102" t="s">
        <v>87</v>
      </c>
      <c r="Q283" s="243">
        <v>1</v>
      </c>
      <c r="R283" s="159">
        <f t="shared" si="28"/>
        <v>1</v>
      </c>
      <c r="S283" s="159">
        <f t="shared" si="29"/>
        <v>1</v>
      </c>
      <c r="T283" s="203">
        <v>1</v>
      </c>
      <c r="U283" s="382"/>
      <c r="V283" s="382"/>
    </row>
    <row r="284" spans="1:22" s="103" customFormat="1" ht="35" thickBot="1">
      <c r="A284" s="219">
        <v>272</v>
      </c>
      <c r="B284" s="382"/>
      <c r="C284" s="422"/>
      <c r="D284" s="302" t="s">
        <v>1411</v>
      </c>
      <c r="E284" s="303" t="s">
        <v>1412</v>
      </c>
      <c r="F284" s="303" t="s">
        <v>1413</v>
      </c>
      <c r="G284" s="301">
        <v>1</v>
      </c>
      <c r="H284" s="159">
        <f t="shared" si="24"/>
        <v>1</v>
      </c>
      <c r="I284" s="159">
        <f t="shared" si="25"/>
        <v>1</v>
      </c>
      <c r="J284" s="203">
        <v>1</v>
      </c>
      <c r="K284" s="221" t="s">
        <v>683</v>
      </c>
      <c r="L284" s="243">
        <v>1</v>
      </c>
      <c r="M284" s="159">
        <f t="shared" si="26"/>
        <v>1</v>
      </c>
      <c r="N284" s="159">
        <f t="shared" si="27"/>
        <v>1</v>
      </c>
      <c r="O284" s="203">
        <v>1</v>
      </c>
      <c r="P284" s="102" t="s">
        <v>87</v>
      </c>
      <c r="Q284" s="243">
        <v>1</v>
      </c>
      <c r="R284" s="159">
        <f t="shared" si="28"/>
        <v>1</v>
      </c>
      <c r="S284" s="159">
        <f t="shared" si="29"/>
        <v>1</v>
      </c>
      <c r="T284" s="203">
        <v>1</v>
      </c>
      <c r="U284" s="382"/>
      <c r="V284" s="382"/>
    </row>
    <row r="285" spans="1:22" s="103" customFormat="1" ht="35" thickBot="1">
      <c r="A285" s="219">
        <v>273</v>
      </c>
      <c r="B285" s="382"/>
      <c r="C285" s="422"/>
      <c r="D285" s="302" t="s">
        <v>1414</v>
      </c>
      <c r="E285" s="303" t="s">
        <v>1415</v>
      </c>
      <c r="F285" s="303" t="s">
        <v>1416</v>
      </c>
      <c r="G285" s="301">
        <v>1</v>
      </c>
      <c r="H285" s="159">
        <f t="shared" si="24"/>
        <v>1</v>
      </c>
      <c r="I285" s="159">
        <f t="shared" si="25"/>
        <v>1</v>
      </c>
      <c r="J285" s="203">
        <v>1</v>
      </c>
      <c r="K285" s="221" t="s">
        <v>683</v>
      </c>
      <c r="L285" s="243">
        <v>1</v>
      </c>
      <c r="M285" s="159">
        <f t="shared" si="26"/>
        <v>1</v>
      </c>
      <c r="N285" s="159">
        <f t="shared" si="27"/>
        <v>1</v>
      </c>
      <c r="O285" s="203">
        <v>1</v>
      </c>
      <c r="P285" s="102" t="s">
        <v>87</v>
      </c>
      <c r="Q285" s="243">
        <v>1</v>
      </c>
      <c r="R285" s="159">
        <f t="shared" si="28"/>
        <v>1</v>
      </c>
      <c r="S285" s="159">
        <f t="shared" si="29"/>
        <v>1</v>
      </c>
      <c r="T285" s="203">
        <v>1</v>
      </c>
      <c r="U285" s="382"/>
      <c r="V285" s="382"/>
    </row>
    <row r="286" spans="1:22" s="103" customFormat="1" ht="35" thickBot="1">
      <c r="A286" s="219">
        <v>274</v>
      </c>
      <c r="B286" s="382"/>
      <c r="C286" s="422"/>
      <c r="D286" s="302" t="s">
        <v>1417</v>
      </c>
      <c r="E286" s="303" t="s">
        <v>1418</v>
      </c>
      <c r="F286" s="303" t="s">
        <v>1419</v>
      </c>
      <c r="G286" s="301">
        <v>1</v>
      </c>
      <c r="H286" s="159">
        <f t="shared" si="24"/>
        <v>1</v>
      </c>
      <c r="I286" s="159">
        <f t="shared" si="25"/>
        <v>1</v>
      </c>
      <c r="J286" s="203">
        <v>1</v>
      </c>
      <c r="K286" s="221" t="s">
        <v>683</v>
      </c>
      <c r="L286" s="243">
        <v>1</v>
      </c>
      <c r="M286" s="159">
        <f t="shared" si="26"/>
        <v>1</v>
      </c>
      <c r="N286" s="159">
        <f t="shared" si="27"/>
        <v>1</v>
      </c>
      <c r="O286" s="203">
        <v>1</v>
      </c>
      <c r="P286" s="102" t="s">
        <v>87</v>
      </c>
      <c r="Q286" s="243">
        <v>1</v>
      </c>
      <c r="R286" s="159">
        <f t="shared" si="28"/>
        <v>1</v>
      </c>
      <c r="S286" s="159">
        <f t="shared" si="29"/>
        <v>1</v>
      </c>
      <c r="T286" s="203">
        <v>1</v>
      </c>
      <c r="U286" s="382"/>
      <c r="V286" s="382"/>
    </row>
    <row r="287" spans="1:22" s="103" customFormat="1" ht="35" thickBot="1">
      <c r="A287" s="219">
        <v>275</v>
      </c>
      <c r="B287" s="382"/>
      <c r="C287" s="422"/>
      <c r="D287" s="302" t="s">
        <v>1420</v>
      </c>
      <c r="E287" s="300" t="s">
        <v>241</v>
      </c>
      <c r="F287" s="300" t="s">
        <v>1421</v>
      </c>
      <c r="G287" s="301">
        <v>1</v>
      </c>
      <c r="H287" s="159">
        <f t="shared" si="24"/>
        <v>1</v>
      </c>
      <c r="I287" s="159">
        <f t="shared" si="25"/>
        <v>1</v>
      </c>
      <c r="J287" s="203">
        <v>1</v>
      </c>
      <c r="K287" s="221" t="s">
        <v>683</v>
      </c>
      <c r="L287" s="243">
        <v>1</v>
      </c>
      <c r="M287" s="159">
        <f t="shared" si="26"/>
        <v>1</v>
      </c>
      <c r="N287" s="159">
        <f t="shared" si="27"/>
        <v>1</v>
      </c>
      <c r="O287" s="203">
        <v>1</v>
      </c>
      <c r="P287" s="102" t="s">
        <v>87</v>
      </c>
      <c r="Q287" s="243">
        <v>1</v>
      </c>
      <c r="R287" s="159">
        <f t="shared" si="28"/>
        <v>1</v>
      </c>
      <c r="S287" s="159">
        <f t="shared" si="29"/>
        <v>1</v>
      </c>
      <c r="T287" s="203">
        <v>1</v>
      </c>
      <c r="U287" s="382"/>
      <c r="V287" s="382"/>
    </row>
    <row r="288" spans="1:22" s="103" customFormat="1" ht="35" thickBot="1">
      <c r="A288" s="219">
        <v>276</v>
      </c>
      <c r="B288" s="382"/>
      <c r="C288" s="422"/>
      <c r="D288" s="302" t="s">
        <v>1422</v>
      </c>
      <c r="E288" s="303" t="s">
        <v>1423</v>
      </c>
      <c r="F288" s="303" t="s">
        <v>1424</v>
      </c>
      <c r="G288" s="301">
        <v>1</v>
      </c>
      <c r="H288" s="159">
        <f t="shared" si="24"/>
        <v>1</v>
      </c>
      <c r="I288" s="159">
        <f t="shared" si="25"/>
        <v>1</v>
      </c>
      <c r="J288" s="203">
        <v>1</v>
      </c>
      <c r="K288" s="221" t="s">
        <v>683</v>
      </c>
      <c r="L288" s="243">
        <v>1</v>
      </c>
      <c r="M288" s="159">
        <f t="shared" si="26"/>
        <v>1</v>
      </c>
      <c r="N288" s="159">
        <f t="shared" si="27"/>
        <v>1</v>
      </c>
      <c r="O288" s="203">
        <v>1</v>
      </c>
      <c r="P288" s="102" t="s">
        <v>87</v>
      </c>
      <c r="Q288" s="243">
        <v>1</v>
      </c>
      <c r="R288" s="159">
        <f t="shared" si="28"/>
        <v>1</v>
      </c>
      <c r="S288" s="159">
        <f t="shared" si="29"/>
        <v>1</v>
      </c>
      <c r="T288" s="203">
        <v>1</v>
      </c>
      <c r="U288" s="382"/>
      <c r="V288" s="382"/>
    </row>
    <row r="289" spans="1:22" s="103" customFormat="1" ht="35" thickBot="1">
      <c r="A289" s="219">
        <v>277</v>
      </c>
      <c r="B289" s="382"/>
      <c r="C289" s="422"/>
      <c r="D289" s="407" t="s">
        <v>1425</v>
      </c>
      <c r="E289" s="303" t="s">
        <v>1426</v>
      </c>
      <c r="F289" s="303" t="s">
        <v>1427</v>
      </c>
      <c r="G289" s="301">
        <v>1</v>
      </c>
      <c r="H289" s="159">
        <f t="shared" si="24"/>
        <v>1</v>
      </c>
      <c r="I289" s="159">
        <f t="shared" si="25"/>
        <v>1</v>
      </c>
      <c r="J289" s="203">
        <v>1</v>
      </c>
      <c r="K289" s="221" t="s">
        <v>683</v>
      </c>
      <c r="L289" s="243">
        <v>1</v>
      </c>
      <c r="M289" s="159">
        <f t="shared" si="26"/>
        <v>1</v>
      </c>
      <c r="N289" s="159">
        <f t="shared" si="27"/>
        <v>1</v>
      </c>
      <c r="O289" s="203">
        <v>1</v>
      </c>
      <c r="P289" s="102" t="s">
        <v>87</v>
      </c>
      <c r="Q289" s="243">
        <v>1</v>
      </c>
      <c r="R289" s="159">
        <f t="shared" si="28"/>
        <v>1</v>
      </c>
      <c r="S289" s="159">
        <f t="shared" si="29"/>
        <v>1</v>
      </c>
      <c r="T289" s="203">
        <v>1</v>
      </c>
      <c r="U289" s="382"/>
      <c r="V289" s="382"/>
    </row>
    <row r="290" spans="1:22" s="103" customFormat="1" ht="35" thickBot="1">
      <c r="A290" s="219">
        <v>278</v>
      </c>
      <c r="B290" s="382"/>
      <c r="C290" s="422"/>
      <c r="D290" s="407"/>
      <c r="E290" s="303" t="s">
        <v>1428</v>
      </c>
      <c r="F290" s="303" t="s">
        <v>1429</v>
      </c>
      <c r="G290" s="301">
        <v>1</v>
      </c>
      <c r="H290" s="159">
        <f t="shared" si="24"/>
        <v>1</v>
      </c>
      <c r="I290" s="159">
        <f t="shared" si="25"/>
        <v>1</v>
      </c>
      <c r="J290" s="203">
        <v>1</v>
      </c>
      <c r="K290" s="221" t="s">
        <v>683</v>
      </c>
      <c r="L290" s="243">
        <v>1</v>
      </c>
      <c r="M290" s="159">
        <f t="shared" si="26"/>
        <v>1</v>
      </c>
      <c r="N290" s="159">
        <f t="shared" si="27"/>
        <v>1</v>
      </c>
      <c r="O290" s="203">
        <v>1</v>
      </c>
      <c r="P290" s="102" t="s">
        <v>87</v>
      </c>
      <c r="Q290" s="243">
        <v>1</v>
      </c>
      <c r="R290" s="159">
        <f t="shared" si="28"/>
        <v>1</v>
      </c>
      <c r="S290" s="159">
        <f t="shared" si="29"/>
        <v>1</v>
      </c>
      <c r="T290" s="203">
        <v>1</v>
      </c>
      <c r="U290" s="382"/>
      <c r="V290" s="382"/>
    </row>
    <row r="291" spans="1:22" s="103" customFormat="1" ht="35" thickBot="1">
      <c r="A291" s="219">
        <v>279</v>
      </c>
      <c r="B291" s="382"/>
      <c r="C291" s="422"/>
      <c r="D291" s="407" t="s">
        <v>1430</v>
      </c>
      <c r="E291" s="319" t="s">
        <v>242</v>
      </c>
      <c r="F291" s="319" t="s">
        <v>1431</v>
      </c>
      <c r="G291" s="301">
        <v>1</v>
      </c>
      <c r="H291" s="159">
        <f t="shared" si="24"/>
        <v>1</v>
      </c>
      <c r="I291" s="159">
        <f t="shared" si="25"/>
        <v>1</v>
      </c>
      <c r="J291" s="203">
        <v>1</v>
      </c>
      <c r="K291" s="221" t="s">
        <v>683</v>
      </c>
      <c r="L291" s="243">
        <v>1</v>
      </c>
      <c r="M291" s="159">
        <f t="shared" si="26"/>
        <v>1</v>
      </c>
      <c r="N291" s="159">
        <f t="shared" si="27"/>
        <v>1</v>
      </c>
      <c r="O291" s="203">
        <v>1</v>
      </c>
      <c r="P291" s="102" t="s">
        <v>87</v>
      </c>
      <c r="Q291" s="243">
        <v>1</v>
      </c>
      <c r="R291" s="159">
        <f t="shared" si="28"/>
        <v>1</v>
      </c>
      <c r="S291" s="159">
        <f t="shared" si="29"/>
        <v>1</v>
      </c>
      <c r="T291" s="203">
        <v>1</v>
      </c>
      <c r="U291" s="382"/>
      <c r="V291" s="382"/>
    </row>
    <row r="292" spans="1:22" s="103" customFormat="1" ht="35" thickBot="1">
      <c r="A292" s="219">
        <v>280</v>
      </c>
      <c r="B292" s="382"/>
      <c r="C292" s="422"/>
      <c r="D292" s="407"/>
      <c r="E292" s="303" t="s">
        <v>243</v>
      </c>
      <c r="F292" s="303" t="s">
        <v>1432</v>
      </c>
      <c r="G292" s="301">
        <v>1</v>
      </c>
      <c r="H292" s="159">
        <f t="shared" si="24"/>
        <v>1</v>
      </c>
      <c r="I292" s="159">
        <f t="shared" si="25"/>
        <v>1</v>
      </c>
      <c r="J292" s="203">
        <v>1</v>
      </c>
      <c r="K292" s="221" t="s">
        <v>683</v>
      </c>
      <c r="L292" s="243">
        <v>1</v>
      </c>
      <c r="M292" s="159">
        <f t="shared" si="26"/>
        <v>1</v>
      </c>
      <c r="N292" s="159">
        <f t="shared" si="27"/>
        <v>1</v>
      </c>
      <c r="O292" s="203">
        <v>1</v>
      </c>
      <c r="P292" s="102" t="s">
        <v>87</v>
      </c>
      <c r="Q292" s="243">
        <v>1</v>
      </c>
      <c r="R292" s="159">
        <f t="shared" si="28"/>
        <v>1</v>
      </c>
      <c r="S292" s="159">
        <f t="shared" si="29"/>
        <v>1</v>
      </c>
      <c r="T292" s="203">
        <v>1</v>
      </c>
      <c r="U292" s="382"/>
      <c r="V292" s="382"/>
    </row>
    <row r="293" spans="1:22" s="103" customFormat="1" ht="35" thickBot="1">
      <c r="A293" s="219">
        <v>281</v>
      </c>
      <c r="B293" s="382"/>
      <c r="C293" s="422"/>
      <c r="D293" s="322" t="s">
        <v>1433</v>
      </c>
      <c r="E293" s="303" t="s">
        <v>240</v>
      </c>
      <c r="F293" s="303" t="s">
        <v>1434</v>
      </c>
      <c r="G293" s="301">
        <v>1</v>
      </c>
      <c r="H293" s="159">
        <f t="shared" si="24"/>
        <v>1</v>
      </c>
      <c r="I293" s="159">
        <f t="shared" si="25"/>
        <v>1</v>
      </c>
      <c r="J293" s="203">
        <v>1</v>
      </c>
      <c r="K293" s="221" t="s">
        <v>683</v>
      </c>
      <c r="L293" s="243">
        <v>1</v>
      </c>
      <c r="M293" s="159">
        <f t="shared" si="26"/>
        <v>1</v>
      </c>
      <c r="N293" s="159">
        <f t="shared" si="27"/>
        <v>1</v>
      </c>
      <c r="O293" s="203">
        <v>1</v>
      </c>
      <c r="P293" s="102" t="s">
        <v>87</v>
      </c>
      <c r="Q293" s="243">
        <v>1</v>
      </c>
      <c r="R293" s="159">
        <f t="shared" si="28"/>
        <v>1</v>
      </c>
      <c r="S293" s="159">
        <f t="shared" si="29"/>
        <v>1</v>
      </c>
      <c r="T293" s="203">
        <v>1</v>
      </c>
      <c r="U293" s="382"/>
      <c r="V293" s="382"/>
    </row>
    <row r="294" spans="1:22" s="103" customFormat="1" ht="35" thickBot="1">
      <c r="A294" s="219">
        <v>282</v>
      </c>
      <c r="B294" s="382"/>
      <c r="C294" s="422"/>
      <c r="D294" s="407" t="s">
        <v>1435</v>
      </c>
      <c r="E294" s="303" t="s">
        <v>1436</v>
      </c>
      <c r="F294" s="303" t="s">
        <v>1437</v>
      </c>
      <c r="G294" s="301">
        <v>1</v>
      </c>
      <c r="H294" s="159">
        <f t="shared" si="24"/>
        <v>1</v>
      </c>
      <c r="I294" s="159">
        <f t="shared" si="25"/>
        <v>1</v>
      </c>
      <c r="J294" s="203">
        <v>1</v>
      </c>
      <c r="K294" s="221" t="s">
        <v>683</v>
      </c>
      <c r="L294" s="243">
        <v>1</v>
      </c>
      <c r="M294" s="159">
        <f t="shared" si="26"/>
        <v>1</v>
      </c>
      <c r="N294" s="159">
        <f t="shared" si="27"/>
        <v>1</v>
      </c>
      <c r="O294" s="203">
        <v>1</v>
      </c>
      <c r="P294" s="102" t="s">
        <v>87</v>
      </c>
      <c r="Q294" s="243">
        <v>1</v>
      </c>
      <c r="R294" s="159">
        <f t="shared" si="28"/>
        <v>1</v>
      </c>
      <c r="S294" s="159">
        <f t="shared" si="29"/>
        <v>1</v>
      </c>
      <c r="T294" s="203">
        <v>1</v>
      </c>
      <c r="U294" s="382"/>
      <c r="V294" s="382"/>
    </row>
    <row r="295" spans="1:22" s="103" customFormat="1" ht="35" thickBot="1">
      <c r="A295" s="219">
        <v>283</v>
      </c>
      <c r="B295" s="382"/>
      <c r="C295" s="422"/>
      <c r="D295" s="407"/>
      <c r="E295" s="303" t="s">
        <v>1438</v>
      </c>
      <c r="F295" s="303" t="s">
        <v>1439</v>
      </c>
      <c r="G295" s="301">
        <v>1</v>
      </c>
      <c r="H295" s="159">
        <f t="shared" si="24"/>
        <v>1</v>
      </c>
      <c r="I295" s="159">
        <f t="shared" si="25"/>
        <v>1</v>
      </c>
      <c r="J295" s="203">
        <v>1</v>
      </c>
      <c r="K295" s="221" t="s">
        <v>683</v>
      </c>
      <c r="L295" s="243">
        <v>1</v>
      </c>
      <c r="M295" s="159">
        <f t="shared" si="26"/>
        <v>1</v>
      </c>
      <c r="N295" s="159">
        <f t="shared" si="27"/>
        <v>1</v>
      </c>
      <c r="O295" s="203">
        <v>1</v>
      </c>
      <c r="P295" s="102" t="s">
        <v>87</v>
      </c>
      <c r="Q295" s="243">
        <v>1</v>
      </c>
      <c r="R295" s="159">
        <f t="shared" si="28"/>
        <v>1</v>
      </c>
      <c r="S295" s="159">
        <f t="shared" si="29"/>
        <v>1</v>
      </c>
      <c r="T295" s="203">
        <v>1</v>
      </c>
      <c r="U295" s="382"/>
      <c r="V295" s="382"/>
    </row>
    <row r="296" spans="1:22" s="103" customFormat="1" ht="35" thickBot="1">
      <c r="A296" s="219">
        <v>284</v>
      </c>
      <c r="B296" s="382"/>
      <c r="C296" s="422"/>
      <c r="D296" s="407"/>
      <c r="E296" s="303" t="s">
        <v>1440</v>
      </c>
      <c r="F296" s="303" t="s">
        <v>1441</v>
      </c>
      <c r="G296" s="301">
        <v>1</v>
      </c>
      <c r="H296" s="159">
        <f t="shared" si="24"/>
        <v>1</v>
      </c>
      <c r="I296" s="159">
        <f t="shared" si="25"/>
        <v>1</v>
      </c>
      <c r="J296" s="203">
        <v>1</v>
      </c>
      <c r="K296" s="221" t="s">
        <v>683</v>
      </c>
      <c r="L296" s="243">
        <v>1</v>
      </c>
      <c r="M296" s="159">
        <f t="shared" si="26"/>
        <v>1</v>
      </c>
      <c r="N296" s="159">
        <f t="shared" si="27"/>
        <v>1</v>
      </c>
      <c r="O296" s="203">
        <v>1</v>
      </c>
      <c r="P296" s="102" t="s">
        <v>87</v>
      </c>
      <c r="Q296" s="243">
        <v>1</v>
      </c>
      <c r="R296" s="159">
        <f t="shared" si="28"/>
        <v>1</v>
      </c>
      <c r="S296" s="159">
        <f t="shared" si="29"/>
        <v>1</v>
      </c>
      <c r="T296" s="203">
        <v>1</v>
      </c>
      <c r="U296" s="382"/>
      <c r="V296" s="382"/>
    </row>
    <row r="297" spans="1:22" s="103" customFormat="1" ht="35" thickBot="1">
      <c r="A297" s="219">
        <v>285</v>
      </c>
      <c r="B297" s="382"/>
      <c r="C297" s="422"/>
      <c r="D297" s="302" t="s">
        <v>1442</v>
      </c>
      <c r="E297" s="303" t="s">
        <v>1443</v>
      </c>
      <c r="F297" s="303" t="s">
        <v>1444</v>
      </c>
      <c r="G297" s="301">
        <v>1</v>
      </c>
      <c r="H297" s="159">
        <f t="shared" si="24"/>
        <v>1</v>
      </c>
      <c r="I297" s="159">
        <f t="shared" si="25"/>
        <v>1</v>
      </c>
      <c r="J297" s="203">
        <v>1</v>
      </c>
      <c r="K297" s="221" t="s">
        <v>683</v>
      </c>
      <c r="L297" s="243">
        <v>1</v>
      </c>
      <c r="M297" s="159">
        <f t="shared" si="26"/>
        <v>1</v>
      </c>
      <c r="N297" s="159">
        <f t="shared" si="27"/>
        <v>1</v>
      </c>
      <c r="O297" s="203">
        <v>1</v>
      </c>
      <c r="P297" s="102" t="s">
        <v>87</v>
      </c>
      <c r="Q297" s="243">
        <v>1</v>
      </c>
      <c r="R297" s="159">
        <f t="shared" si="28"/>
        <v>1</v>
      </c>
      <c r="S297" s="159">
        <f t="shared" si="29"/>
        <v>1</v>
      </c>
      <c r="T297" s="203">
        <v>1</v>
      </c>
      <c r="U297" s="382"/>
      <c r="V297" s="382"/>
    </row>
    <row r="298" spans="1:22" s="103" customFormat="1" ht="35" thickBot="1">
      <c r="A298" s="219">
        <v>286</v>
      </c>
      <c r="B298" s="382"/>
      <c r="C298" s="422"/>
      <c r="D298" s="407" t="s">
        <v>1445</v>
      </c>
      <c r="E298" s="303" t="s">
        <v>1446</v>
      </c>
      <c r="F298" s="303" t="s">
        <v>1447</v>
      </c>
      <c r="G298" s="301">
        <v>1</v>
      </c>
      <c r="H298" s="159">
        <f t="shared" si="24"/>
        <v>1</v>
      </c>
      <c r="I298" s="159">
        <f t="shared" si="25"/>
        <v>1</v>
      </c>
      <c r="J298" s="203">
        <v>1</v>
      </c>
      <c r="K298" s="221" t="s">
        <v>683</v>
      </c>
      <c r="L298" s="243">
        <v>1</v>
      </c>
      <c r="M298" s="159">
        <f t="shared" si="26"/>
        <v>1</v>
      </c>
      <c r="N298" s="159">
        <f t="shared" si="27"/>
        <v>1</v>
      </c>
      <c r="O298" s="203">
        <v>1</v>
      </c>
      <c r="P298" s="102" t="s">
        <v>87</v>
      </c>
      <c r="Q298" s="243">
        <v>1</v>
      </c>
      <c r="R298" s="159">
        <f t="shared" si="28"/>
        <v>1</v>
      </c>
      <c r="S298" s="159">
        <f t="shared" si="29"/>
        <v>1</v>
      </c>
      <c r="T298" s="203">
        <v>1</v>
      </c>
      <c r="U298" s="382"/>
      <c r="V298" s="382"/>
    </row>
    <row r="299" spans="1:22" s="103" customFormat="1" ht="35" thickBot="1">
      <c r="A299" s="219">
        <v>287</v>
      </c>
      <c r="B299" s="382"/>
      <c r="C299" s="422"/>
      <c r="D299" s="407"/>
      <c r="E299" s="303" t="s">
        <v>1448</v>
      </c>
      <c r="F299" s="303" t="s">
        <v>1449</v>
      </c>
      <c r="G299" s="301">
        <v>1</v>
      </c>
      <c r="H299" s="159">
        <f t="shared" si="24"/>
        <v>1</v>
      </c>
      <c r="I299" s="159">
        <f t="shared" si="25"/>
        <v>1</v>
      </c>
      <c r="J299" s="203">
        <v>1</v>
      </c>
      <c r="K299" s="221" t="s">
        <v>683</v>
      </c>
      <c r="L299" s="243">
        <v>1</v>
      </c>
      <c r="M299" s="159">
        <f t="shared" si="26"/>
        <v>1</v>
      </c>
      <c r="N299" s="159">
        <f t="shared" si="27"/>
        <v>1</v>
      </c>
      <c r="O299" s="203">
        <v>1</v>
      </c>
      <c r="P299" s="102" t="s">
        <v>87</v>
      </c>
      <c r="Q299" s="243">
        <v>1</v>
      </c>
      <c r="R299" s="159">
        <f t="shared" si="28"/>
        <v>1</v>
      </c>
      <c r="S299" s="159">
        <f t="shared" si="29"/>
        <v>1</v>
      </c>
      <c r="T299" s="203">
        <v>1</v>
      </c>
      <c r="U299" s="382"/>
      <c r="V299" s="382"/>
    </row>
    <row r="300" spans="1:22" s="103" customFormat="1" ht="52" thickBot="1">
      <c r="A300" s="219">
        <v>288</v>
      </c>
      <c r="B300" s="382"/>
      <c r="C300" s="422"/>
      <c r="D300" s="407"/>
      <c r="E300" s="303" t="s">
        <v>1450</v>
      </c>
      <c r="F300" s="303" t="s">
        <v>1451</v>
      </c>
      <c r="G300" s="301">
        <v>1</v>
      </c>
      <c r="H300" s="159">
        <f t="shared" si="24"/>
        <v>1</v>
      </c>
      <c r="I300" s="159">
        <f t="shared" si="25"/>
        <v>1</v>
      </c>
      <c r="J300" s="203">
        <v>1</v>
      </c>
      <c r="K300" s="221" t="s">
        <v>683</v>
      </c>
      <c r="L300" s="243">
        <v>1</v>
      </c>
      <c r="M300" s="159">
        <f t="shared" si="26"/>
        <v>1</v>
      </c>
      <c r="N300" s="159">
        <f t="shared" si="27"/>
        <v>1</v>
      </c>
      <c r="O300" s="203">
        <v>1</v>
      </c>
      <c r="P300" s="102" t="s">
        <v>87</v>
      </c>
      <c r="Q300" s="243">
        <v>1</v>
      </c>
      <c r="R300" s="159">
        <f t="shared" si="28"/>
        <v>1</v>
      </c>
      <c r="S300" s="159">
        <f t="shared" si="29"/>
        <v>1</v>
      </c>
      <c r="T300" s="203">
        <v>1</v>
      </c>
      <c r="U300" s="382"/>
      <c r="V300" s="382"/>
    </row>
    <row r="301" spans="1:22" s="103" customFormat="1" ht="52" thickBot="1">
      <c r="A301" s="219">
        <v>289</v>
      </c>
      <c r="B301" s="382"/>
      <c r="C301" s="422"/>
      <c r="D301" s="407" t="s">
        <v>1452</v>
      </c>
      <c r="E301" s="303" t="s">
        <v>245</v>
      </c>
      <c r="F301" s="303" t="s">
        <v>1453</v>
      </c>
      <c r="G301" s="301">
        <v>1</v>
      </c>
      <c r="H301" s="159">
        <f t="shared" si="24"/>
        <v>1</v>
      </c>
      <c r="I301" s="159">
        <f t="shared" si="25"/>
        <v>1</v>
      </c>
      <c r="J301" s="203">
        <v>1</v>
      </c>
      <c r="K301" s="221" t="s">
        <v>683</v>
      </c>
      <c r="L301" s="243">
        <v>1</v>
      </c>
      <c r="M301" s="159">
        <f t="shared" si="26"/>
        <v>1</v>
      </c>
      <c r="N301" s="159">
        <f t="shared" si="27"/>
        <v>1</v>
      </c>
      <c r="O301" s="203">
        <v>1</v>
      </c>
      <c r="P301" s="102" t="s">
        <v>87</v>
      </c>
      <c r="Q301" s="243">
        <v>1</v>
      </c>
      <c r="R301" s="159">
        <f t="shared" si="28"/>
        <v>1</v>
      </c>
      <c r="S301" s="159">
        <f t="shared" si="29"/>
        <v>1</v>
      </c>
      <c r="T301" s="203">
        <v>1</v>
      </c>
      <c r="U301" s="382"/>
      <c r="V301" s="382"/>
    </row>
    <row r="302" spans="1:22" s="103" customFormat="1" ht="35" thickBot="1">
      <c r="A302" s="219">
        <v>290</v>
      </c>
      <c r="B302" s="382"/>
      <c r="C302" s="422"/>
      <c r="D302" s="407"/>
      <c r="E302" s="303" t="s">
        <v>244</v>
      </c>
      <c r="F302" s="303" t="s">
        <v>1454</v>
      </c>
      <c r="G302" s="301">
        <v>1</v>
      </c>
      <c r="H302" s="159">
        <f t="shared" si="24"/>
        <v>1</v>
      </c>
      <c r="I302" s="159">
        <f t="shared" si="25"/>
        <v>1</v>
      </c>
      <c r="J302" s="203">
        <v>1</v>
      </c>
      <c r="K302" s="221" t="s">
        <v>683</v>
      </c>
      <c r="L302" s="243">
        <v>1</v>
      </c>
      <c r="M302" s="159">
        <f t="shared" si="26"/>
        <v>1</v>
      </c>
      <c r="N302" s="159">
        <f t="shared" si="27"/>
        <v>1</v>
      </c>
      <c r="O302" s="203">
        <v>1</v>
      </c>
      <c r="P302" s="102" t="s">
        <v>87</v>
      </c>
      <c r="Q302" s="243">
        <v>1</v>
      </c>
      <c r="R302" s="159">
        <f t="shared" si="28"/>
        <v>1</v>
      </c>
      <c r="S302" s="159">
        <f t="shared" si="29"/>
        <v>1</v>
      </c>
      <c r="T302" s="203">
        <v>1</v>
      </c>
      <c r="U302" s="382"/>
      <c r="V302" s="382"/>
    </row>
    <row r="303" spans="1:22" s="103" customFormat="1" ht="35" thickBot="1">
      <c r="A303" s="219">
        <v>291</v>
      </c>
      <c r="B303" s="382"/>
      <c r="C303" s="422"/>
      <c r="D303" s="407"/>
      <c r="E303" s="303" t="s">
        <v>1455</v>
      </c>
      <c r="F303" s="303" t="s">
        <v>1456</v>
      </c>
      <c r="G303" s="301">
        <v>1</v>
      </c>
      <c r="H303" s="159">
        <f t="shared" si="24"/>
        <v>1</v>
      </c>
      <c r="I303" s="159">
        <f t="shared" si="25"/>
        <v>1</v>
      </c>
      <c r="J303" s="203">
        <v>1</v>
      </c>
      <c r="K303" s="221" t="s">
        <v>683</v>
      </c>
      <c r="L303" s="243">
        <v>1</v>
      </c>
      <c r="M303" s="159">
        <f t="shared" si="26"/>
        <v>1</v>
      </c>
      <c r="N303" s="159">
        <f t="shared" si="27"/>
        <v>1</v>
      </c>
      <c r="O303" s="203">
        <v>1</v>
      </c>
      <c r="P303" s="102" t="s">
        <v>87</v>
      </c>
      <c r="Q303" s="243">
        <v>1</v>
      </c>
      <c r="R303" s="159">
        <f t="shared" si="28"/>
        <v>1</v>
      </c>
      <c r="S303" s="159">
        <f t="shared" si="29"/>
        <v>1</v>
      </c>
      <c r="T303" s="203">
        <v>1</v>
      </c>
      <c r="U303" s="382"/>
      <c r="V303" s="382"/>
    </row>
    <row r="304" spans="1:22" s="103" customFormat="1" ht="52" thickBot="1">
      <c r="A304" s="219">
        <v>292</v>
      </c>
      <c r="B304" s="382"/>
      <c r="C304" s="422"/>
      <c r="D304" s="407" t="s">
        <v>1457</v>
      </c>
      <c r="E304" s="303" t="s">
        <v>400</v>
      </c>
      <c r="F304" s="303" t="s">
        <v>1458</v>
      </c>
      <c r="G304" s="301">
        <v>1</v>
      </c>
      <c r="H304" s="159">
        <f t="shared" si="24"/>
        <v>1</v>
      </c>
      <c r="I304" s="159">
        <f t="shared" si="25"/>
        <v>1</v>
      </c>
      <c r="J304" s="203">
        <v>1</v>
      </c>
      <c r="K304" s="221" t="s">
        <v>683</v>
      </c>
      <c r="L304" s="243">
        <v>1</v>
      </c>
      <c r="M304" s="159">
        <f t="shared" si="26"/>
        <v>1</v>
      </c>
      <c r="N304" s="159">
        <f t="shared" si="27"/>
        <v>1</v>
      </c>
      <c r="O304" s="203">
        <v>1</v>
      </c>
      <c r="P304" s="102" t="s">
        <v>87</v>
      </c>
      <c r="Q304" s="243">
        <v>1</v>
      </c>
      <c r="R304" s="159">
        <f t="shared" si="28"/>
        <v>1</v>
      </c>
      <c r="S304" s="159">
        <f t="shared" si="29"/>
        <v>1</v>
      </c>
      <c r="T304" s="203">
        <v>1</v>
      </c>
      <c r="U304" s="382"/>
      <c r="V304" s="382"/>
    </row>
    <row r="305" spans="1:22" s="103" customFormat="1" ht="35" thickBot="1">
      <c r="A305" s="219">
        <v>293</v>
      </c>
      <c r="B305" s="382"/>
      <c r="C305" s="422"/>
      <c r="D305" s="407"/>
      <c r="E305" s="303" t="s">
        <v>1459</v>
      </c>
      <c r="F305" s="303" t="s">
        <v>1460</v>
      </c>
      <c r="G305" s="301">
        <v>1</v>
      </c>
      <c r="H305" s="159">
        <f t="shared" si="24"/>
        <v>1</v>
      </c>
      <c r="I305" s="159">
        <f t="shared" si="25"/>
        <v>1</v>
      </c>
      <c r="J305" s="203">
        <v>1</v>
      </c>
      <c r="K305" s="221" t="s">
        <v>683</v>
      </c>
      <c r="L305" s="243">
        <v>1</v>
      </c>
      <c r="M305" s="159">
        <f t="shared" si="26"/>
        <v>1</v>
      </c>
      <c r="N305" s="159">
        <f t="shared" si="27"/>
        <v>1</v>
      </c>
      <c r="O305" s="203">
        <v>1</v>
      </c>
      <c r="P305" s="102" t="s">
        <v>87</v>
      </c>
      <c r="Q305" s="243">
        <v>1</v>
      </c>
      <c r="R305" s="159">
        <f t="shared" si="28"/>
        <v>1</v>
      </c>
      <c r="S305" s="159">
        <f t="shared" si="29"/>
        <v>1</v>
      </c>
      <c r="T305" s="203">
        <v>1</v>
      </c>
      <c r="U305" s="382"/>
      <c r="V305" s="382"/>
    </row>
    <row r="306" spans="1:22" s="103" customFormat="1" ht="35" thickBot="1">
      <c r="A306" s="219">
        <v>294</v>
      </c>
      <c r="B306" s="382"/>
      <c r="C306" s="422"/>
      <c r="D306" s="407" t="s">
        <v>1461</v>
      </c>
      <c r="E306" s="303" t="s">
        <v>401</v>
      </c>
      <c r="F306" s="303" t="s">
        <v>1462</v>
      </c>
      <c r="G306" s="301">
        <v>1</v>
      </c>
      <c r="H306" s="159">
        <f t="shared" si="24"/>
        <v>1</v>
      </c>
      <c r="I306" s="159">
        <f t="shared" si="25"/>
        <v>1</v>
      </c>
      <c r="J306" s="203">
        <v>1</v>
      </c>
      <c r="K306" s="221" t="s">
        <v>683</v>
      </c>
      <c r="L306" s="243">
        <v>1</v>
      </c>
      <c r="M306" s="159">
        <f t="shared" si="26"/>
        <v>1</v>
      </c>
      <c r="N306" s="159">
        <f t="shared" si="27"/>
        <v>1</v>
      </c>
      <c r="O306" s="203">
        <v>1</v>
      </c>
      <c r="P306" s="102" t="s">
        <v>87</v>
      </c>
      <c r="Q306" s="243">
        <v>1</v>
      </c>
      <c r="R306" s="159">
        <f t="shared" si="28"/>
        <v>1</v>
      </c>
      <c r="S306" s="159">
        <f t="shared" si="29"/>
        <v>1</v>
      </c>
      <c r="T306" s="203">
        <v>1</v>
      </c>
      <c r="U306" s="382"/>
      <c r="V306" s="382"/>
    </row>
    <row r="307" spans="1:22" s="103" customFormat="1" ht="35" thickBot="1">
      <c r="A307" s="219">
        <v>295</v>
      </c>
      <c r="B307" s="382"/>
      <c r="C307" s="422"/>
      <c r="D307" s="407"/>
      <c r="E307" s="303" t="s">
        <v>402</v>
      </c>
      <c r="F307" s="303" t="s">
        <v>1463</v>
      </c>
      <c r="G307" s="301">
        <v>1</v>
      </c>
      <c r="H307" s="159">
        <f t="shared" si="24"/>
        <v>1</v>
      </c>
      <c r="I307" s="159">
        <f t="shared" si="25"/>
        <v>1</v>
      </c>
      <c r="J307" s="203">
        <v>1</v>
      </c>
      <c r="K307" s="221" t="s">
        <v>683</v>
      </c>
      <c r="L307" s="243">
        <v>1</v>
      </c>
      <c r="M307" s="159">
        <f t="shared" si="26"/>
        <v>1</v>
      </c>
      <c r="N307" s="159">
        <f t="shared" si="27"/>
        <v>1</v>
      </c>
      <c r="O307" s="203">
        <v>1</v>
      </c>
      <c r="P307" s="102" t="s">
        <v>87</v>
      </c>
      <c r="Q307" s="243">
        <v>1</v>
      </c>
      <c r="R307" s="159">
        <f t="shared" si="28"/>
        <v>1</v>
      </c>
      <c r="S307" s="159">
        <f t="shared" si="29"/>
        <v>1</v>
      </c>
      <c r="T307" s="203">
        <v>1</v>
      </c>
      <c r="U307" s="382"/>
      <c r="V307" s="382"/>
    </row>
    <row r="308" spans="1:22" s="103" customFormat="1" ht="35" thickBot="1">
      <c r="A308" s="219">
        <v>296</v>
      </c>
      <c r="B308" s="382"/>
      <c r="C308" s="422"/>
      <c r="D308" s="302" t="s">
        <v>1464</v>
      </c>
      <c r="E308" s="300" t="s">
        <v>403</v>
      </c>
      <c r="F308" s="300" t="s">
        <v>1465</v>
      </c>
      <c r="G308" s="301">
        <v>1</v>
      </c>
      <c r="H308" s="159">
        <f t="shared" si="24"/>
        <v>1</v>
      </c>
      <c r="I308" s="159">
        <f t="shared" si="25"/>
        <v>1</v>
      </c>
      <c r="J308" s="203">
        <v>1</v>
      </c>
      <c r="K308" s="221" t="s">
        <v>683</v>
      </c>
      <c r="L308" s="243">
        <v>1</v>
      </c>
      <c r="M308" s="159">
        <f t="shared" si="26"/>
        <v>1</v>
      </c>
      <c r="N308" s="159">
        <f t="shared" si="27"/>
        <v>1</v>
      </c>
      <c r="O308" s="203">
        <v>1</v>
      </c>
      <c r="P308" s="102" t="s">
        <v>87</v>
      </c>
      <c r="Q308" s="243">
        <v>1</v>
      </c>
      <c r="R308" s="159">
        <f t="shared" si="28"/>
        <v>1</v>
      </c>
      <c r="S308" s="159">
        <f t="shared" si="29"/>
        <v>1</v>
      </c>
      <c r="T308" s="203">
        <v>1</v>
      </c>
      <c r="U308" s="382"/>
      <c r="V308" s="382"/>
    </row>
    <row r="309" spans="1:22" s="103" customFormat="1" ht="35" thickBot="1">
      <c r="A309" s="219">
        <v>297</v>
      </c>
      <c r="B309" s="382"/>
      <c r="C309" s="422"/>
      <c r="D309" s="302" t="s">
        <v>1466</v>
      </c>
      <c r="E309" s="303" t="s">
        <v>1467</v>
      </c>
      <c r="F309" s="303" t="s">
        <v>1468</v>
      </c>
      <c r="G309" s="301">
        <v>1</v>
      </c>
      <c r="H309" s="159">
        <f t="shared" si="24"/>
        <v>1</v>
      </c>
      <c r="I309" s="159">
        <f t="shared" si="25"/>
        <v>1</v>
      </c>
      <c r="J309" s="203">
        <v>1</v>
      </c>
      <c r="K309" s="221" t="s">
        <v>683</v>
      </c>
      <c r="L309" s="243">
        <v>1</v>
      </c>
      <c r="M309" s="159">
        <f t="shared" si="26"/>
        <v>1</v>
      </c>
      <c r="N309" s="159">
        <f t="shared" si="27"/>
        <v>1</v>
      </c>
      <c r="O309" s="203">
        <v>1</v>
      </c>
      <c r="P309" s="102" t="s">
        <v>87</v>
      </c>
      <c r="Q309" s="243">
        <v>1</v>
      </c>
      <c r="R309" s="159">
        <f t="shared" si="28"/>
        <v>1</v>
      </c>
      <c r="S309" s="159">
        <f t="shared" si="29"/>
        <v>1</v>
      </c>
      <c r="T309" s="203">
        <v>1</v>
      </c>
      <c r="U309" s="382"/>
      <c r="V309" s="382"/>
    </row>
    <row r="310" spans="1:22" s="103" customFormat="1" ht="35" thickBot="1">
      <c r="A310" s="219">
        <v>298</v>
      </c>
      <c r="B310" s="382"/>
      <c r="C310" s="422"/>
      <c r="D310" s="302" t="s">
        <v>1469</v>
      </c>
      <c r="E310" s="300" t="s">
        <v>1470</v>
      </c>
      <c r="F310" s="300" t="s">
        <v>1471</v>
      </c>
      <c r="G310" s="301">
        <v>1</v>
      </c>
      <c r="H310" s="159">
        <f t="shared" si="24"/>
        <v>1</v>
      </c>
      <c r="I310" s="159">
        <f t="shared" si="25"/>
        <v>1</v>
      </c>
      <c r="J310" s="203">
        <v>1</v>
      </c>
      <c r="K310" s="221" t="s">
        <v>683</v>
      </c>
      <c r="L310" s="243">
        <v>1</v>
      </c>
      <c r="M310" s="159">
        <f t="shared" si="26"/>
        <v>1</v>
      </c>
      <c r="N310" s="159">
        <f t="shared" si="27"/>
        <v>1</v>
      </c>
      <c r="O310" s="203">
        <v>1</v>
      </c>
      <c r="P310" s="102" t="s">
        <v>87</v>
      </c>
      <c r="Q310" s="243">
        <v>1</v>
      </c>
      <c r="R310" s="159">
        <f t="shared" si="28"/>
        <v>1</v>
      </c>
      <c r="S310" s="159">
        <f t="shared" si="29"/>
        <v>1</v>
      </c>
      <c r="T310" s="203">
        <v>1</v>
      </c>
      <c r="U310" s="382"/>
      <c r="V310" s="382"/>
    </row>
    <row r="311" spans="1:22" s="103" customFormat="1" ht="35" thickBot="1">
      <c r="A311" s="219">
        <v>299</v>
      </c>
      <c r="B311" s="382"/>
      <c r="C311" s="422"/>
      <c r="D311" s="302" t="s">
        <v>1472</v>
      </c>
      <c r="E311" s="303" t="s">
        <v>1473</v>
      </c>
      <c r="F311" s="303" t="s">
        <v>1474</v>
      </c>
      <c r="G311" s="301">
        <v>1</v>
      </c>
      <c r="H311" s="159">
        <f t="shared" si="24"/>
        <v>1</v>
      </c>
      <c r="I311" s="159">
        <f t="shared" si="25"/>
        <v>1</v>
      </c>
      <c r="J311" s="203">
        <v>1</v>
      </c>
      <c r="K311" s="221" t="s">
        <v>683</v>
      </c>
      <c r="L311" s="243">
        <v>1</v>
      </c>
      <c r="M311" s="159">
        <f t="shared" si="26"/>
        <v>1</v>
      </c>
      <c r="N311" s="159">
        <f t="shared" si="27"/>
        <v>1</v>
      </c>
      <c r="O311" s="203">
        <v>1</v>
      </c>
      <c r="P311" s="102" t="s">
        <v>87</v>
      </c>
      <c r="Q311" s="243">
        <v>1</v>
      </c>
      <c r="R311" s="159">
        <f t="shared" si="28"/>
        <v>1</v>
      </c>
      <c r="S311" s="159">
        <f t="shared" si="29"/>
        <v>1</v>
      </c>
      <c r="T311" s="203">
        <v>1</v>
      </c>
      <c r="U311" s="382"/>
      <c r="V311" s="382"/>
    </row>
    <row r="312" spans="1:22" s="103" customFormat="1" ht="35" thickBot="1">
      <c r="A312" s="219">
        <v>300</v>
      </c>
      <c r="B312" s="382"/>
      <c r="C312" s="422"/>
      <c r="D312" s="407" t="s">
        <v>1475</v>
      </c>
      <c r="E312" s="300" t="s">
        <v>703</v>
      </c>
      <c r="F312" s="300" t="s">
        <v>1476</v>
      </c>
      <c r="G312" s="301">
        <v>1</v>
      </c>
      <c r="H312" s="159">
        <f t="shared" si="24"/>
        <v>1</v>
      </c>
      <c r="I312" s="159">
        <f t="shared" si="25"/>
        <v>1</v>
      </c>
      <c r="J312" s="203">
        <v>1</v>
      </c>
      <c r="K312" s="221" t="s">
        <v>683</v>
      </c>
      <c r="L312" s="243">
        <v>1</v>
      </c>
      <c r="M312" s="159">
        <f t="shared" si="26"/>
        <v>1</v>
      </c>
      <c r="N312" s="159">
        <f t="shared" si="27"/>
        <v>1</v>
      </c>
      <c r="O312" s="203">
        <v>1</v>
      </c>
      <c r="P312" s="102" t="s">
        <v>87</v>
      </c>
      <c r="Q312" s="243">
        <v>1</v>
      </c>
      <c r="R312" s="159">
        <f t="shared" si="28"/>
        <v>1</v>
      </c>
      <c r="S312" s="159">
        <f t="shared" si="29"/>
        <v>1</v>
      </c>
      <c r="T312" s="203">
        <v>1</v>
      </c>
      <c r="U312" s="382"/>
      <c r="V312" s="382"/>
    </row>
    <row r="313" spans="1:22" s="103" customFormat="1" ht="35" thickBot="1">
      <c r="A313" s="219">
        <v>301</v>
      </c>
      <c r="B313" s="382"/>
      <c r="C313" s="422"/>
      <c r="D313" s="407"/>
      <c r="E313" s="300" t="s">
        <v>704</v>
      </c>
      <c r="F313" s="300" t="s">
        <v>1477</v>
      </c>
      <c r="G313" s="301">
        <v>1</v>
      </c>
      <c r="H313" s="159">
        <f t="shared" si="24"/>
        <v>1</v>
      </c>
      <c r="I313" s="159">
        <f t="shared" si="25"/>
        <v>1</v>
      </c>
      <c r="J313" s="203">
        <v>1</v>
      </c>
      <c r="K313" s="221" t="s">
        <v>683</v>
      </c>
      <c r="L313" s="243">
        <v>1</v>
      </c>
      <c r="M313" s="159">
        <f t="shared" si="26"/>
        <v>1</v>
      </c>
      <c r="N313" s="159">
        <f t="shared" si="27"/>
        <v>1</v>
      </c>
      <c r="O313" s="203">
        <v>1</v>
      </c>
      <c r="P313" s="102" t="s">
        <v>87</v>
      </c>
      <c r="Q313" s="243">
        <v>1</v>
      </c>
      <c r="R313" s="159">
        <f t="shared" si="28"/>
        <v>1</v>
      </c>
      <c r="S313" s="159">
        <f t="shared" si="29"/>
        <v>1</v>
      </c>
      <c r="T313" s="203">
        <v>1</v>
      </c>
      <c r="U313" s="382"/>
      <c r="V313" s="382"/>
    </row>
    <row r="314" spans="1:22" s="103" customFormat="1" ht="35" thickBot="1">
      <c r="A314" s="219">
        <v>302</v>
      </c>
      <c r="B314" s="382"/>
      <c r="C314" s="422"/>
      <c r="D314" s="302" t="s">
        <v>1478</v>
      </c>
      <c r="E314" s="303" t="s">
        <v>406</v>
      </c>
      <c r="F314" s="303" t="s">
        <v>1479</v>
      </c>
      <c r="G314" s="301">
        <v>1</v>
      </c>
      <c r="H314" s="159">
        <f t="shared" si="24"/>
        <v>1</v>
      </c>
      <c r="I314" s="159">
        <f t="shared" si="25"/>
        <v>1</v>
      </c>
      <c r="J314" s="203">
        <v>1</v>
      </c>
      <c r="K314" s="221" t="s">
        <v>683</v>
      </c>
      <c r="L314" s="243">
        <v>1</v>
      </c>
      <c r="M314" s="159">
        <f t="shared" si="26"/>
        <v>1</v>
      </c>
      <c r="N314" s="159">
        <f t="shared" si="27"/>
        <v>1</v>
      </c>
      <c r="O314" s="203">
        <v>1</v>
      </c>
      <c r="P314" s="102" t="s">
        <v>87</v>
      </c>
      <c r="Q314" s="243">
        <v>1</v>
      </c>
      <c r="R314" s="159">
        <f t="shared" si="28"/>
        <v>1</v>
      </c>
      <c r="S314" s="159">
        <f t="shared" si="29"/>
        <v>1</v>
      </c>
      <c r="T314" s="203">
        <v>1</v>
      </c>
      <c r="U314" s="382"/>
      <c r="V314" s="382"/>
    </row>
    <row r="315" spans="1:22" s="103" customFormat="1" ht="35" thickBot="1">
      <c r="A315" s="219">
        <v>303</v>
      </c>
      <c r="B315" s="382"/>
      <c r="C315" s="422"/>
      <c r="D315" s="302" t="s">
        <v>1480</v>
      </c>
      <c r="E315" s="300" t="s">
        <v>1481</v>
      </c>
      <c r="F315" s="300" t="s">
        <v>1482</v>
      </c>
      <c r="G315" s="301">
        <v>1</v>
      </c>
      <c r="H315" s="159">
        <f t="shared" si="24"/>
        <v>1</v>
      </c>
      <c r="I315" s="159">
        <f t="shared" si="25"/>
        <v>1</v>
      </c>
      <c r="J315" s="203">
        <v>1</v>
      </c>
      <c r="K315" s="221" t="s">
        <v>683</v>
      </c>
      <c r="L315" s="243">
        <v>1</v>
      </c>
      <c r="M315" s="159">
        <f t="shared" si="26"/>
        <v>1</v>
      </c>
      <c r="N315" s="159">
        <f t="shared" si="27"/>
        <v>1</v>
      </c>
      <c r="O315" s="203">
        <v>1</v>
      </c>
      <c r="P315" s="102" t="s">
        <v>87</v>
      </c>
      <c r="Q315" s="243">
        <v>1</v>
      </c>
      <c r="R315" s="159">
        <f t="shared" si="28"/>
        <v>1</v>
      </c>
      <c r="S315" s="159">
        <f t="shared" si="29"/>
        <v>1</v>
      </c>
      <c r="T315" s="203">
        <v>1</v>
      </c>
      <c r="U315" s="382"/>
      <c r="V315" s="382"/>
    </row>
    <row r="316" spans="1:22" s="103" customFormat="1" ht="35" thickBot="1">
      <c r="A316" s="219">
        <v>304</v>
      </c>
      <c r="B316" s="382"/>
      <c r="C316" s="422"/>
      <c r="D316" s="407" t="s">
        <v>1483</v>
      </c>
      <c r="E316" s="319" t="s">
        <v>405</v>
      </c>
      <c r="F316" s="319" t="s">
        <v>1484</v>
      </c>
      <c r="G316" s="301">
        <v>1</v>
      </c>
      <c r="H316" s="159">
        <f t="shared" si="24"/>
        <v>1</v>
      </c>
      <c r="I316" s="159">
        <f t="shared" si="25"/>
        <v>1</v>
      </c>
      <c r="J316" s="203">
        <v>1</v>
      </c>
      <c r="K316" s="221" t="s">
        <v>683</v>
      </c>
      <c r="L316" s="243">
        <v>1</v>
      </c>
      <c r="M316" s="159">
        <f t="shared" si="26"/>
        <v>1</v>
      </c>
      <c r="N316" s="159">
        <f t="shared" si="27"/>
        <v>1</v>
      </c>
      <c r="O316" s="203">
        <v>1</v>
      </c>
      <c r="P316" s="102" t="s">
        <v>87</v>
      </c>
      <c r="Q316" s="243">
        <v>1</v>
      </c>
      <c r="R316" s="159">
        <f t="shared" si="28"/>
        <v>1</v>
      </c>
      <c r="S316" s="159">
        <f t="shared" si="29"/>
        <v>1</v>
      </c>
      <c r="T316" s="203">
        <v>1</v>
      </c>
      <c r="U316" s="382"/>
      <c r="V316" s="382"/>
    </row>
    <row r="317" spans="1:22" s="103" customFormat="1" ht="35" thickBot="1">
      <c r="A317" s="219">
        <v>305</v>
      </c>
      <c r="B317" s="382"/>
      <c r="C317" s="422"/>
      <c r="D317" s="407"/>
      <c r="E317" s="319" t="s">
        <v>404</v>
      </c>
      <c r="F317" s="319" t="s">
        <v>1485</v>
      </c>
      <c r="G317" s="301">
        <v>1</v>
      </c>
      <c r="H317" s="159">
        <f t="shared" ref="H317:H337" si="30">IF(G317=I317,J317)</f>
        <v>1</v>
      </c>
      <c r="I317" s="159">
        <f t="shared" ref="I317:I337" si="31">IF(G317="NA","NA",J317)</f>
        <v>1</v>
      </c>
      <c r="J317" s="203">
        <v>1</v>
      </c>
      <c r="K317" s="221" t="s">
        <v>683</v>
      </c>
      <c r="L317" s="243">
        <v>1</v>
      </c>
      <c r="M317" s="159">
        <f t="shared" ref="M317:M337" si="32">IF(L317=N317,O317)</f>
        <v>1</v>
      </c>
      <c r="N317" s="159">
        <f t="shared" ref="N317:N337" si="33">IF(L317="NA","NA",O317)</f>
        <v>1</v>
      </c>
      <c r="O317" s="203">
        <v>1</v>
      </c>
      <c r="P317" s="102" t="s">
        <v>87</v>
      </c>
      <c r="Q317" s="243">
        <v>1</v>
      </c>
      <c r="R317" s="159">
        <f t="shared" ref="R317:R337" si="34">IF(Q317=S317,T317)</f>
        <v>1</v>
      </c>
      <c r="S317" s="159">
        <f t="shared" ref="S317:S337" si="35">IF(Q317="NA","NA",T317)</f>
        <v>1</v>
      </c>
      <c r="T317" s="203">
        <v>1</v>
      </c>
      <c r="U317" s="382"/>
      <c r="V317" s="382"/>
    </row>
    <row r="318" spans="1:22" s="103" customFormat="1" ht="52" thickBot="1">
      <c r="A318" s="219">
        <v>306</v>
      </c>
      <c r="B318" s="382"/>
      <c r="C318" s="422"/>
      <c r="D318" s="302" t="s">
        <v>1486</v>
      </c>
      <c r="E318" s="303" t="s">
        <v>1487</v>
      </c>
      <c r="F318" s="303" t="s">
        <v>1488</v>
      </c>
      <c r="G318" s="301">
        <v>1</v>
      </c>
      <c r="H318" s="159">
        <f t="shared" si="30"/>
        <v>1</v>
      </c>
      <c r="I318" s="159">
        <f t="shared" si="31"/>
        <v>1</v>
      </c>
      <c r="J318" s="203">
        <v>1</v>
      </c>
      <c r="K318" s="221" t="s">
        <v>683</v>
      </c>
      <c r="L318" s="243">
        <v>1</v>
      </c>
      <c r="M318" s="159">
        <f t="shared" si="32"/>
        <v>1</v>
      </c>
      <c r="N318" s="159">
        <f t="shared" si="33"/>
        <v>1</v>
      </c>
      <c r="O318" s="203">
        <v>1</v>
      </c>
      <c r="P318" s="102" t="s">
        <v>87</v>
      </c>
      <c r="Q318" s="243">
        <v>1</v>
      </c>
      <c r="R318" s="159">
        <f t="shared" si="34"/>
        <v>1</v>
      </c>
      <c r="S318" s="159">
        <f t="shared" si="35"/>
        <v>1</v>
      </c>
      <c r="T318" s="203">
        <v>1</v>
      </c>
      <c r="U318" s="382"/>
      <c r="V318" s="382"/>
    </row>
    <row r="319" spans="1:22" s="103" customFormat="1" ht="35" thickBot="1">
      <c r="A319" s="219">
        <v>307</v>
      </c>
      <c r="B319" s="382"/>
      <c r="C319" s="422"/>
      <c r="D319" s="302" t="s">
        <v>1489</v>
      </c>
      <c r="E319" s="303" t="s">
        <v>407</v>
      </c>
      <c r="F319" s="303" t="s">
        <v>1490</v>
      </c>
      <c r="G319" s="301">
        <v>1</v>
      </c>
      <c r="H319" s="159">
        <f t="shared" si="30"/>
        <v>1</v>
      </c>
      <c r="I319" s="159">
        <f t="shared" si="31"/>
        <v>1</v>
      </c>
      <c r="J319" s="203">
        <v>1</v>
      </c>
      <c r="K319" s="221" t="s">
        <v>683</v>
      </c>
      <c r="L319" s="243">
        <v>1</v>
      </c>
      <c r="M319" s="159">
        <f t="shared" si="32"/>
        <v>1</v>
      </c>
      <c r="N319" s="159">
        <f t="shared" si="33"/>
        <v>1</v>
      </c>
      <c r="O319" s="203">
        <v>1</v>
      </c>
      <c r="P319" s="102" t="s">
        <v>87</v>
      </c>
      <c r="Q319" s="243">
        <v>1</v>
      </c>
      <c r="R319" s="159">
        <f t="shared" si="34"/>
        <v>1</v>
      </c>
      <c r="S319" s="159">
        <f t="shared" si="35"/>
        <v>1</v>
      </c>
      <c r="T319" s="203">
        <v>1</v>
      </c>
      <c r="U319" s="382"/>
      <c r="V319" s="382"/>
    </row>
    <row r="320" spans="1:22" s="103" customFormat="1" ht="35" thickBot="1">
      <c r="A320" s="219">
        <v>308</v>
      </c>
      <c r="B320" s="382"/>
      <c r="C320" s="422"/>
      <c r="D320" s="302" t="s">
        <v>1491</v>
      </c>
      <c r="E320" s="303" t="s">
        <v>408</v>
      </c>
      <c r="F320" s="303" t="s">
        <v>1492</v>
      </c>
      <c r="G320" s="301">
        <v>1</v>
      </c>
      <c r="H320" s="159">
        <f t="shared" si="30"/>
        <v>1</v>
      </c>
      <c r="I320" s="159">
        <f t="shared" si="31"/>
        <v>1</v>
      </c>
      <c r="J320" s="203">
        <v>1</v>
      </c>
      <c r="K320" s="221" t="s">
        <v>683</v>
      </c>
      <c r="L320" s="243">
        <v>1</v>
      </c>
      <c r="M320" s="159">
        <f t="shared" si="32"/>
        <v>1</v>
      </c>
      <c r="N320" s="159">
        <f t="shared" si="33"/>
        <v>1</v>
      </c>
      <c r="O320" s="203">
        <v>1</v>
      </c>
      <c r="P320" s="102" t="s">
        <v>87</v>
      </c>
      <c r="Q320" s="243">
        <v>1</v>
      </c>
      <c r="R320" s="159">
        <f t="shared" si="34"/>
        <v>1</v>
      </c>
      <c r="S320" s="159">
        <f t="shared" si="35"/>
        <v>1</v>
      </c>
      <c r="T320" s="203">
        <v>1</v>
      </c>
      <c r="U320" s="382"/>
      <c r="V320" s="382"/>
    </row>
    <row r="321" spans="1:22" s="103" customFormat="1" ht="52" thickBot="1">
      <c r="A321" s="219">
        <v>309</v>
      </c>
      <c r="B321" s="382"/>
      <c r="C321" s="422"/>
      <c r="D321" s="407" t="s">
        <v>1493</v>
      </c>
      <c r="E321" s="303" t="s">
        <v>411</v>
      </c>
      <c r="F321" s="303" t="s">
        <v>1494</v>
      </c>
      <c r="G321" s="301">
        <v>1</v>
      </c>
      <c r="H321" s="159">
        <f t="shared" si="30"/>
        <v>1</v>
      </c>
      <c r="I321" s="159">
        <f t="shared" si="31"/>
        <v>1</v>
      </c>
      <c r="J321" s="203">
        <v>1</v>
      </c>
      <c r="K321" s="221" t="s">
        <v>683</v>
      </c>
      <c r="L321" s="243">
        <v>1</v>
      </c>
      <c r="M321" s="159">
        <f t="shared" si="32"/>
        <v>1</v>
      </c>
      <c r="N321" s="159">
        <f t="shared" si="33"/>
        <v>1</v>
      </c>
      <c r="O321" s="203">
        <v>1</v>
      </c>
      <c r="P321" s="102" t="s">
        <v>87</v>
      </c>
      <c r="Q321" s="243">
        <v>1</v>
      </c>
      <c r="R321" s="159">
        <f t="shared" si="34"/>
        <v>1</v>
      </c>
      <c r="S321" s="159">
        <f t="shared" si="35"/>
        <v>1</v>
      </c>
      <c r="T321" s="203">
        <v>1</v>
      </c>
      <c r="U321" s="382"/>
      <c r="V321" s="382"/>
    </row>
    <row r="322" spans="1:22" s="103" customFormat="1" ht="35" thickBot="1">
      <c r="A322" s="219">
        <v>310</v>
      </c>
      <c r="B322" s="382"/>
      <c r="C322" s="422"/>
      <c r="D322" s="407"/>
      <c r="E322" s="303" t="s">
        <v>412</v>
      </c>
      <c r="F322" s="303" t="s">
        <v>1495</v>
      </c>
      <c r="G322" s="301">
        <v>1</v>
      </c>
      <c r="H322" s="159">
        <f t="shared" si="30"/>
        <v>1</v>
      </c>
      <c r="I322" s="159">
        <f t="shared" si="31"/>
        <v>1</v>
      </c>
      <c r="J322" s="203">
        <v>1</v>
      </c>
      <c r="K322" s="221" t="s">
        <v>683</v>
      </c>
      <c r="L322" s="243">
        <v>1</v>
      </c>
      <c r="M322" s="159">
        <f t="shared" si="32"/>
        <v>1</v>
      </c>
      <c r="N322" s="159">
        <f t="shared" si="33"/>
        <v>1</v>
      </c>
      <c r="O322" s="203">
        <v>1</v>
      </c>
      <c r="P322" s="102" t="s">
        <v>87</v>
      </c>
      <c r="Q322" s="243">
        <v>1</v>
      </c>
      <c r="R322" s="159">
        <f t="shared" si="34"/>
        <v>1</v>
      </c>
      <c r="S322" s="159">
        <f t="shared" si="35"/>
        <v>1</v>
      </c>
      <c r="T322" s="203">
        <v>1</v>
      </c>
      <c r="U322" s="382"/>
      <c r="V322" s="382"/>
    </row>
    <row r="323" spans="1:22" s="103" customFormat="1" ht="35" thickBot="1">
      <c r="A323" s="219">
        <v>311</v>
      </c>
      <c r="B323" s="382"/>
      <c r="C323" s="422"/>
      <c r="D323" s="302" t="s">
        <v>1496</v>
      </c>
      <c r="E323" s="303" t="s">
        <v>410</v>
      </c>
      <c r="F323" s="303" t="s">
        <v>1497</v>
      </c>
      <c r="G323" s="301">
        <v>1</v>
      </c>
      <c r="H323" s="159">
        <f t="shared" si="30"/>
        <v>1</v>
      </c>
      <c r="I323" s="159">
        <f t="shared" si="31"/>
        <v>1</v>
      </c>
      <c r="J323" s="203">
        <v>1</v>
      </c>
      <c r="K323" s="221" t="s">
        <v>683</v>
      </c>
      <c r="L323" s="243">
        <v>1</v>
      </c>
      <c r="M323" s="159">
        <f t="shared" si="32"/>
        <v>1</v>
      </c>
      <c r="N323" s="159">
        <f t="shared" si="33"/>
        <v>1</v>
      </c>
      <c r="O323" s="203">
        <v>1</v>
      </c>
      <c r="P323" s="102" t="s">
        <v>87</v>
      </c>
      <c r="Q323" s="243">
        <v>1</v>
      </c>
      <c r="R323" s="159">
        <f t="shared" si="34"/>
        <v>1</v>
      </c>
      <c r="S323" s="159">
        <f t="shared" si="35"/>
        <v>1</v>
      </c>
      <c r="T323" s="203">
        <v>1</v>
      </c>
      <c r="U323" s="382"/>
      <c r="V323" s="382"/>
    </row>
    <row r="324" spans="1:22" s="103" customFormat="1" ht="35" thickBot="1">
      <c r="A324" s="219">
        <v>312</v>
      </c>
      <c r="B324" s="382"/>
      <c r="C324" s="422"/>
      <c r="D324" s="302" t="s">
        <v>1498</v>
      </c>
      <c r="E324" s="303" t="s">
        <v>1499</v>
      </c>
      <c r="F324" s="303" t="s">
        <v>1500</v>
      </c>
      <c r="G324" s="301">
        <v>1</v>
      </c>
      <c r="H324" s="159">
        <f t="shared" si="30"/>
        <v>1</v>
      </c>
      <c r="I324" s="159">
        <f t="shared" si="31"/>
        <v>1</v>
      </c>
      <c r="J324" s="203">
        <v>1</v>
      </c>
      <c r="K324" s="221" t="s">
        <v>683</v>
      </c>
      <c r="L324" s="243">
        <v>1</v>
      </c>
      <c r="M324" s="159">
        <f t="shared" si="32"/>
        <v>1</v>
      </c>
      <c r="N324" s="159">
        <f t="shared" si="33"/>
        <v>1</v>
      </c>
      <c r="O324" s="203">
        <v>1</v>
      </c>
      <c r="P324" s="102" t="s">
        <v>87</v>
      </c>
      <c r="Q324" s="243">
        <v>1</v>
      </c>
      <c r="R324" s="159">
        <f t="shared" si="34"/>
        <v>1</v>
      </c>
      <c r="S324" s="159">
        <f t="shared" si="35"/>
        <v>1</v>
      </c>
      <c r="T324" s="203">
        <v>1</v>
      </c>
      <c r="U324" s="382"/>
      <c r="V324" s="382"/>
    </row>
    <row r="325" spans="1:22" s="103" customFormat="1" ht="35" thickBot="1">
      <c r="A325" s="219">
        <v>313</v>
      </c>
      <c r="B325" s="382"/>
      <c r="C325" s="422"/>
      <c r="D325" s="407" t="s">
        <v>1501</v>
      </c>
      <c r="E325" s="303" t="s">
        <v>409</v>
      </c>
      <c r="F325" s="303" t="s">
        <v>1502</v>
      </c>
      <c r="G325" s="301">
        <v>1</v>
      </c>
      <c r="H325" s="159">
        <f t="shared" si="30"/>
        <v>1</v>
      </c>
      <c r="I325" s="159">
        <f t="shared" si="31"/>
        <v>1</v>
      </c>
      <c r="J325" s="203">
        <v>1</v>
      </c>
      <c r="K325" s="221" t="s">
        <v>683</v>
      </c>
      <c r="L325" s="243">
        <v>1</v>
      </c>
      <c r="M325" s="159">
        <f t="shared" si="32"/>
        <v>1</v>
      </c>
      <c r="N325" s="159">
        <f t="shared" si="33"/>
        <v>1</v>
      </c>
      <c r="O325" s="203">
        <v>1</v>
      </c>
      <c r="P325" s="102" t="s">
        <v>87</v>
      </c>
      <c r="Q325" s="243">
        <v>1</v>
      </c>
      <c r="R325" s="159">
        <f t="shared" si="34"/>
        <v>1</v>
      </c>
      <c r="S325" s="159">
        <f t="shared" si="35"/>
        <v>1</v>
      </c>
      <c r="T325" s="203">
        <v>1</v>
      </c>
      <c r="U325" s="382"/>
      <c r="V325" s="382"/>
    </row>
    <row r="326" spans="1:22" s="103" customFormat="1" ht="35" thickBot="1">
      <c r="A326" s="219">
        <v>314</v>
      </c>
      <c r="B326" s="382"/>
      <c r="C326" s="422"/>
      <c r="D326" s="407"/>
      <c r="E326" s="303" t="s">
        <v>1503</v>
      </c>
      <c r="F326" s="303" t="s">
        <v>1504</v>
      </c>
      <c r="G326" s="301">
        <v>1</v>
      </c>
      <c r="H326" s="159">
        <f t="shared" si="30"/>
        <v>1</v>
      </c>
      <c r="I326" s="159">
        <f t="shared" si="31"/>
        <v>1</v>
      </c>
      <c r="J326" s="203">
        <v>1</v>
      </c>
      <c r="K326" s="221" t="s">
        <v>683</v>
      </c>
      <c r="L326" s="243">
        <v>1</v>
      </c>
      <c r="M326" s="159">
        <f t="shared" si="32"/>
        <v>1</v>
      </c>
      <c r="N326" s="159">
        <f t="shared" si="33"/>
        <v>1</v>
      </c>
      <c r="O326" s="203">
        <v>1</v>
      </c>
      <c r="P326" s="102" t="s">
        <v>87</v>
      </c>
      <c r="Q326" s="243">
        <v>1</v>
      </c>
      <c r="R326" s="159">
        <f t="shared" si="34"/>
        <v>1</v>
      </c>
      <c r="S326" s="159">
        <f t="shared" si="35"/>
        <v>1</v>
      </c>
      <c r="T326" s="203">
        <v>1</v>
      </c>
      <c r="U326" s="382"/>
      <c r="V326" s="382"/>
    </row>
    <row r="327" spans="1:22" s="103" customFormat="1" ht="35" thickBot="1">
      <c r="A327" s="219">
        <v>315</v>
      </c>
      <c r="B327" s="382"/>
      <c r="C327" s="422"/>
      <c r="D327" s="302" t="s">
        <v>1505</v>
      </c>
      <c r="E327" s="303" t="s">
        <v>413</v>
      </c>
      <c r="F327" s="303" t="s">
        <v>1506</v>
      </c>
      <c r="G327" s="301">
        <v>1</v>
      </c>
      <c r="H327" s="159">
        <f t="shared" si="30"/>
        <v>1</v>
      </c>
      <c r="I327" s="159">
        <f t="shared" si="31"/>
        <v>1</v>
      </c>
      <c r="J327" s="203">
        <v>1</v>
      </c>
      <c r="K327" s="221" t="s">
        <v>683</v>
      </c>
      <c r="L327" s="243">
        <v>1</v>
      </c>
      <c r="M327" s="159">
        <f t="shared" si="32"/>
        <v>1</v>
      </c>
      <c r="N327" s="159">
        <f t="shared" si="33"/>
        <v>1</v>
      </c>
      <c r="O327" s="203">
        <v>1</v>
      </c>
      <c r="P327" s="102" t="s">
        <v>87</v>
      </c>
      <c r="Q327" s="243">
        <v>1</v>
      </c>
      <c r="R327" s="159">
        <f t="shared" si="34"/>
        <v>1</v>
      </c>
      <c r="S327" s="159">
        <f t="shared" si="35"/>
        <v>1</v>
      </c>
      <c r="T327" s="203">
        <v>1</v>
      </c>
      <c r="U327" s="382"/>
      <c r="V327" s="382"/>
    </row>
    <row r="328" spans="1:22" s="103" customFormat="1" ht="35" thickBot="1">
      <c r="A328" s="219">
        <v>316</v>
      </c>
      <c r="B328" s="382"/>
      <c r="C328" s="422"/>
      <c r="D328" s="302" t="s">
        <v>1507</v>
      </c>
      <c r="E328" s="303" t="s">
        <v>1508</v>
      </c>
      <c r="F328" s="303" t="s">
        <v>1509</v>
      </c>
      <c r="G328" s="301">
        <v>1</v>
      </c>
      <c r="H328" s="159">
        <f t="shared" si="30"/>
        <v>1</v>
      </c>
      <c r="I328" s="159">
        <f t="shared" si="31"/>
        <v>1</v>
      </c>
      <c r="J328" s="203">
        <v>1</v>
      </c>
      <c r="K328" s="221" t="s">
        <v>683</v>
      </c>
      <c r="L328" s="243">
        <v>1</v>
      </c>
      <c r="M328" s="159">
        <f t="shared" si="32"/>
        <v>1</v>
      </c>
      <c r="N328" s="159">
        <f t="shared" si="33"/>
        <v>1</v>
      </c>
      <c r="O328" s="203">
        <v>1</v>
      </c>
      <c r="P328" s="102" t="s">
        <v>87</v>
      </c>
      <c r="Q328" s="243">
        <v>1</v>
      </c>
      <c r="R328" s="159">
        <f t="shared" si="34"/>
        <v>1</v>
      </c>
      <c r="S328" s="159">
        <f t="shared" si="35"/>
        <v>1</v>
      </c>
      <c r="T328" s="203">
        <v>1</v>
      </c>
      <c r="U328" s="382"/>
      <c r="V328" s="382"/>
    </row>
    <row r="329" spans="1:22" s="103" customFormat="1" ht="35" thickBot="1">
      <c r="A329" s="219">
        <v>317</v>
      </c>
      <c r="B329" s="382"/>
      <c r="C329" s="422"/>
      <c r="D329" s="407" t="s">
        <v>1510</v>
      </c>
      <c r="E329" s="303" t="s">
        <v>414</v>
      </c>
      <c r="F329" s="303" t="s">
        <v>1511</v>
      </c>
      <c r="G329" s="301">
        <v>1</v>
      </c>
      <c r="H329" s="159">
        <f t="shared" si="30"/>
        <v>1</v>
      </c>
      <c r="I329" s="159">
        <f t="shared" si="31"/>
        <v>1</v>
      </c>
      <c r="J329" s="203">
        <v>1</v>
      </c>
      <c r="K329" s="221" t="s">
        <v>683</v>
      </c>
      <c r="L329" s="243">
        <v>1</v>
      </c>
      <c r="M329" s="159">
        <f t="shared" si="32"/>
        <v>1</v>
      </c>
      <c r="N329" s="159">
        <f t="shared" si="33"/>
        <v>1</v>
      </c>
      <c r="O329" s="203">
        <v>1</v>
      </c>
      <c r="P329" s="102" t="s">
        <v>87</v>
      </c>
      <c r="Q329" s="243">
        <v>1</v>
      </c>
      <c r="R329" s="159">
        <f t="shared" si="34"/>
        <v>1</v>
      </c>
      <c r="S329" s="159">
        <f t="shared" si="35"/>
        <v>1</v>
      </c>
      <c r="T329" s="203">
        <v>1</v>
      </c>
      <c r="U329" s="382"/>
      <c r="V329" s="382"/>
    </row>
    <row r="330" spans="1:22" s="103" customFormat="1" ht="35" thickBot="1">
      <c r="A330" s="219">
        <v>318</v>
      </c>
      <c r="B330" s="382"/>
      <c r="C330" s="422"/>
      <c r="D330" s="407"/>
      <c r="E330" s="303" t="s">
        <v>1512</v>
      </c>
      <c r="F330" s="303" t="s">
        <v>1513</v>
      </c>
      <c r="G330" s="301">
        <v>1</v>
      </c>
      <c r="H330" s="159">
        <f t="shared" si="30"/>
        <v>1</v>
      </c>
      <c r="I330" s="159">
        <f t="shared" si="31"/>
        <v>1</v>
      </c>
      <c r="J330" s="203">
        <v>1</v>
      </c>
      <c r="K330" s="221" t="s">
        <v>683</v>
      </c>
      <c r="L330" s="243">
        <v>1</v>
      </c>
      <c r="M330" s="159">
        <f t="shared" si="32"/>
        <v>1</v>
      </c>
      <c r="N330" s="159">
        <f t="shared" si="33"/>
        <v>1</v>
      </c>
      <c r="O330" s="203">
        <v>1</v>
      </c>
      <c r="P330" s="102" t="s">
        <v>87</v>
      </c>
      <c r="Q330" s="243">
        <v>1</v>
      </c>
      <c r="R330" s="159">
        <f t="shared" si="34"/>
        <v>1</v>
      </c>
      <c r="S330" s="159">
        <f t="shared" si="35"/>
        <v>1</v>
      </c>
      <c r="T330" s="203">
        <v>1</v>
      </c>
      <c r="U330" s="382"/>
      <c r="V330" s="382"/>
    </row>
    <row r="331" spans="1:22" s="103" customFormat="1" ht="52" thickBot="1">
      <c r="A331" s="219">
        <v>319</v>
      </c>
      <c r="B331" s="382"/>
      <c r="C331" s="422"/>
      <c r="D331" s="407" t="s">
        <v>1514</v>
      </c>
      <c r="E331" s="303" t="s">
        <v>415</v>
      </c>
      <c r="F331" s="303" t="s">
        <v>1515</v>
      </c>
      <c r="G331" s="301">
        <v>1</v>
      </c>
      <c r="H331" s="159">
        <f t="shared" si="30"/>
        <v>1</v>
      </c>
      <c r="I331" s="159">
        <f t="shared" si="31"/>
        <v>1</v>
      </c>
      <c r="J331" s="203">
        <v>1</v>
      </c>
      <c r="K331" s="221" t="s">
        <v>683</v>
      </c>
      <c r="L331" s="243">
        <v>1</v>
      </c>
      <c r="M331" s="159">
        <f t="shared" si="32"/>
        <v>1</v>
      </c>
      <c r="N331" s="159">
        <f t="shared" si="33"/>
        <v>1</v>
      </c>
      <c r="O331" s="203">
        <v>1</v>
      </c>
      <c r="P331" s="102" t="s">
        <v>87</v>
      </c>
      <c r="Q331" s="243">
        <v>1</v>
      </c>
      <c r="R331" s="159">
        <f t="shared" si="34"/>
        <v>1</v>
      </c>
      <c r="S331" s="159">
        <f t="shared" si="35"/>
        <v>1</v>
      </c>
      <c r="T331" s="203">
        <v>1</v>
      </c>
      <c r="U331" s="382"/>
      <c r="V331" s="382"/>
    </row>
    <row r="332" spans="1:22" s="103" customFormat="1" ht="35" thickBot="1">
      <c r="A332" s="219">
        <v>320</v>
      </c>
      <c r="B332" s="382"/>
      <c r="C332" s="422"/>
      <c r="D332" s="407"/>
      <c r="E332" s="303" t="s">
        <v>416</v>
      </c>
      <c r="F332" s="303" t="s">
        <v>1516</v>
      </c>
      <c r="G332" s="301">
        <v>1</v>
      </c>
      <c r="H332" s="159">
        <f t="shared" si="30"/>
        <v>1</v>
      </c>
      <c r="I332" s="159">
        <f t="shared" si="31"/>
        <v>1</v>
      </c>
      <c r="J332" s="203">
        <v>1</v>
      </c>
      <c r="K332" s="221" t="s">
        <v>683</v>
      </c>
      <c r="L332" s="243">
        <v>1</v>
      </c>
      <c r="M332" s="159">
        <f t="shared" si="32"/>
        <v>1</v>
      </c>
      <c r="N332" s="159">
        <f t="shared" si="33"/>
        <v>1</v>
      </c>
      <c r="O332" s="203">
        <v>1</v>
      </c>
      <c r="P332" s="102" t="s">
        <v>87</v>
      </c>
      <c r="Q332" s="243">
        <v>1</v>
      </c>
      <c r="R332" s="159">
        <f t="shared" si="34"/>
        <v>1</v>
      </c>
      <c r="S332" s="159">
        <f t="shared" si="35"/>
        <v>1</v>
      </c>
      <c r="T332" s="203">
        <v>1</v>
      </c>
      <c r="U332" s="382"/>
      <c r="V332" s="382"/>
    </row>
    <row r="333" spans="1:22" s="103" customFormat="1" ht="35" thickBot="1">
      <c r="A333" s="219">
        <v>321</v>
      </c>
      <c r="B333" s="382"/>
      <c r="C333" s="422"/>
      <c r="D333" s="407"/>
      <c r="E333" s="300" t="s">
        <v>417</v>
      </c>
      <c r="F333" s="300" t="s">
        <v>1517</v>
      </c>
      <c r="G333" s="301">
        <v>1</v>
      </c>
      <c r="H333" s="159">
        <f t="shared" si="30"/>
        <v>1</v>
      </c>
      <c r="I333" s="159">
        <f t="shared" si="31"/>
        <v>1</v>
      </c>
      <c r="J333" s="203">
        <v>1</v>
      </c>
      <c r="K333" s="221" t="s">
        <v>683</v>
      </c>
      <c r="L333" s="243">
        <v>1</v>
      </c>
      <c r="M333" s="159">
        <f t="shared" si="32"/>
        <v>1</v>
      </c>
      <c r="N333" s="159">
        <f t="shared" si="33"/>
        <v>1</v>
      </c>
      <c r="O333" s="203">
        <v>1</v>
      </c>
      <c r="P333" s="102" t="s">
        <v>87</v>
      </c>
      <c r="Q333" s="243">
        <v>1</v>
      </c>
      <c r="R333" s="159">
        <f t="shared" si="34"/>
        <v>1</v>
      </c>
      <c r="S333" s="159">
        <f t="shared" si="35"/>
        <v>1</v>
      </c>
      <c r="T333" s="203">
        <v>1</v>
      </c>
      <c r="U333" s="382"/>
      <c r="V333" s="382"/>
    </row>
    <row r="334" spans="1:22" s="103" customFormat="1" ht="35" thickBot="1">
      <c r="A334" s="219">
        <v>322</v>
      </c>
      <c r="B334" s="382"/>
      <c r="C334" s="422"/>
      <c r="D334" s="407" t="s">
        <v>1518</v>
      </c>
      <c r="E334" s="303" t="s">
        <v>1519</v>
      </c>
      <c r="F334" s="303" t="s">
        <v>1520</v>
      </c>
      <c r="G334" s="301">
        <v>1</v>
      </c>
      <c r="H334" s="159">
        <f t="shared" si="30"/>
        <v>1</v>
      </c>
      <c r="I334" s="159">
        <f t="shared" si="31"/>
        <v>1</v>
      </c>
      <c r="J334" s="203">
        <v>1</v>
      </c>
      <c r="K334" s="221" t="s">
        <v>683</v>
      </c>
      <c r="L334" s="243">
        <v>1</v>
      </c>
      <c r="M334" s="159">
        <f t="shared" si="32"/>
        <v>1</v>
      </c>
      <c r="N334" s="159">
        <f t="shared" si="33"/>
        <v>1</v>
      </c>
      <c r="O334" s="203">
        <v>1</v>
      </c>
      <c r="P334" s="102" t="s">
        <v>87</v>
      </c>
      <c r="Q334" s="243">
        <v>1</v>
      </c>
      <c r="R334" s="159">
        <f t="shared" si="34"/>
        <v>1</v>
      </c>
      <c r="S334" s="159">
        <f t="shared" si="35"/>
        <v>1</v>
      </c>
      <c r="T334" s="203">
        <v>1</v>
      </c>
      <c r="U334" s="382"/>
      <c r="V334" s="382"/>
    </row>
    <row r="335" spans="1:22" s="103" customFormat="1" ht="171" thickBot="1">
      <c r="A335" s="219">
        <v>323</v>
      </c>
      <c r="B335" s="382"/>
      <c r="C335" s="422"/>
      <c r="D335" s="407"/>
      <c r="E335" s="303" t="s">
        <v>225</v>
      </c>
      <c r="F335" s="303" t="s">
        <v>1521</v>
      </c>
      <c r="G335" s="301">
        <v>1</v>
      </c>
      <c r="H335" s="159">
        <f t="shared" si="30"/>
        <v>1</v>
      </c>
      <c r="I335" s="159">
        <f t="shared" si="31"/>
        <v>1</v>
      </c>
      <c r="J335" s="203">
        <v>1</v>
      </c>
      <c r="K335" s="221" t="s">
        <v>683</v>
      </c>
      <c r="L335" s="243">
        <v>1</v>
      </c>
      <c r="M335" s="159">
        <f t="shared" si="32"/>
        <v>1</v>
      </c>
      <c r="N335" s="159">
        <f t="shared" si="33"/>
        <v>1</v>
      </c>
      <c r="O335" s="203">
        <v>1</v>
      </c>
      <c r="P335" s="102" t="s">
        <v>87</v>
      </c>
      <c r="Q335" s="243">
        <v>1</v>
      </c>
      <c r="R335" s="159">
        <f t="shared" si="34"/>
        <v>1</v>
      </c>
      <c r="S335" s="159">
        <f t="shared" si="35"/>
        <v>1</v>
      </c>
      <c r="T335" s="203">
        <v>1</v>
      </c>
      <c r="U335" s="382"/>
      <c r="V335" s="382"/>
    </row>
    <row r="336" spans="1:22" s="103" customFormat="1" ht="69" thickBot="1">
      <c r="A336" s="219">
        <v>324</v>
      </c>
      <c r="B336" s="382"/>
      <c r="C336" s="422"/>
      <c r="D336" s="407"/>
      <c r="E336" s="319" t="s">
        <v>224</v>
      </c>
      <c r="F336" s="319" t="s">
        <v>1522</v>
      </c>
      <c r="G336" s="301">
        <v>1</v>
      </c>
      <c r="H336" s="159">
        <f t="shared" si="30"/>
        <v>1</v>
      </c>
      <c r="I336" s="159">
        <f t="shared" si="31"/>
        <v>1</v>
      </c>
      <c r="J336" s="203">
        <v>1</v>
      </c>
      <c r="K336" s="221" t="s">
        <v>683</v>
      </c>
      <c r="L336" s="243">
        <v>1</v>
      </c>
      <c r="M336" s="159">
        <f t="shared" si="32"/>
        <v>1</v>
      </c>
      <c r="N336" s="159">
        <f t="shared" si="33"/>
        <v>1</v>
      </c>
      <c r="O336" s="203">
        <v>1</v>
      </c>
      <c r="P336" s="102" t="s">
        <v>87</v>
      </c>
      <c r="Q336" s="243">
        <v>1</v>
      </c>
      <c r="R336" s="159">
        <f t="shared" si="34"/>
        <v>1</v>
      </c>
      <c r="S336" s="159">
        <f t="shared" si="35"/>
        <v>1</v>
      </c>
      <c r="T336" s="203">
        <v>1</v>
      </c>
      <c r="U336" s="382"/>
      <c r="V336" s="382"/>
    </row>
    <row r="337" spans="1:22" s="103" customFormat="1" ht="52" thickBot="1">
      <c r="A337" s="219">
        <v>325</v>
      </c>
      <c r="B337" s="382"/>
      <c r="C337" s="422"/>
      <c r="D337" s="302" t="s">
        <v>1523</v>
      </c>
      <c r="E337" s="303" t="s">
        <v>1524</v>
      </c>
      <c r="F337" s="303" t="s">
        <v>1525</v>
      </c>
      <c r="G337" s="301">
        <v>1</v>
      </c>
      <c r="H337" s="159">
        <f t="shared" si="30"/>
        <v>1</v>
      </c>
      <c r="I337" s="159">
        <f t="shared" si="31"/>
        <v>1</v>
      </c>
      <c r="J337" s="203">
        <v>1</v>
      </c>
      <c r="K337" s="221" t="s">
        <v>683</v>
      </c>
      <c r="L337" s="243">
        <v>1</v>
      </c>
      <c r="M337" s="159">
        <f t="shared" si="32"/>
        <v>1</v>
      </c>
      <c r="N337" s="159">
        <f t="shared" si="33"/>
        <v>1</v>
      </c>
      <c r="O337" s="203">
        <v>1</v>
      </c>
      <c r="P337" s="102" t="s">
        <v>87</v>
      </c>
      <c r="Q337" s="243">
        <v>1</v>
      </c>
      <c r="R337" s="159">
        <f t="shared" si="34"/>
        <v>1</v>
      </c>
      <c r="S337" s="159">
        <f t="shared" si="35"/>
        <v>1</v>
      </c>
      <c r="T337" s="203">
        <v>1</v>
      </c>
      <c r="U337" s="382"/>
      <c r="V337" s="382"/>
    </row>
    <row r="338" spans="1:22" s="103" customFormat="1" ht="188" thickBot="1">
      <c r="A338" s="219">
        <v>326</v>
      </c>
      <c r="B338" s="382"/>
      <c r="C338" s="422"/>
      <c r="D338" s="304" t="s">
        <v>759</v>
      </c>
      <c r="E338" s="305" t="s">
        <v>705</v>
      </c>
      <c r="F338" s="305" t="s">
        <v>706</v>
      </c>
      <c r="G338" s="301">
        <v>1</v>
      </c>
      <c r="H338" s="159">
        <f t="shared" ref="H338:H350" si="36">IF(G338=I338,J338)</f>
        <v>1</v>
      </c>
      <c r="I338" s="159">
        <f t="shared" ref="I338:I350" si="37">IF(G338="NA","NA",J338)</f>
        <v>1</v>
      </c>
      <c r="J338" s="203">
        <v>1</v>
      </c>
      <c r="K338" s="221" t="s">
        <v>683</v>
      </c>
      <c r="L338" s="243">
        <v>1</v>
      </c>
      <c r="M338" s="159">
        <f t="shared" ref="M338:M350" si="38">IF(L338=N338,O338)</f>
        <v>1</v>
      </c>
      <c r="N338" s="159">
        <f t="shared" ref="N338:N350" si="39">IF(L338="NA","NA",O338)</f>
        <v>1</v>
      </c>
      <c r="O338" s="203">
        <v>1</v>
      </c>
      <c r="P338" s="102" t="s">
        <v>87</v>
      </c>
      <c r="Q338" s="243">
        <v>1</v>
      </c>
      <c r="R338" s="159">
        <f t="shared" ref="R338:R352" si="40">IF(Q338=S338,T338)</f>
        <v>1</v>
      </c>
      <c r="S338" s="159">
        <f t="shared" ref="S338:S352" si="41">IF(Q338="NA","NA",T338)</f>
        <v>1</v>
      </c>
      <c r="T338" s="203">
        <v>1</v>
      </c>
      <c r="U338" s="382"/>
      <c r="V338" s="382"/>
    </row>
    <row r="339" spans="1:22" s="103" customFormat="1" ht="69" thickBot="1">
      <c r="A339" s="219">
        <v>327</v>
      </c>
      <c r="B339" s="382"/>
      <c r="C339" s="422"/>
      <c r="D339" s="304" t="s">
        <v>760</v>
      </c>
      <c r="E339" s="305" t="s">
        <v>707</v>
      </c>
      <c r="F339" s="305" t="s">
        <v>708</v>
      </c>
      <c r="G339" s="301">
        <v>1</v>
      </c>
      <c r="H339" s="159">
        <f t="shared" si="36"/>
        <v>1</v>
      </c>
      <c r="I339" s="159">
        <f t="shared" si="37"/>
        <v>1</v>
      </c>
      <c r="J339" s="203">
        <v>1</v>
      </c>
      <c r="K339" s="221" t="s">
        <v>683</v>
      </c>
      <c r="L339" s="243">
        <v>1</v>
      </c>
      <c r="M339" s="159">
        <f t="shared" si="38"/>
        <v>1</v>
      </c>
      <c r="N339" s="159">
        <f t="shared" si="39"/>
        <v>1</v>
      </c>
      <c r="O339" s="203">
        <v>1</v>
      </c>
      <c r="P339" s="102" t="s">
        <v>87</v>
      </c>
      <c r="Q339" s="243">
        <v>1</v>
      </c>
      <c r="R339" s="159">
        <f t="shared" si="40"/>
        <v>1</v>
      </c>
      <c r="S339" s="159">
        <f t="shared" si="41"/>
        <v>1</v>
      </c>
      <c r="T339" s="203">
        <v>1</v>
      </c>
      <c r="U339" s="382"/>
      <c r="V339" s="382"/>
    </row>
    <row r="340" spans="1:22" s="103" customFormat="1" ht="52" thickBot="1">
      <c r="A340" s="219">
        <v>328</v>
      </c>
      <c r="B340" s="382"/>
      <c r="C340" s="422"/>
      <c r="D340" s="304" t="s">
        <v>761</v>
      </c>
      <c r="E340" s="305" t="s">
        <v>92</v>
      </c>
      <c r="F340" s="305" t="s">
        <v>709</v>
      </c>
      <c r="G340" s="301">
        <v>1</v>
      </c>
      <c r="H340" s="159">
        <f t="shared" si="36"/>
        <v>1</v>
      </c>
      <c r="I340" s="159">
        <f t="shared" si="37"/>
        <v>1</v>
      </c>
      <c r="J340" s="203">
        <v>1</v>
      </c>
      <c r="K340" s="221" t="s">
        <v>683</v>
      </c>
      <c r="L340" s="243">
        <v>1</v>
      </c>
      <c r="M340" s="159">
        <f t="shared" si="38"/>
        <v>1</v>
      </c>
      <c r="N340" s="159">
        <f t="shared" si="39"/>
        <v>1</v>
      </c>
      <c r="O340" s="203">
        <v>1</v>
      </c>
      <c r="P340" s="102" t="s">
        <v>87</v>
      </c>
      <c r="Q340" s="243">
        <v>1</v>
      </c>
      <c r="R340" s="159">
        <f t="shared" si="40"/>
        <v>1</v>
      </c>
      <c r="S340" s="159">
        <f t="shared" si="41"/>
        <v>1</v>
      </c>
      <c r="T340" s="203">
        <v>1</v>
      </c>
      <c r="U340" s="382"/>
      <c r="V340" s="382"/>
    </row>
    <row r="341" spans="1:22" s="103" customFormat="1" ht="137" thickBot="1">
      <c r="A341" s="219">
        <v>329</v>
      </c>
      <c r="B341" s="382"/>
      <c r="C341" s="422"/>
      <c r="D341" s="304" t="s">
        <v>762</v>
      </c>
      <c r="E341" s="305" t="s">
        <v>93</v>
      </c>
      <c r="F341" s="305" t="s">
        <v>799</v>
      </c>
      <c r="G341" s="301">
        <v>1</v>
      </c>
      <c r="H341" s="159">
        <f t="shared" si="36"/>
        <v>1</v>
      </c>
      <c r="I341" s="159">
        <f t="shared" si="37"/>
        <v>1</v>
      </c>
      <c r="J341" s="203">
        <v>1</v>
      </c>
      <c r="K341" s="221" t="s">
        <v>683</v>
      </c>
      <c r="L341" s="243">
        <v>1</v>
      </c>
      <c r="M341" s="159">
        <f t="shared" si="38"/>
        <v>1</v>
      </c>
      <c r="N341" s="159">
        <f t="shared" si="39"/>
        <v>1</v>
      </c>
      <c r="O341" s="203">
        <v>1</v>
      </c>
      <c r="P341" s="102" t="s">
        <v>87</v>
      </c>
      <c r="Q341" s="243">
        <v>1</v>
      </c>
      <c r="R341" s="159">
        <f t="shared" si="40"/>
        <v>1</v>
      </c>
      <c r="S341" s="159">
        <f t="shared" si="41"/>
        <v>1</v>
      </c>
      <c r="T341" s="203">
        <v>1</v>
      </c>
      <c r="U341" s="382"/>
      <c r="V341" s="382"/>
    </row>
    <row r="342" spans="1:22" s="103" customFormat="1" ht="69" thickBot="1">
      <c r="A342" s="219">
        <v>330</v>
      </c>
      <c r="B342" s="382"/>
      <c r="C342" s="422"/>
      <c r="D342" s="304" t="s">
        <v>763</v>
      </c>
      <c r="E342" s="305" t="s">
        <v>710</v>
      </c>
      <c r="F342" s="305" t="s">
        <v>711</v>
      </c>
      <c r="G342" s="301">
        <v>1</v>
      </c>
      <c r="H342" s="159">
        <f t="shared" si="36"/>
        <v>1</v>
      </c>
      <c r="I342" s="159">
        <f t="shared" si="37"/>
        <v>1</v>
      </c>
      <c r="J342" s="203">
        <v>1</v>
      </c>
      <c r="K342" s="221" t="s">
        <v>683</v>
      </c>
      <c r="L342" s="243">
        <v>1</v>
      </c>
      <c r="M342" s="159">
        <f t="shared" si="38"/>
        <v>1</v>
      </c>
      <c r="N342" s="159">
        <f t="shared" si="39"/>
        <v>1</v>
      </c>
      <c r="O342" s="203">
        <v>1</v>
      </c>
      <c r="P342" s="102" t="s">
        <v>87</v>
      </c>
      <c r="Q342" s="243">
        <v>1</v>
      </c>
      <c r="R342" s="159">
        <f t="shared" si="40"/>
        <v>1</v>
      </c>
      <c r="S342" s="159">
        <f t="shared" si="41"/>
        <v>1</v>
      </c>
      <c r="T342" s="203">
        <v>1</v>
      </c>
      <c r="U342" s="382"/>
      <c r="V342" s="382"/>
    </row>
    <row r="343" spans="1:22" s="103" customFormat="1" ht="103" thickBot="1">
      <c r="A343" s="219">
        <v>331</v>
      </c>
      <c r="B343" s="382"/>
      <c r="C343" s="422"/>
      <c r="D343" s="304" t="s">
        <v>764</v>
      </c>
      <c r="E343" s="305" t="s">
        <v>712</v>
      </c>
      <c r="F343" s="305" t="s">
        <v>713</v>
      </c>
      <c r="G343" s="301">
        <v>1</v>
      </c>
      <c r="H343" s="159">
        <f t="shared" si="36"/>
        <v>1</v>
      </c>
      <c r="I343" s="159">
        <f t="shared" si="37"/>
        <v>1</v>
      </c>
      <c r="J343" s="203">
        <v>1</v>
      </c>
      <c r="K343" s="221" t="s">
        <v>683</v>
      </c>
      <c r="L343" s="243">
        <v>1</v>
      </c>
      <c r="M343" s="159">
        <f t="shared" si="38"/>
        <v>1</v>
      </c>
      <c r="N343" s="159">
        <f t="shared" si="39"/>
        <v>1</v>
      </c>
      <c r="O343" s="203">
        <v>1</v>
      </c>
      <c r="P343" s="102" t="s">
        <v>87</v>
      </c>
      <c r="Q343" s="243">
        <v>1</v>
      </c>
      <c r="R343" s="159">
        <f t="shared" si="40"/>
        <v>1</v>
      </c>
      <c r="S343" s="159">
        <f t="shared" si="41"/>
        <v>1</v>
      </c>
      <c r="T343" s="203">
        <v>1</v>
      </c>
      <c r="U343" s="382"/>
      <c r="V343" s="382"/>
    </row>
    <row r="344" spans="1:22" s="103" customFormat="1" ht="69" thickBot="1">
      <c r="A344" s="219">
        <v>332</v>
      </c>
      <c r="B344" s="382"/>
      <c r="C344" s="422"/>
      <c r="D344" s="304" t="s">
        <v>765</v>
      </c>
      <c r="E344" s="305" t="s">
        <v>91</v>
      </c>
      <c r="F344" s="305" t="s">
        <v>714</v>
      </c>
      <c r="G344" s="301">
        <v>1</v>
      </c>
      <c r="H344" s="159">
        <f t="shared" si="36"/>
        <v>1</v>
      </c>
      <c r="I344" s="159">
        <f t="shared" si="37"/>
        <v>1</v>
      </c>
      <c r="J344" s="203">
        <v>1</v>
      </c>
      <c r="K344" s="221" t="s">
        <v>683</v>
      </c>
      <c r="L344" s="243">
        <v>1</v>
      </c>
      <c r="M344" s="159">
        <f t="shared" si="38"/>
        <v>1</v>
      </c>
      <c r="N344" s="159">
        <f t="shared" si="39"/>
        <v>1</v>
      </c>
      <c r="O344" s="203">
        <v>1</v>
      </c>
      <c r="P344" s="102" t="s">
        <v>87</v>
      </c>
      <c r="Q344" s="243">
        <v>1</v>
      </c>
      <c r="R344" s="159">
        <f t="shared" si="40"/>
        <v>1</v>
      </c>
      <c r="S344" s="159">
        <f t="shared" si="41"/>
        <v>1</v>
      </c>
      <c r="T344" s="203">
        <v>1</v>
      </c>
      <c r="U344" s="382"/>
      <c r="V344" s="382"/>
    </row>
    <row r="345" spans="1:22" s="103" customFormat="1" ht="35" thickBot="1">
      <c r="A345" s="219">
        <v>333</v>
      </c>
      <c r="B345" s="382"/>
      <c r="C345" s="422"/>
      <c r="D345" s="304" t="s">
        <v>766</v>
      </c>
      <c r="E345" s="305" t="s">
        <v>94</v>
      </c>
      <c r="F345" s="305" t="s">
        <v>715</v>
      </c>
      <c r="G345" s="301">
        <v>1</v>
      </c>
      <c r="H345" s="159">
        <f t="shared" si="36"/>
        <v>1</v>
      </c>
      <c r="I345" s="159">
        <f t="shared" si="37"/>
        <v>1</v>
      </c>
      <c r="J345" s="203">
        <v>1</v>
      </c>
      <c r="K345" s="221" t="s">
        <v>683</v>
      </c>
      <c r="L345" s="243">
        <v>1</v>
      </c>
      <c r="M345" s="159">
        <f t="shared" si="38"/>
        <v>1</v>
      </c>
      <c r="N345" s="159">
        <f t="shared" si="39"/>
        <v>1</v>
      </c>
      <c r="O345" s="203">
        <v>1</v>
      </c>
      <c r="P345" s="102" t="s">
        <v>87</v>
      </c>
      <c r="Q345" s="243">
        <v>1</v>
      </c>
      <c r="R345" s="159">
        <f t="shared" si="40"/>
        <v>1</v>
      </c>
      <c r="S345" s="159">
        <f t="shared" si="41"/>
        <v>1</v>
      </c>
      <c r="T345" s="203">
        <v>1</v>
      </c>
      <c r="U345" s="382"/>
      <c r="V345" s="382"/>
    </row>
    <row r="346" spans="1:22" s="103" customFormat="1" ht="35" thickBot="1">
      <c r="A346" s="219">
        <v>334</v>
      </c>
      <c r="B346" s="382"/>
      <c r="C346" s="422"/>
      <c r="D346" s="304" t="s">
        <v>767</v>
      </c>
      <c r="E346" s="305" t="s">
        <v>716</v>
      </c>
      <c r="F346" s="305" t="s">
        <v>717</v>
      </c>
      <c r="G346" s="301">
        <v>1</v>
      </c>
      <c r="H346" s="159">
        <f t="shared" si="36"/>
        <v>1</v>
      </c>
      <c r="I346" s="159">
        <f t="shared" si="37"/>
        <v>1</v>
      </c>
      <c r="J346" s="203">
        <v>1</v>
      </c>
      <c r="K346" s="221" t="s">
        <v>683</v>
      </c>
      <c r="L346" s="243">
        <v>1</v>
      </c>
      <c r="M346" s="159">
        <f t="shared" si="38"/>
        <v>1</v>
      </c>
      <c r="N346" s="159">
        <f t="shared" si="39"/>
        <v>1</v>
      </c>
      <c r="O346" s="203">
        <v>1</v>
      </c>
      <c r="P346" s="102" t="s">
        <v>87</v>
      </c>
      <c r="Q346" s="243">
        <v>1</v>
      </c>
      <c r="R346" s="159">
        <f t="shared" si="40"/>
        <v>1</v>
      </c>
      <c r="S346" s="159">
        <f t="shared" si="41"/>
        <v>1</v>
      </c>
      <c r="T346" s="203">
        <v>1</v>
      </c>
      <c r="U346" s="382"/>
      <c r="V346" s="382"/>
    </row>
    <row r="347" spans="1:22" s="103" customFormat="1" ht="86" thickBot="1">
      <c r="A347" s="219">
        <v>335</v>
      </c>
      <c r="B347" s="382"/>
      <c r="C347" s="422"/>
      <c r="D347" s="304" t="s">
        <v>768</v>
      </c>
      <c r="E347" s="305" t="s">
        <v>718</v>
      </c>
      <c r="F347" s="305" t="s">
        <v>719</v>
      </c>
      <c r="G347" s="301">
        <v>1</v>
      </c>
      <c r="H347" s="159">
        <f t="shared" si="36"/>
        <v>1</v>
      </c>
      <c r="I347" s="159">
        <f t="shared" si="37"/>
        <v>1</v>
      </c>
      <c r="J347" s="203">
        <v>1</v>
      </c>
      <c r="K347" s="221" t="s">
        <v>683</v>
      </c>
      <c r="L347" s="243">
        <v>1</v>
      </c>
      <c r="M347" s="159">
        <f t="shared" si="38"/>
        <v>1</v>
      </c>
      <c r="N347" s="159">
        <f t="shared" si="39"/>
        <v>1</v>
      </c>
      <c r="O347" s="203">
        <v>1</v>
      </c>
      <c r="P347" s="102" t="s">
        <v>87</v>
      </c>
      <c r="Q347" s="243">
        <v>1</v>
      </c>
      <c r="R347" s="159">
        <f t="shared" si="40"/>
        <v>1</v>
      </c>
      <c r="S347" s="159">
        <f t="shared" si="41"/>
        <v>1</v>
      </c>
      <c r="T347" s="203">
        <v>1</v>
      </c>
      <c r="U347" s="382"/>
      <c r="V347" s="382"/>
    </row>
    <row r="348" spans="1:22" s="103" customFormat="1" ht="69" thickBot="1">
      <c r="A348" s="219">
        <v>336</v>
      </c>
      <c r="B348" s="382"/>
      <c r="C348" s="422"/>
      <c r="D348" s="304" t="s">
        <v>769</v>
      </c>
      <c r="E348" s="305" t="s">
        <v>720</v>
      </c>
      <c r="F348" s="305" t="s">
        <v>721</v>
      </c>
      <c r="G348" s="301">
        <v>1</v>
      </c>
      <c r="H348" s="159">
        <f t="shared" si="36"/>
        <v>1</v>
      </c>
      <c r="I348" s="159">
        <f t="shared" si="37"/>
        <v>1</v>
      </c>
      <c r="J348" s="203">
        <v>1</v>
      </c>
      <c r="K348" s="221" t="s">
        <v>683</v>
      </c>
      <c r="L348" s="243">
        <v>1</v>
      </c>
      <c r="M348" s="159">
        <f t="shared" si="38"/>
        <v>1</v>
      </c>
      <c r="N348" s="159">
        <f t="shared" si="39"/>
        <v>1</v>
      </c>
      <c r="O348" s="203">
        <v>1</v>
      </c>
      <c r="P348" s="102" t="s">
        <v>87</v>
      </c>
      <c r="Q348" s="243">
        <v>1</v>
      </c>
      <c r="R348" s="159">
        <f t="shared" si="40"/>
        <v>1</v>
      </c>
      <c r="S348" s="159">
        <f t="shared" si="41"/>
        <v>1</v>
      </c>
      <c r="T348" s="203">
        <v>1</v>
      </c>
      <c r="U348" s="382"/>
      <c r="V348" s="382"/>
    </row>
    <row r="349" spans="1:22" s="103" customFormat="1" ht="35" thickBot="1">
      <c r="A349" s="219">
        <v>337</v>
      </c>
      <c r="B349" s="382"/>
      <c r="C349" s="422"/>
      <c r="D349" s="304" t="s">
        <v>770</v>
      </c>
      <c r="E349" s="305" t="s">
        <v>722</v>
      </c>
      <c r="F349" s="305" t="s">
        <v>723</v>
      </c>
      <c r="G349" s="301">
        <v>1</v>
      </c>
      <c r="H349" s="159">
        <f t="shared" si="36"/>
        <v>1</v>
      </c>
      <c r="I349" s="159">
        <f t="shared" si="37"/>
        <v>1</v>
      </c>
      <c r="J349" s="203">
        <v>1</v>
      </c>
      <c r="K349" s="221" t="s">
        <v>683</v>
      </c>
      <c r="L349" s="243">
        <v>1</v>
      </c>
      <c r="M349" s="159">
        <f t="shared" si="38"/>
        <v>1</v>
      </c>
      <c r="N349" s="159">
        <f t="shared" si="39"/>
        <v>1</v>
      </c>
      <c r="O349" s="203">
        <v>1</v>
      </c>
      <c r="P349" s="102" t="s">
        <v>87</v>
      </c>
      <c r="Q349" s="243">
        <v>1</v>
      </c>
      <c r="R349" s="159">
        <f t="shared" si="40"/>
        <v>1</v>
      </c>
      <c r="S349" s="159">
        <f t="shared" si="41"/>
        <v>1</v>
      </c>
      <c r="T349" s="203">
        <v>1</v>
      </c>
      <c r="U349" s="382"/>
      <c r="V349" s="382"/>
    </row>
    <row r="350" spans="1:22" s="103" customFormat="1" ht="222" thickBot="1">
      <c r="A350" s="219">
        <v>338</v>
      </c>
      <c r="B350" s="382"/>
      <c r="C350" s="422"/>
      <c r="D350" s="304" t="s">
        <v>771</v>
      </c>
      <c r="E350" s="305" t="s">
        <v>724</v>
      </c>
      <c r="F350" s="305" t="s">
        <v>725</v>
      </c>
      <c r="G350" s="306">
        <v>1</v>
      </c>
      <c r="H350" s="307">
        <f t="shared" si="36"/>
        <v>1</v>
      </c>
      <c r="I350" s="307">
        <f t="shared" si="37"/>
        <v>1</v>
      </c>
      <c r="J350" s="297">
        <v>1</v>
      </c>
      <c r="K350" s="308" t="s">
        <v>683</v>
      </c>
      <c r="L350" s="295">
        <v>1</v>
      </c>
      <c r="M350" s="307">
        <f t="shared" si="38"/>
        <v>1</v>
      </c>
      <c r="N350" s="307">
        <f t="shared" si="39"/>
        <v>1</v>
      </c>
      <c r="O350" s="297">
        <v>1</v>
      </c>
      <c r="P350" s="309" t="s">
        <v>87</v>
      </c>
      <c r="Q350" s="295">
        <v>1</v>
      </c>
      <c r="R350" s="307">
        <f t="shared" si="40"/>
        <v>1</v>
      </c>
      <c r="S350" s="307">
        <f t="shared" si="41"/>
        <v>1</v>
      </c>
      <c r="T350" s="297">
        <v>1</v>
      </c>
      <c r="U350" s="382"/>
      <c r="V350" s="382"/>
    </row>
    <row r="351" spans="1:22" s="315" customFormat="1" ht="409.6" thickBot="1">
      <c r="A351" s="433">
        <v>339</v>
      </c>
      <c r="B351" s="382" t="s">
        <v>418</v>
      </c>
      <c r="C351" s="422" t="s">
        <v>847</v>
      </c>
      <c r="D351" s="435" t="s">
        <v>740</v>
      </c>
      <c r="E351" s="435"/>
      <c r="F351" s="435"/>
      <c r="G351" s="440">
        <v>1</v>
      </c>
      <c r="H351" s="373">
        <f t="shared" ref="H351:H352" si="42">IF(G351=I351,J351)</f>
        <v>1</v>
      </c>
      <c r="I351" s="373">
        <f t="shared" ref="I351:I352" si="43">IF(G351="NA","NA",J351)</f>
        <v>1</v>
      </c>
      <c r="J351" s="373">
        <v>1</v>
      </c>
      <c r="K351" s="311" t="s">
        <v>738</v>
      </c>
      <c r="L351" s="312">
        <v>1</v>
      </c>
      <c r="M351" s="311">
        <f t="shared" ref="M351:M352" si="44">IF(L351=N351,O351)</f>
        <v>1</v>
      </c>
      <c r="N351" s="311">
        <f t="shared" ref="N351:N352" si="45">IF(L351="NA","NA",O351)</f>
        <v>1</v>
      </c>
      <c r="O351" s="313">
        <v>1</v>
      </c>
      <c r="P351" s="311" t="s">
        <v>741</v>
      </c>
      <c r="Q351" s="312">
        <v>1</v>
      </c>
      <c r="R351" s="311">
        <f t="shared" si="40"/>
        <v>1</v>
      </c>
      <c r="S351" s="311">
        <f t="shared" si="41"/>
        <v>1</v>
      </c>
      <c r="T351" s="313">
        <v>1</v>
      </c>
      <c r="U351" s="314" t="s">
        <v>354</v>
      </c>
      <c r="V351" s="314" t="s">
        <v>355</v>
      </c>
    </row>
    <row r="352" spans="1:22" s="103" customFormat="1" ht="409.6" thickBot="1">
      <c r="A352" s="434"/>
      <c r="B352" s="382"/>
      <c r="C352" s="422"/>
      <c r="D352" s="435"/>
      <c r="E352" s="435"/>
      <c r="F352" s="435"/>
      <c r="G352" s="441"/>
      <c r="H352" s="373">
        <f t="shared" si="42"/>
        <v>0</v>
      </c>
      <c r="I352" s="373">
        <f t="shared" si="43"/>
        <v>0</v>
      </c>
      <c r="J352" s="373"/>
      <c r="K352" s="310" t="s">
        <v>737</v>
      </c>
      <c r="L352" s="296">
        <v>1</v>
      </c>
      <c r="M352" s="310">
        <f t="shared" si="44"/>
        <v>1</v>
      </c>
      <c r="N352" s="310">
        <f t="shared" si="45"/>
        <v>1</v>
      </c>
      <c r="O352" s="299">
        <v>1</v>
      </c>
      <c r="P352" s="310" t="s">
        <v>739</v>
      </c>
      <c r="Q352" s="296">
        <v>1</v>
      </c>
      <c r="R352" s="310">
        <f t="shared" si="40"/>
        <v>1</v>
      </c>
      <c r="S352" s="310">
        <f t="shared" si="41"/>
        <v>1</v>
      </c>
      <c r="T352" s="299">
        <v>1</v>
      </c>
      <c r="U352" s="298" t="s">
        <v>354</v>
      </c>
      <c r="V352" s="298" t="s">
        <v>355</v>
      </c>
    </row>
    <row r="353" spans="1:22" ht="16">
      <c r="A353" s="182"/>
      <c r="B353" s="129"/>
      <c r="C353" s="129"/>
      <c r="D353" s="430"/>
      <c r="E353" s="430"/>
      <c r="F353" s="431"/>
      <c r="G353" s="146">
        <f>SUM(G12:G352)</f>
        <v>339</v>
      </c>
      <c r="H353" s="146">
        <f>SUM(H12:H352)</f>
        <v>339</v>
      </c>
      <c r="I353" s="146">
        <f>SUM(I12:I352)</f>
        <v>339</v>
      </c>
      <c r="J353" s="146">
        <f>SUM(J12:J352)</f>
        <v>339</v>
      </c>
      <c r="K353" s="147"/>
      <c r="L353" s="146">
        <f>SUM(L12:L352)</f>
        <v>340</v>
      </c>
      <c r="M353" s="146">
        <f>SUM(M12:M352)</f>
        <v>340</v>
      </c>
      <c r="N353" s="146">
        <f>SUM(N12:N352)</f>
        <v>340</v>
      </c>
      <c r="O353" s="146">
        <f>SUM(O12:O352)</f>
        <v>340</v>
      </c>
      <c r="P353" s="147"/>
      <c r="Q353" s="146">
        <f>SUM(Q12:Q352)</f>
        <v>338</v>
      </c>
      <c r="R353" s="146">
        <f>SUM(R12:R352)</f>
        <v>338</v>
      </c>
      <c r="S353" s="146">
        <f>SUM(S12:S352)</f>
        <v>338</v>
      </c>
      <c r="T353" s="146">
        <f>SUM(T12:T352)</f>
        <v>338</v>
      </c>
      <c r="U353" s="129"/>
      <c r="V353" s="129"/>
    </row>
    <row r="354" spans="1:22" ht="16">
      <c r="A354" s="182"/>
      <c r="B354" s="129"/>
      <c r="C354" s="182"/>
      <c r="D354" s="183"/>
      <c r="E354" s="184"/>
      <c r="F354" s="181"/>
      <c r="G354" s="148"/>
      <c r="H354" s="148"/>
      <c r="I354" s="148"/>
      <c r="J354" s="148"/>
      <c r="K354" s="147"/>
      <c r="L354" s="148"/>
      <c r="M354" s="148"/>
      <c r="N354" s="148"/>
      <c r="O354" s="148"/>
      <c r="P354" s="147"/>
      <c r="Q354" s="148"/>
      <c r="R354" s="148"/>
      <c r="S354" s="148"/>
      <c r="T354" s="148"/>
      <c r="U354" s="129"/>
      <c r="V354" s="129"/>
    </row>
    <row r="355" spans="1:22" ht="16">
      <c r="A355" s="182"/>
      <c r="B355" s="428" t="s">
        <v>831</v>
      </c>
      <c r="C355" s="128"/>
      <c r="D355" s="148" t="s">
        <v>685</v>
      </c>
      <c r="E355" s="140"/>
      <c r="F355" s="148"/>
      <c r="G355" s="148"/>
      <c r="H355" s="148"/>
      <c r="I355" s="148"/>
      <c r="J355" s="148"/>
      <c r="K355" s="147"/>
      <c r="L355" s="148"/>
      <c r="M355" s="148"/>
      <c r="N355" s="148"/>
      <c r="O355" s="148"/>
      <c r="P355" s="147"/>
      <c r="Q355" s="148"/>
      <c r="R355" s="148"/>
      <c r="S355" s="148"/>
      <c r="T355" s="148"/>
      <c r="U355" s="129"/>
      <c r="V355" s="129"/>
    </row>
    <row r="356" spans="1:22" ht="39" customHeight="1" thickBot="1">
      <c r="A356" s="182"/>
      <c r="B356" s="429"/>
      <c r="C356" s="432">
        <f>'RESULTADO-BÁSICA'!B45</f>
        <v>1</v>
      </c>
      <c r="D356" s="432"/>
      <c r="E356" s="432"/>
      <c r="F356" s="432"/>
      <c r="G356" s="148"/>
      <c r="H356" s="148"/>
      <c r="I356" s="148"/>
      <c r="J356" s="148"/>
      <c r="K356" s="149" t="s">
        <v>685</v>
      </c>
      <c r="L356" s="148"/>
      <c r="M356" s="148"/>
      <c r="N356" s="148"/>
      <c r="O356" s="148"/>
      <c r="P356" s="150"/>
      <c r="Q356" s="148"/>
      <c r="R356" s="148"/>
      <c r="S356" s="148"/>
      <c r="T356" s="148"/>
      <c r="U356" s="129"/>
      <c r="V356" s="129"/>
    </row>
    <row r="357" spans="1:22" ht="16">
      <c r="A357" s="182"/>
      <c r="B357" s="187"/>
      <c r="C357" s="182"/>
      <c r="D357" s="181"/>
      <c r="E357" s="185"/>
      <c r="F357" s="181"/>
      <c r="G357" s="181"/>
      <c r="H357" s="181"/>
      <c r="I357" s="181"/>
      <c r="J357" s="181"/>
      <c r="K357" s="186"/>
      <c r="L357" s="181"/>
      <c r="M357" s="181"/>
      <c r="N357" s="181"/>
      <c r="O357" s="181"/>
      <c r="P357" s="186"/>
      <c r="Q357" s="181"/>
      <c r="R357" s="181"/>
      <c r="S357" s="181"/>
      <c r="T357" s="181"/>
      <c r="U357" s="129"/>
      <c r="V357" s="129"/>
    </row>
    <row r="358" spans="1:22" ht="16">
      <c r="A358" s="182"/>
      <c r="B358" s="151"/>
      <c r="C358" s="145"/>
      <c r="D358" s="148"/>
      <c r="E358" s="140"/>
      <c r="F358" s="148"/>
      <c r="G358" s="148"/>
      <c r="H358" s="148"/>
      <c r="I358" s="148"/>
      <c r="J358" s="148"/>
      <c r="K358" s="147"/>
      <c r="L358" s="148"/>
      <c r="M358" s="148"/>
      <c r="N358" s="148"/>
      <c r="O358" s="148"/>
      <c r="P358" s="147"/>
      <c r="Q358" s="148"/>
      <c r="R358" s="148"/>
      <c r="S358" s="148"/>
      <c r="T358" s="148"/>
      <c r="U358" s="129"/>
      <c r="V358" s="129"/>
    </row>
    <row r="359" spans="1:22" ht="14">
      <c r="A359" s="65"/>
      <c r="B359" s="70"/>
      <c r="C359" s="65"/>
      <c r="D359" s="67"/>
      <c r="E359" s="68"/>
      <c r="F359" s="67"/>
      <c r="G359" s="67"/>
      <c r="H359" s="67"/>
      <c r="I359" s="67"/>
      <c r="J359" s="67"/>
      <c r="K359" s="66"/>
      <c r="L359" s="67"/>
      <c r="M359" s="67"/>
      <c r="N359" s="67"/>
      <c r="O359" s="67"/>
      <c r="P359" s="66"/>
      <c r="Q359" s="67"/>
      <c r="R359" s="67"/>
      <c r="S359" s="67"/>
      <c r="T359" s="67"/>
      <c r="U359" s="56"/>
      <c r="V359" s="56"/>
    </row>
    <row r="372" spans="11:11">
      <c r="K372" s="48"/>
    </row>
  </sheetData>
  <sheetProtection selectLockedCells="1"/>
  <autoFilter ref="D17:V17" xr:uid="{00000000-0009-0000-0000-00000400000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autoFilter>
  <mergeCells count="142">
    <mergeCell ref="D278:D280"/>
    <mergeCell ref="D289:D290"/>
    <mergeCell ref="D294:D296"/>
    <mergeCell ref="D298:D300"/>
    <mergeCell ref="D301:D303"/>
    <mergeCell ref="G351:G352"/>
    <mergeCell ref="D325:D326"/>
    <mergeCell ref="D329:D330"/>
    <mergeCell ref="D331:D333"/>
    <mergeCell ref="D304:D305"/>
    <mergeCell ref="D306:D307"/>
    <mergeCell ref="D312:D313"/>
    <mergeCell ref="D321:D322"/>
    <mergeCell ref="D316:D317"/>
    <mergeCell ref="D334:D336"/>
    <mergeCell ref="D235:D238"/>
    <mergeCell ref="E235:E236"/>
    <mergeCell ref="F235:F236"/>
    <mergeCell ref="D252:D253"/>
    <mergeCell ref="D254:D256"/>
    <mergeCell ref="D258:D259"/>
    <mergeCell ref="D260:D264"/>
    <mergeCell ref="D265:D266"/>
    <mergeCell ref="D269:D276"/>
    <mergeCell ref="U9:V11"/>
    <mergeCell ref="D10:F10"/>
    <mergeCell ref="D11:F11"/>
    <mergeCell ref="D15:F15"/>
    <mergeCell ref="D12:F12"/>
    <mergeCell ref="D13:F13"/>
    <mergeCell ref="U18:U350"/>
    <mergeCell ref="T9:T11"/>
    <mergeCell ref="S9:S11"/>
    <mergeCell ref="R9:R11"/>
    <mergeCell ref="D29:D31"/>
    <mergeCell ref="D33:D35"/>
    <mergeCell ref="D36:D37"/>
    <mergeCell ref="D38:D39"/>
    <mergeCell ref="D103:D104"/>
    <mergeCell ref="D108:D109"/>
    <mergeCell ref="D110:D113"/>
    <mergeCell ref="D114:D115"/>
    <mergeCell ref="D119:D120"/>
    <mergeCell ref="D125:D126"/>
    <mergeCell ref="D127:D128"/>
    <mergeCell ref="D129:D130"/>
    <mergeCell ref="D131:D132"/>
    <mergeCell ref="D134:D135"/>
    <mergeCell ref="B355:B356"/>
    <mergeCell ref="C18:C350"/>
    <mergeCell ref="D353:F353"/>
    <mergeCell ref="C356:F356"/>
    <mergeCell ref="A351:A352"/>
    <mergeCell ref="B351:B352"/>
    <mergeCell ref="C351:C352"/>
    <mergeCell ref="D351:F352"/>
    <mergeCell ref="H351:H352"/>
    <mergeCell ref="D18:D20"/>
    <mergeCell ref="D41:D42"/>
    <mergeCell ref="D43:D44"/>
    <mergeCell ref="D45:D48"/>
    <mergeCell ref="D49:D50"/>
    <mergeCell ref="D51:D52"/>
    <mergeCell ref="D53:D54"/>
    <mergeCell ref="D59:D62"/>
    <mergeCell ref="E59:E60"/>
    <mergeCell ref="F59:F60"/>
    <mergeCell ref="E61:E62"/>
    <mergeCell ref="F61:F62"/>
    <mergeCell ref="D63:D64"/>
    <mergeCell ref="D65:D66"/>
    <mergeCell ref="D136:D137"/>
    <mergeCell ref="I351:I352"/>
    <mergeCell ref="B18:B350"/>
    <mergeCell ref="J351:J352"/>
    <mergeCell ref="D14:F14"/>
    <mergeCell ref="F17:V17"/>
    <mergeCell ref="V18:V350"/>
    <mergeCell ref="D16:F16"/>
    <mergeCell ref="D74:D75"/>
    <mergeCell ref="D76:D77"/>
    <mergeCell ref="D82:D84"/>
    <mergeCell ref="D88:D89"/>
    <mergeCell ref="D95:D97"/>
    <mergeCell ref="D98:D99"/>
    <mergeCell ref="D140:D141"/>
    <mergeCell ref="D143:D144"/>
    <mergeCell ref="D145:D146"/>
    <mergeCell ref="D152:D155"/>
    <mergeCell ref="D159:D160"/>
    <mergeCell ref="D161:D162"/>
    <mergeCell ref="D163:D164"/>
    <mergeCell ref="D165:D166"/>
    <mergeCell ref="E165:E166"/>
    <mergeCell ref="F165:F166"/>
    <mergeCell ref="D182:D183"/>
    <mergeCell ref="A1:V1"/>
    <mergeCell ref="A2:V2"/>
    <mergeCell ref="A3:V4"/>
    <mergeCell ref="A5:V5"/>
    <mergeCell ref="A7:K7"/>
    <mergeCell ref="P6:V6"/>
    <mergeCell ref="U7:V7"/>
    <mergeCell ref="D6:K6"/>
    <mergeCell ref="A8:Q8"/>
    <mergeCell ref="U8:V8"/>
    <mergeCell ref="A9:B11"/>
    <mergeCell ref="C9:C11"/>
    <mergeCell ref="D9:F9"/>
    <mergeCell ref="L9:L11"/>
    <mergeCell ref="G9:G11"/>
    <mergeCell ref="Q9:Q11"/>
    <mergeCell ref="H9:H11"/>
    <mergeCell ref="N9:N11"/>
    <mergeCell ref="O9:O11"/>
    <mergeCell ref="I9:I11"/>
    <mergeCell ref="J9:J11"/>
    <mergeCell ref="M9:M11"/>
    <mergeCell ref="D21:D23"/>
    <mergeCell ref="D24:D26"/>
    <mergeCell ref="D67:D69"/>
    <mergeCell ref="D100:D102"/>
    <mergeCell ref="D172:D177"/>
    <mergeCell ref="D180:D181"/>
    <mergeCell ref="D206:D207"/>
    <mergeCell ref="D240:D243"/>
    <mergeCell ref="D291:D292"/>
    <mergeCell ref="D184:D185"/>
    <mergeCell ref="D187:D188"/>
    <mergeCell ref="D189:D190"/>
    <mergeCell ref="D191:D192"/>
    <mergeCell ref="D194:D195"/>
    <mergeCell ref="D196:D197"/>
    <mergeCell ref="D202:D203"/>
    <mergeCell ref="D204:D205"/>
    <mergeCell ref="D209:D214"/>
    <mergeCell ref="D215:D216"/>
    <mergeCell ref="D217:D218"/>
    <mergeCell ref="D222:D223"/>
    <mergeCell ref="D228:D229"/>
    <mergeCell ref="D230:D231"/>
    <mergeCell ref="D232:D233"/>
  </mergeCells>
  <printOptions horizontalCentered="1" verticalCentered="1"/>
  <pageMargins left="0.2361111111111111" right="0.2361111111111111" top="0.74791666666666667" bottom="0.74791666666666667" header="0.51180555555555551" footer="0.51180555555555551"/>
  <pageSetup scale="32" firstPageNumber="0" fitToHeight="0" orientation="landscape" r:id="rId1"/>
  <headerFooter alignWithMargins="0"/>
  <rowBreaks count="6" manualBreakCount="6">
    <brk id="121" max="21" man="1"/>
    <brk id="303" max="21" man="1"/>
    <brk id="316" max="21" man="1"/>
    <brk id="323" max="21" man="1"/>
    <brk id="341" max="21" man="1"/>
    <brk id="352" max="2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200"/>
  <sheetViews>
    <sheetView view="pageBreakPreview" zoomScale="55" zoomScaleNormal="60" zoomScaleSheetLayoutView="55" workbookViewId="0">
      <selection activeCell="S7" sqref="S7:T7"/>
    </sheetView>
  </sheetViews>
  <sheetFormatPr baseColWidth="10" defaultColWidth="10.6640625" defaultRowHeight="15"/>
  <cols>
    <col min="1" max="1" width="11.5" style="271" customWidth="1"/>
    <col min="2" max="2" width="43.83203125" style="272" customWidth="1"/>
    <col min="3" max="3" width="19.5" style="273" customWidth="1"/>
    <col min="4" max="4" width="47.83203125" style="272" customWidth="1"/>
    <col min="5" max="5" width="8.6640625" style="274" customWidth="1"/>
    <col min="6" max="8" width="10.6640625" style="274" hidden="1" customWidth="1"/>
    <col min="9" max="9" width="91.6640625" style="272" customWidth="1"/>
    <col min="10" max="10" width="8.6640625" style="274" customWidth="1"/>
    <col min="11" max="13" width="10.6640625" style="274" hidden="1" customWidth="1"/>
    <col min="14" max="14" width="85.5" style="272" customWidth="1"/>
    <col min="15" max="15" width="8.6640625" style="274" customWidth="1"/>
    <col min="16" max="18" width="10.6640625" style="274" hidden="1" customWidth="1"/>
    <col min="19" max="20" width="18.6640625" style="25" customWidth="1"/>
  </cols>
  <sheetData>
    <row r="1" spans="1:22" s="2" customFormat="1" ht="16">
      <c r="A1" s="351" t="s">
        <v>842</v>
      </c>
      <c r="B1" s="352"/>
      <c r="C1" s="352"/>
      <c r="D1" s="352"/>
      <c r="E1" s="352"/>
      <c r="F1" s="352"/>
      <c r="G1" s="352"/>
      <c r="H1" s="352"/>
      <c r="I1" s="352"/>
      <c r="J1" s="352"/>
      <c r="K1" s="352"/>
      <c r="L1" s="352"/>
      <c r="M1" s="352"/>
      <c r="N1" s="352"/>
      <c r="O1" s="352"/>
      <c r="P1" s="352"/>
      <c r="Q1" s="352"/>
      <c r="R1" s="352"/>
      <c r="S1" s="352"/>
      <c r="T1" s="353"/>
    </row>
    <row r="2" spans="1:22" s="2" customFormat="1" ht="16">
      <c r="A2" s="354" t="s">
        <v>0</v>
      </c>
      <c r="B2" s="355"/>
      <c r="C2" s="355"/>
      <c r="D2" s="355"/>
      <c r="E2" s="355"/>
      <c r="F2" s="355"/>
      <c r="G2" s="355"/>
      <c r="H2" s="355"/>
      <c r="I2" s="355"/>
      <c r="J2" s="355"/>
      <c r="K2" s="355"/>
      <c r="L2" s="355"/>
      <c r="M2" s="355"/>
      <c r="N2" s="355"/>
      <c r="O2" s="355"/>
      <c r="P2" s="355"/>
      <c r="Q2" s="355"/>
      <c r="R2" s="355"/>
      <c r="S2" s="355"/>
      <c r="T2" s="356"/>
    </row>
    <row r="3" spans="1:22" ht="14.25" customHeight="1">
      <c r="A3" s="357"/>
      <c r="B3" s="358"/>
      <c r="C3" s="358"/>
      <c r="D3" s="358"/>
      <c r="E3" s="358"/>
      <c r="F3" s="358"/>
      <c r="G3" s="358"/>
      <c r="H3" s="358"/>
      <c r="I3" s="358"/>
      <c r="J3" s="358"/>
      <c r="K3" s="358"/>
      <c r="L3" s="358"/>
      <c r="M3" s="358"/>
      <c r="N3" s="358"/>
      <c r="O3" s="358"/>
      <c r="P3" s="358"/>
      <c r="Q3" s="358"/>
      <c r="R3" s="358"/>
      <c r="S3" s="358"/>
      <c r="T3" s="359"/>
    </row>
    <row r="4" spans="1:22" ht="14.25" customHeight="1">
      <c r="A4" s="357"/>
      <c r="B4" s="358"/>
      <c r="C4" s="358"/>
      <c r="D4" s="358"/>
      <c r="E4" s="358"/>
      <c r="F4" s="358"/>
      <c r="G4" s="358"/>
      <c r="H4" s="358"/>
      <c r="I4" s="358"/>
      <c r="J4" s="358"/>
      <c r="K4" s="358"/>
      <c r="L4" s="358"/>
      <c r="M4" s="358"/>
      <c r="N4" s="358"/>
      <c r="O4" s="358"/>
      <c r="P4" s="358"/>
      <c r="Q4" s="358"/>
      <c r="R4" s="358"/>
      <c r="S4" s="358"/>
      <c r="T4" s="359"/>
    </row>
    <row r="5" spans="1:22" ht="16">
      <c r="A5" s="354" t="s">
        <v>776</v>
      </c>
      <c r="B5" s="355"/>
      <c r="C5" s="355"/>
      <c r="D5" s="355"/>
      <c r="E5" s="355"/>
      <c r="F5" s="355"/>
      <c r="G5" s="355"/>
      <c r="H5" s="355"/>
      <c r="I5" s="355"/>
      <c r="J5" s="355"/>
      <c r="K5" s="355"/>
      <c r="L5" s="355"/>
      <c r="M5" s="355"/>
      <c r="N5" s="355"/>
      <c r="O5" s="355"/>
      <c r="P5" s="355"/>
      <c r="Q5" s="355"/>
      <c r="R5" s="355"/>
      <c r="S5" s="355"/>
      <c r="T5" s="356"/>
    </row>
    <row r="6" spans="1:22" s="2" customFormat="1" ht="27" customHeight="1">
      <c r="A6" s="288"/>
      <c r="B6" s="289"/>
      <c r="C6" s="289"/>
      <c r="D6" s="458" t="str">
        <f>CARATULA!E10</f>
        <v>HOSPITAL DE ALTA ESPECIALIDAD DE VERACRUZ</v>
      </c>
      <c r="E6" s="458"/>
      <c r="F6" s="458"/>
      <c r="G6" s="458"/>
      <c r="H6" s="458"/>
      <c r="I6" s="458"/>
      <c r="J6" s="289"/>
      <c r="K6" s="290"/>
      <c r="L6" s="290"/>
      <c r="M6" s="290"/>
      <c r="N6" s="456" t="str">
        <f>CARATULA!E11</f>
        <v>VZSSA006972</v>
      </c>
      <c r="O6" s="456"/>
      <c r="P6" s="456"/>
      <c r="Q6" s="456"/>
      <c r="R6" s="456"/>
      <c r="S6" s="456"/>
      <c r="T6" s="291"/>
      <c r="U6" s="4"/>
      <c r="V6" s="4"/>
    </row>
    <row r="7" spans="1:22" s="2" customFormat="1" ht="42" customHeight="1">
      <c r="A7" s="399" t="str">
        <f>CARATULA!B6</f>
        <v xml:space="preserve">CÉDULA DE EVALUACIÓN PARA CENTROS DE SALUD                                                                                                                                                                                                                                                            </v>
      </c>
      <c r="B7" s="400"/>
      <c r="C7" s="400"/>
      <c r="D7" s="400"/>
      <c r="E7" s="400"/>
      <c r="F7" s="400"/>
      <c r="G7" s="400"/>
      <c r="H7" s="400"/>
      <c r="I7" s="400"/>
      <c r="J7" s="400"/>
      <c r="K7" s="60"/>
      <c r="L7" s="60"/>
      <c r="M7" s="60"/>
      <c r="N7" s="287"/>
      <c r="O7" s="287"/>
      <c r="P7" s="287"/>
      <c r="Q7" s="287"/>
      <c r="R7" s="287"/>
      <c r="S7" s="421">
        <v>2023</v>
      </c>
      <c r="T7" s="457"/>
    </row>
    <row r="8" spans="1:22" ht="24.75" customHeight="1">
      <c r="A8" s="455" t="s">
        <v>276</v>
      </c>
      <c r="B8" s="455"/>
      <c r="C8" s="455"/>
      <c r="D8" s="455"/>
      <c r="E8" s="455"/>
      <c r="F8" s="455"/>
      <c r="G8" s="455"/>
      <c r="H8" s="455"/>
      <c r="I8" s="455"/>
      <c r="J8" s="455"/>
      <c r="K8" s="455"/>
      <c r="L8" s="455"/>
      <c r="M8" s="455"/>
      <c r="N8" s="455"/>
      <c r="O8" s="455"/>
      <c r="P8" s="258"/>
      <c r="Q8" s="258"/>
      <c r="R8" s="258"/>
      <c r="S8" s="454"/>
      <c r="T8" s="454"/>
    </row>
    <row r="9" spans="1:22" ht="14.25" customHeight="1">
      <c r="A9" s="367" t="s">
        <v>57</v>
      </c>
      <c r="B9" s="367"/>
      <c r="C9" s="367" t="s">
        <v>254</v>
      </c>
      <c r="D9" s="113" t="s">
        <v>59</v>
      </c>
      <c r="E9" s="368" t="s">
        <v>60</v>
      </c>
      <c r="F9" s="395" t="s">
        <v>61</v>
      </c>
      <c r="G9" s="395" t="s">
        <v>62</v>
      </c>
      <c r="H9" s="395" t="s">
        <v>63</v>
      </c>
      <c r="I9" s="113" t="s">
        <v>64</v>
      </c>
      <c r="J9" s="368" t="s">
        <v>60</v>
      </c>
      <c r="K9" s="395" t="s">
        <v>61</v>
      </c>
      <c r="L9" s="395" t="s">
        <v>62</v>
      </c>
      <c r="M9" s="395" t="s">
        <v>63</v>
      </c>
      <c r="N9" s="113" t="s">
        <v>65</v>
      </c>
      <c r="O9" s="368" t="s">
        <v>60</v>
      </c>
      <c r="P9" s="459" t="s">
        <v>61</v>
      </c>
      <c r="Q9" s="459" t="s">
        <v>62</v>
      </c>
      <c r="R9" s="459" t="s">
        <v>63</v>
      </c>
      <c r="S9" s="367" t="s">
        <v>382</v>
      </c>
      <c r="T9" s="367"/>
    </row>
    <row r="10" spans="1:22" ht="14.25" customHeight="1">
      <c r="A10" s="367"/>
      <c r="B10" s="367"/>
      <c r="C10" s="367"/>
      <c r="D10" s="124" t="s">
        <v>66</v>
      </c>
      <c r="E10" s="368"/>
      <c r="F10" s="395"/>
      <c r="G10" s="395"/>
      <c r="H10" s="395"/>
      <c r="I10" s="124" t="s">
        <v>66</v>
      </c>
      <c r="J10" s="368"/>
      <c r="K10" s="395"/>
      <c r="L10" s="395"/>
      <c r="M10" s="395"/>
      <c r="N10" s="124" t="s">
        <v>67</v>
      </c>
      <c r="O10" s="368"/>
      <c r="P10" s="459"/>
      <c r="Q10" s="459"/>
      <c r="R10" s="459"/>
      <c r="S10" s="367"/>
      <c r="T10" s="367"/>
    </row>
    <row r="11" spans="1:22" ht="42.75" customHeight="1">
      <c r="A11" s="367"/>
      <c r="B11" s="367"/>
      <c r="C11" s="367"/>
      <c r="D11" s="89" t="s">
        <v>424</v>
      </c>
      <c r="E11" s="368"/>
      <c r="F11" s="395"/>
      <c r="G11" s="395"/>
      <c r="H11" s="395"/>
      <c r="I11" s="89" t="s">
        <v>424</v>
      </c>
      <c r="J11" s="368"/>
      <c r="K11" s="395"/>
      <c r="L11" s="395"/>
      <c r="M11" s="395"/>
      <c r="N11" s="89" t="s">
        <v>424</v>
      </c>
      <c r="O11" s="368"/>
      <c r="P11" s="459"/>
      <c r="Q11" s="459"/>
      <c r="R11" s="459"/>
      <c r="S11" s="367"/>
      <c r="T11" s="367"/>
    </row>
    <row r="12" spans="1:22" ht="180" customHeight="1">
      <c r="A12" s="259">
        <v>1</v>
      </c>
      <c r="B12" s="114" t="s">
        <v>277</v>
      </c>
      <c r="C12" s="260" t="s">
        <v>278</v>
      </c>
      <c r="D12" s="261" t="s">
        <v>659</v>
      </c>
      <c r="E12" s="275">
        <v>1</v>
      </c>
      <c r="F12" s="92">
        <f>IF(E12=G12,H12)</f>
        <v>1</v>
      </c>
      <c r="G12" s="92">
        <f>IF(E12="NA","NA",H12)</f>
        <v>1</v>
      </c>
      <c r="H12" s="115">
        <v>1</v>
      </c>
      <c r="I12" s="114" t="s">
        <v>611</v>
      </c>
      <c r="J12" s="275">
        <v>1</v>
      </c>
      <c r="K12" s="92">
        <f>IF(J12=L12,M12)</f>
        <v>1</v>
      </c>
      <c r="L12" s="92">
        <f>IF(J12="NA","NA",M12)</f>
        <v>1</v>
      </c>
      <c r="M12" s="115">
        <v>1</v>
      </c>
      <c r="N12" s="114" t="s">
        <v>279</v>
      </c>
      <c r="O12" s="275">
        <v>1</v>
      </c>
      <c r="P12" s="51">
        <f>IF(O12=Q12,R12)</f>
        <v>1</v>
      </c>
      <c r="Q12" s="51">
        <f>IF(O12="NA","NA",R12)</f>
        <v>1</v>
      </c>
      <c r="R12" s="52">
        <v>1</v>
      </c>
      <c r="S12" s="194" t="s">
        <v>369</v>
      </c>
      <c r="T12" s="194" t="s">
        <v>370</v>
      </c>
    </row>
    <row r="13" spans="1:22" ht="408.75" customHeight="1">
      <c r="A13" s="444">
        <f>A12+1</f>
        <v>2</v>
      </c>
      <c r="B13" s="450" t="s">
        <v>280</v>
      </c>
      <c r="C13" s="469" t="s">
        <v>862</v>
      </c>
      <c r="D13" s="450" t="s">
        <v>861</v>
      </c>
      <c r="E13" s="448">
        <v>1</v>
      </c>
      <c r="F13" s="92">
        <f>IF(E13=G13,H13)</f>
        <v>1</v>
      </c>
      <c r="G13" s="92">
        <f>IF(E13="NA","NA",H13)</f>
        <v>1</v>
      </c>
      <c r="H13" s="115">
        <v>1</v>
      </c>
      <c r="I13" s="450" t="s">
        <v>439</v>
      </c>
      <c r="J13" s="275">
        <v>1</v>
      </c>
      <c r="K13" s="92">
        <f>IF(J13=L13,M13)</f>
        <v>1</v>
      </c>
      <c r="L13" s="92">
        <f>IF(J13="NA","NA",M13)</f>
        <v>1</v>
      </c>
      <c r="M13" s="115">
        <v>1</v>
      </c>
      <c r="N13" s="450" t="s">
        <v>281</v>
      </c>
      <c r="O13" s="448">
        <v>1</v>
      </c>
      <c r="P13" s="51">
        <f>IF(O13=Q13,R13)</f>
        <v>1</v>
      </c>
      <c r="Q13" s="51">
        <f>IF(O13="NA","NA",R13)</f>
        <v>1</v>
      </c>
      <c r="R13" s="52">
        <v>1</v>
      </c>
      <c r="S13" s="452" t="s">
        <v>374</v>
      </c>
      <c r="T13" s="442" t="s">
        <v>392</v>
      </c>
    </row>
    <row r="14" spans="1:22" ht="234" customHeight="1">
      <c r="A14" s="445"/>
      <c r="B14" s="451"/>
      <c r="C14" s="469"/>
      <c r="D14" s="451"/>
      <c r="E14" s="449"/>
      <c r="F14" s="92"/>
      <c r="G14" s="92"/>
      <c r="H14" s="115"/>
      <c r="I14" s="451"/>
      <c r="J14" s="275"/>
      <c r="K14" s="92"/>
      <c r="L14" s="92"/>
      <c r="M14" s="115"/>
      <c r="N14" s="451"/>
      <c r="O14" s="449"/>
      <c r="P14" s="51"/>
      <c r="Q14" s="51"/>
      <c r="R14" s="52"/>
      <c r="S14" s="453"/>
      <c r="T14" s="443"/>
    </row>
    <row r="15" spans="1:22" ht="136">
      <c r="A15" s="259">
        <f>A13+1</f>
        <v>3</v>
      </c>
      <c r="B15" s="114" t="s">
        <v>282</v>
      </c>
      <c r="C15" s="469"/>
      <c r="D15" s="262" t="s">
        <v>283</v>
      </c>
      <c r="E15" s="275">
        <v>1</v>
      </c>
      <c r="F15" s="92">
        <f t="shared" ref="F15:F21" si="0">IF(E15=G15,H15)</f>
        <v>1</v>
      </c>
      <c r="G15" s="92">
        <f t="shared" ref="G15:G21" si="1">IF(E15="NA","NA",H15)</f>
        <v>1</v>
      </c>
      <c r="H15" s="115">
        <v>1</v>
      </c>
      <c r="I15" s="114" t="s">
        <v>284</v>
      </c>
      <c r="J15" s="275">
        <v>1</v>
      </c>
      <c r="K15" s="92">
        <f>IF(J15=L15,M15)</f>
        <v>1</v>
      </c>
      <c r="L15" s="92">
        <f>IF(J15="NA","NA",M15)</f>
        <v>1</v>
      </c>
      <c r="M15" s="115">
        <v>1</v>
      </c>
      <c r="N15" s="114" t="s">
        <v>285</v>
      </c>
      <c r="O15" s="275">
        <v>1</v>
      </c>
      <c r="P15" s="51">
        <f>IF(O15=Q15,R15)</f>
        <v>1</v>
      </c>
      <c r="Q15" s="51">
        <f>IF(O15="NA","NA",R15)</f>
        <v>1</v>
      </c>
      <c r="R15" s="52">
        <v>1</v>
      </c>
      <c r="S15" s="194" t="s">
        <v>357</v>
      </c>
      <c r="T15" s="194" t="s">
        <v>383</v>
      </c>
    </row>
    <row r="16" spans="1:22" ht="119.25" customHeight="1">
      <c r="A16" s="259">
        <f t="shared" ref="A16:A24" si="2">A15+1</f>
        <v>4</v>
      </c>
      <c r="B16" s="114" t="s">
        <v>286</v>
      </c>
      <c r="C16" s="260" t="s">
        <v>287</v>
      </c>
      <c r="D16" s="114" t="s">
        <v>288</v>
      </c>
      <c r="E16" s="275">
        <v>1</v>
      </c>
      <c r="F16" s="92">
        <f t="shared" si="0"/>
        <v>1</v>
      </c>
      <c r="G16" s="92">
        <f t="shared" si="1"/>
        <v>1</v>
      </c>
      <c r="H16" s="115">
        <v>1</v>
      </c>
      <c r="I16" s="114" t="s">
        <v>440</v>
      </c>
      <c r="J16" s="275">
        <v>1</v>
      </c>
      <c r="K16" s="92">
        <f>IF(J16=L16,M16)</f>
        <v>1</v>
      </c>
      <c r="L16" s="92">
        <f>IF(J16="NA","NA",M16)</f>
        <v>1</v>
      </c>
      <c r="M16" s="115">
        <v>1</v>
      </c>
      <c r="N16" s="114" t="s">
        <v>74</v>
      </c>
      <c r="O16" s="115" t="s">
        <v>62</v>
      </c>
      <c r="P16" s="52" t="s">
        <v>62</v>
      </c>
      <c r="Q16" s="52" t="s">
        <v>62</v>
      </c>
      <c r="R16" s="52" t="s">
        <v>62</v>
      </c>
      <c r="S16" s="194" t="s">
        <v>357</v>
      </c>
      <c r="T16" s="194" t="s">
        <v>383</v>
      </c>
    </row>
    <row r="17" spans="1:22" ht="119.25" customHeight="1">
      <c r="A17" s="444">
        <f t="shared" si="2"/>
        <v>5</v>
      </c>
      <c r="B17" s="446" t="s">
        <v>591</v>
      </c>
      <c r="C17" s="469" t="s">
        <v>289</v>
      </c>
      <c r="D17" s="450" t="s">
        <v>290</v>
      </c>
      <c r="E17" s="448">
        <v>1</v>
      </c>
      <c r="F17" s="450">
        <f>IF(E17=G17,H17)</f>
        <v>1</v>
      </c>
      <c r="G17" s="450">
        <f>IF(E17="NA","NA",H17)</f>
        <v>1</v>
      </c>
      <c r="H17" s="450">
        <v>1</v>
      </c>
      <c r="I17" s="114" t="s">
        <v>441</v>
      </c>
      <c r="J17" s="448">
        <v>1</v>
      </c>
      <c r="K17" s="450">
        <f>IF(J17=L17,M17)</f>
        <v>1</v>
      </c>
      <c r="L17" s="450">
        <f>IF(J17="NA","NA",M17)</f>
        <v>1</v>
      </c>
      <c r="M17" s="450">
        <v>1</v>
      </c>
      <c r="N17" s="462" t="s">
        <v>74</v>
      </c>
      <c r="O17" s="450" t="s">
        <v>62</v>
      </c>
      <c r="P17" s="460" t="s">
        <v>62</v>
      </c>
      <c r="Q17" s="460" t="s">
        <v>62</v>
      </c>
      <c r="R17" s="460" t="s">
        <v>62</v>
      </c>
      <c r="S17" s="194" t="s">
        <v>357</v>
      </c>
      <c r="T17" s="194" t="s">
        <v>383</v>
      </c>
    </row>
    <row r="18" spans="1:22" ht="146.25" customHeight="1">
      <c r="A18" s="445"/>
      <c r="B18" s="447"/>
      <c r="C18" s="469"/>
      <c r="D18" s="451"/>
      <c r="E18" s="449"/>
      <c r="F18" s="451">
        <f t="shared" si="0"/>
        <v>0</v>
      </c>
      <c r="G18" s="451">
        <f t="shared" si="1"/>
        <v>0</v>
      </c>
      <c r="H18" s="451"/>
      <c r="I18" s="114" t="s">
        <v>442</v>
      </c>
      <c r="J18" s="449"/>
      <c r="K18" s="451">
        <f t="shared" ref="K18:K24" si="3">IF(J18=L18,M18)</f>
        <v>0</v>
      </c>
      <c r="L18" s="451">
        <f t="shared" ref="L18:L24" si="4">IF(J18="NA","NA",M18)</f>
        <v>0</v>
      </c>
      <c r="M18" s="451"/>
      <c r="N18" s="463"/>
      <c r="O18" s="451"/>
      <c r="P18" s="461"/>
      <c r="Q18" s="461"/>
      <c r="R18" s="461"/>
      <c r="S18" s="194" t="s">
        <v>375</v>
      </c>
      <c r="T18" s="194" t="s">
        <v>393</v>
      </c>
    </row>
    <row r="19" spans="1:22" ht="123.75" customHeight="1">
      <c r="A19" s="259">
        <f>A17+1</f>
        <v>6</v>
      </c>
      <c r="B19" s="114" t="s">
        <v>291</v>
      </c>
      <c r="C19" s="260" t="s">
        <v>292</v>
      </c>
      <c r="D19" s="114" t="s">
        <v>293</v>
      </c>
      <c r="E19" s="275">
        <v>1</v>
      </c>
      <c r="F19" s="92">
        <f t="shared" si="0"/>
        <v>1</v>
      </c>
      <c r="G19" s="92">
        <f t="shared" si="1"/>
        <v>1</v>
      </c>
      <c r="H19" s="115">
        <v>1</v>
      </c>
      <c r="I19" s="114" t="s">
        <v>443</v>
      </c>
      <c r="J19" s="275">
        <v>1</v>
      </c>
      <c r="K19" s="92">
        <f t="shared" si="3"/>
        <v>1</v>
      </c>
      <c r="L19" s="92">
        <f t="shared" si="4"/>
        <v>1</v>
      </c>
      <c r="M19" s="115">
        <v>1</v>
      </c>
      <c r="N19" s="114" t="s">
        <v>74</v>
      </c>
      <c r="O19" s="115" t="s">
        <v>62</v>
      </c>
      <c r="P19" s="52" t="s">
        <v>62</v>
      </c>
      <c r="Q19" s="52" t="s">
        <v>62</v>
      </c>
      <c r="R19" s="52" t="s">
        <v>62</v>
      </c>
      <c r="S19" s="194" t="s">
        <v>357</v>
      </c>
      <c r="T19" s="194" t="s">
        <v>383</v>
      </c>
    </row>
    <row r="20" spans="1:22" ht="128.25" customHeight="1">
      <c r="A20" s="259">
        <v>7</v>
      </c>
      <c r="B20" s="114" t="s">
        <v>294</v>
      </c>
      <c r="C20" s="260" t="s">
        <v>295</v>
      </c>
      <c r="D20" s="114" t="s">
        <v>821</v>
      </c>
      <c r="E20" s="275">
        <v>1</v>
      </c>
      <c r="F20" s="92">
        <f t="shared" si="0"/>
        <v>1</v>
      </c>
      <c r="G20" s="92">
        <f t="shared" si="1"/>
        <v>1</v>
      </c>
      <c r="H20" s="115">
        <v>1</v>
      </c>
      <c r="I20" s="114" t="s">
        <v>444</v>
      </c>
      <c r="J20" s="275">
        <v>1</v>
      </c>
      <c r="K20" s="92">
        <f t="shared" si="3"/>
        <v>1</v>
      </c>
      <c r="L20" s="92">
        <f t="shared" si="4"/>
        <v>1</v>
      </c>
      <c r="M20" s="115">
        <v>1</v>
      </c>
      <c r="N20" s="114" t="s">
        <v>296</v>
      </c>
      <c r="O20" s="275">
        <v>1</v>
      </c>
      <c r="P20" s="51">
        <f>IF(O20=Q20,R20)</f>
        <v>1</v>
      </c>
      <c r="Q20" s="51">
        <f>IF(O20="NA","NA",R20)</f>
        <v>1</v>
      </c>
      <c r="R20" s="52">
        <v>1</v>
      </c>
      <c r="S20" s="474" t="s">
        <v>371</v>
      </c>
      <c r="T20" s="473" t="s">
        <v>598</v>
      </c>
    </row>
    <row r="21" spans="1:22" ht="189.75" customHeight="1">
      <c r="A21" s="259">
        <f t="shared" si="2"/>
        <v>8</v>
      </c>
      <c r="B21" s="114" t="s">
        <v>419</v>
      </c>
      <c r="C21" s="260" t="s">
        <v>297</v>
      </c>
      <c r="D21" s="114" t="s">
        <v>298</v>
      </c>
      <c r="E21" s="275">
        <v>1</v>
      </c>
      <c r="F21" s="92">
        <f t="shared" si="0"/>
        <v>1</v>
      </c>
      <c r="G21" s="92">
        <f t="shared" si="1"/>
        <v>1</v>
      </c>
      <c r="H21" s="115">
        <v>1</v>
      </c>
      <c r="I21" s="114" t="s">
        <v>299</v>
      </c>
      <c r="J21" s="275">
        <v>1</v>
      </c>
      <c r="K21" s="92">
        <f t="shared" si="3"/>
        <v>1</v>
      </c>
      <c r="L21" s="92">
        <f t="shared" si="4"/>
        <v>1</v>
      </c>
      <c r="M21" s="115">
        <v>1</v>
      </c>
      <c r="N21" s="114" t="s">
        <v>300</v>
      </c>
      <c r="O21" s="275">
        <v>1</v>
      </c>
      <c r="P21" s="51">
        <f>IF(O21=Q21,R21)</f>
        <v>1</v>
      </c>
      <c r="Q21" s="51">
        <f>IF(O21="NA","NA",R21)</f>
        <v>1</v>
      </c>
      <c r="R21" s="52">
        <v>1</v>
      </c>
      <c r="S21" s="453" t="s">
        <v>358</v>
      </c>
      <c r="T21" s="443" t="s">
        <v>359</v>
      </c>
    </row>
    <row r="22" spans="1:22" ht="180" customHeight="1">
      <c r="A22" s="200">
        <f t="shared" si="2"/>
        <v>9</v>
      </c>
      <c r="B22" s="450" t="s">
        <v>418</v>
      </c>
      <c r="C22" s="466" t="s">
        <v>847</v>
      </c>
      <c r="D22" s="470" t="s">
        <v>343</v>
      </c>
      <c r="E22" s="276">
        <v>1</v>
      </c>
      <c r="F22" s="92">
        <f>IF(E22=G22,H22)</f>
        <v>1</v>
      </c>
      <c r="G22" s="92">
        <f>IF(E22="NA","NA",H22)</f>
        <v>1</v>
      </c>
      <c r="H22" s="263">
        <v>1</v>
      </c>
      <c r="I22" s="109" t="s">
        <v>445</v>
      </c>
      <c r="J22" s="276">
        <v>1</v>
      </c>
      <c r="K22" s="92">
        <f t="shared" si="3"/>
        <v>1</v>
      </c>
      <c r="L22" s="92">
        <f t="shared" si="4"/>
        <v>1</v>
      </c>
      <c r="M22" s="263">
        <v>1</v>
      </c>
      <c r="N22" s="109" t="s">
        <v>338</v>
      </c>
      <c r="O22" s="276">
        <v>1</v>
      </c>
      <c r="P22" s="51">
        <f>IF(O22=Q22,R22)</f>
        <v>1</v>
      </c>
      <c r="Q22" s="51">
        <f>IF(O22="NA","NA",R22)</f>
        <v>1</v>
      </c>
      <c r="R22" s="264">
        <v>1</v>
      </c>
      <c r="S22" s="452" t="s">
        <v>354</v>
      </c>
      <c r="T22" s="442" t="s">
        <v>355</v>
      </c>
    </row>
    <row r="23" spans="1:22" ht="185.25" customHeight="1">
      <c r="A23" s="200">
        <f t="shared" si="2"/>
        <v>10</v>
      </c>
      <c r="B23" s="464"/>
      <c r="C23" s="467"/>
      <c r="D23" s="471"/>
      <c r="E23" s="276">
        <v>1</v>
      </c>
      <c r="F23" s="92">
        <f>IF(E23=G23,H23)</f>
        <v>1</v>
      </c>
      <c r="G23" s="92">
        <f>IF(E23="NA","NA",H23)</f>
        <v>1</v>
      </c>
      <c r="H23" s="263">
        <v>1</v>
      </c>
      <c r="I23" s="109" t="s">
        <v>446</v>
      </c>
      <c r="J23" s="276">
        <v>1</v>
      </c>
      <c r="K23" s="92">
        <f t="shared" si="3"/>
        <v>1</v>
      </c>
      <c r="L23" s="92">
        <f t="shared" si="4"/>
        <v>1</v>
      </c>
      <c r="M23" s="263">
        <v>1</v>
      </c>
      <c r="N23" s="109" t="s">
        <v>447</v>
      </c>
      <c r="O23" s="276">
        <v>1</v>
      </c>
      <c r="P23" s="51">
        <f>IF(O23=Q23,R23)</f>
        <v>1</v>
      </c>
      <c r="Q23" s="51">
        <f>IF(O23="NA","NA",R23)</f>
        <v>1</v>
      </c>
      <c r="R23" s="264">
        <v>1</v>
      </c>
      <c r="S23" s="474"/>
      <c r="T23" s="473"/>
    </row>
    <row r="24" spans="1:22" ht="168.75" customHeight="1">
      <c r="A24" s="202">
        <f t="shared" si="2"/>
        <v>11</v>
      </c>
      <c r="B24" s="465"/>
      <c r="C24" s="468"/>
      <c r="D24" s="109" t="s">
        <v>344</v>
      </c>
      <c r="E24" s="276">
        <v>1</v>
      </c>
      <c r="F24" s="92">
        <f>IF(E24=G24,H24)</f>
        <v>1</v>
      </c>
      <c r="G24" s="92">
        <f>IF(E24="NA","NA",H24)</f>
        <v>1</v>
      </c>
      <c r="H24" s="263">
        <v>1</v>
      </c>
      <c r="I24" s="109" t="s">
        <v>660</v>
      </c>
      <c r="J24" s="276">
        <v>1</v>
      </c>
      <c r="K24" s="92">
        <f t="shared" si="3"/>
        <v>1</v>
      </c>
      <c r="L24" s="92">
        <f t="shared" si="4"/>
        <v>1</v>
      </c>
      <c r="M24" s="263">
        <v>1</v>
      </c>
      <c r="N24" s="109" t="s">
        <v>661</v>
      </c>
      <c r="O24" s="276">
        <v>1</v>
      </c>
      <c r="P24" s="51">
        <f>IF(O24=Q24,R24)</f>
        <v>1</v>
      </c>
      <c r="Q24" s="51">
        <f>IF(O24="NA","NA",R24)</f>
        <v>1</v>
      </c>
      <c r="R24" s="264">
        <v>1</v>
      </c>
      <c r="S24" s="453"/>
      <c r="T24" s="443"/>
    </row>
    <row r="25" spans="1:22" s="266" customFormat="1" ht="16">
      <c r="A25" s="181"/>
      <c r="B25" s="168"/>
      <c r="C25" s="168"/>
      <c r="D25" s="168"/>
      <c r="E25" s="152">
        <f>SUM(E12:E24)</f>
        <v>11</v>
      </c>
      <c r="F25" s="152">
        <f>SUM(F12:F24)</f>
        <v>11</v>
      </c>
      <c r="G25" s="152">
        <f>SUM(G12:G24)</f>
        <v>11</v>
      </c>
      <c r="H25" s="152">
        <f>SUM(H12:H24)</f>
        <v>11</v>
      </c>
      <c r="I25" s="265"/>
      <c r="J25" s="152">
        <f>SUM(J12:J24)</f>
        <v>11</v>
      </c>
      <c r="K25" s="265">
        <f>SUM(K12:K24)</f>
        <v>11</v>
      </c>
      <c r="L25" s="152">
        <f>SUM(L12:L24)</f>
        <v>11</v>
      </c>
      <c r="M25" s="152">
        <f>SUM(M12:M24)</f>
        <v>11</v>
      </c>
      <c r="N25" s="265"/>
      <c r="O25" s="152">
        <f>SUM(O12:O24)</f>
        <v>8</v>
      </c>
      <c r="P25" s="62">
        <f>SUM(P12:P24)</f>
        <v>8</v>
      </c>
      <c r="Q25" s="71">
        <f>SUM(Q12:Q24)</f>
        <v>8</v>
      </c>
      <c r="R25" s="71">
        <f>SUM(R12:R24)</f>
        <v>8</v>
      </c>
      <c r="S25" s="169"/>
      <c r="T25" s="169"/>
    </row>
    <row r="26" spans="1:22" ht="33" customHeight="1">
      <c r="A26" s="163"/>
      <c r="B26" s="168"/>
      <c r="C26" s="267"/>
      <c r="D26" s="168"/>
      <c r="E26" s="129"/>
      <c r="F26" s="129"/>
      <c r="G26" s="129"/>
      <c r="H26" s="129"/>
      <c r="I26" s="168"/>
      <c r="J26" s="129"/>
      <c r="K26" s="129"/>
      <c r="L26" s="129"/>
      <c r="M26" s="129"/>
      <c r="N26" s="168"/>
      <c r="O26" s="129"/>
      <c r="P26" s="75"/>
      <c r="Q26" s="75"/>
      <c r="R26" s="75"/>
      <c r="S26" s="169"/>
      <c r="T26" s="169"/>
    </row>
    <row r="27" spans="1:22" ht="18" customHeight="1" thickBot="1">
      <c r="A27" s="127"/>
      <c r="B27" s="57" t="s">
        <v>827</v>
      </c>
      <c r="C27" s="403">
        <f>'RESULTADO AMPLIADA'!B62</f>
        <v>1</v>
      </c>
      <c r="D27" s="405"/>
      <c r="E27" s="168"/>
      <c r="F27" s="268"/>
      <c r="G27" s="129"/>
      <c r="H27" s="129"/>
      <c r="I27" s="168"/>
      <c r="J27" s="129"/>
      <c r="K27" s="129"/>
      <c r="L27" s="129"/>
      <c r="M27" s="129"/>
      <c r="N27" s="168"/>
      <c r="O27" s="129"/>
      <c r="P27" s="75"/>
      <c r="Q27" s="75"/>
      <c r="R27" s="75"/>
      <c r="S27" s="169"/>
      <c r="T27" s="169"/>
    </row>
    <row r="28" spans="1:22">
      <c r="A28" s="53"/>
      <c r="B28" s="62"/>
      <c r="C28" s="269"/>
      <c r="D28" s="62"/>
      <c r="E28" s="54"/>
      <c r="F28" s="54"/>
      <c r="G28" s="54"/>
      <c r="H28" s="54"/>
      <c r="I28" s="62"/>
      <c r="J28" s="54"/>
      <c r="K28" s="54"/>
      <c r="L28" s="54"/>
      <c r="M28" s="54"/>
      <c r="N28" s="62"/>
      <c r="O28" s="54"/>
      <c r="P28" s="54"/>
      <c r="Q28" s="54"/>
      <c r="R28" s="54"/>
      <c r="S28" s="270"/>
      <c r="T28" s="270"/>
    </row>
    <row r="29" spans="1:22">
      <c r="S29" s="28"/>
      <c r="T29" s="28"/>
    </row>
    <row r="30" spans="1:22">
      <c r="S30" s="28"/>
      <c r="T30" s="28"/>
    </row>
    <row r="31" spans="1:22">
      <c r="S31" s="28"/>
      <c r="T31" s="28"/>
    </row>
    <row r="32" spans="1:22">
      <c r="S32" s="272"/>
      <c r="T32" s="272"/>
      <c r="U32" s="272"/>
      <c r="V32" s="272"/>
    </row>
    <row r="33" spans="19:20">
      <c r="S33" s="472"/>
      <c r="T33" s="472"/>
    </row>
    <row r="34" spans="19:20">
      <c r="S34" s="472"/>
      <c r="T34" s="472"/>
    </row>
    <row r="35" spans="19:20">
      <c r="S35" s="472"/>
      <c r="T35" s="472"/>
    </row>
    <row r="36" spans="19:20">
      <c r="S36" s="472"/>
      <c r="T36" s="472"/>
    </row>
    <row r="37" spans="19:20">
      <c r="S37" s="472"/>
      <c r="T37" s="472"/>
    </row>
    <row r="38" spans="19:20">
      <c r="S38" s="472"/>
      <c r="T38" s="472"/>
    </row>
    <row r="39" spans="19:20">
      <c r="S39" s="472"/>
      <c r="T39" s="472"/>
    </row>
    <row r="40" spans="19:20">
      <c r="S40" s="472"/>
      <c r="T40" s="472"/>
    </row>
    <row r="41" spans="19:20">
      <c r="S41" s="472"/>
      <c r="T41" s="472"/>
    </row>
    <row r="42" spans="19:20">
      <c r="S42" s="27"/>
      <c r="T42" s="27"/>
    </row>
    <row r="43" spans="19:20">
      <c r="S43" s="27"/>
      <c r="T43" s="27"/>
    </row>
    <row r="44" spans="19:20">
      <c r="S44" s="27"/>
      <c r="T44" s="27"/>
    </row>
    <row r="45" spans="19:20">
      <c r="S45" s="27"/>
      <c r="T45" s="27"/>
    </row>
    <row r="46" spans="19:20">
      <c r="S46" s="27"/>
      <c r="T46" s="27"/>
    </row>
    <row r="47" spans="19:20">
      <c r="S47" s="27"/>
      <c r="T47" s="27"/>
    </row>
    <row r="48" spans="19:20">
      <c r="S48" s="27"/>
      <c r="T48" s="27"/>
    </row>
    <row r="49" spans="19:20">
      <c r="S49" s="27"/>
      <c r="T49" s="27"/>
    </row>
    <row r="50" spans="19:20">
      <c r="S50" s="27"/>
      <c r="T50" s="27"/>
    </row>
    <row r="51" spans="19:20">
      <c r="S51" s="27"/>
      <c r="T51" s="27"/>
    </row>
    <row r="52" spans="19:20">
      <c r="S52" s="27"/>
      <c r="T52" s="27"/>
    </row>
    <row r="53" spans="19:20">
      <c r="S53" s="27"/>
      <c r="T53" s="27"/>
    </row>
    <row r="54" spans="19:20">
      <c r="S54" s="27"/>
      <c r="T54" s="27"/>
    </row>
    <row r="55" spans="19:20">
      <c r="S55" s="27"/>
      <c r="T55" s="27"/>
    </row>
    <row r="56" spans="19:20">
      <c r="S56" s="27"/>
      <c r="T56" s="27"/>
    </row>
    <row r="57" spans="19:20">
      <c r="S57" s="27"/>
      <c r="T57" s="27"/>
    </row>
    <row r="58" spans="19:20">
      <c r="S58" s="27"/>
      <c r="T58" s="27"/>
    </row>
    <row r="59" spans="19:20">
      <c r="S59" s="27"/>
      <c r="T59" s="27"/>
    </row>
    <row r="60" spans="19:20">
      <c r="S60" s="27"/>
      <c r="T60" s="27"/>
    </row>
    <row r="61" spans="19:20">
      <c r="S61" s="27"/>
      <c r="T61" s="27"/>
    </row>
    <row r="62" spans="19:20">
      <c r="S62" s="27"/>
      <c r="T62" s="27"/>
    </row>
    <row r="63" spans="19:20">
      <c r="S63" s="27"/>
      <c r="T63" s="27"/>
    </row>
    <row r="64" spans="19:20">
      <c r="S64" s="27"/>
      <c r="T64" s="27"/>
    </row>
    <row r="65" spans="19:20">
      <c r="S65" s="27"/>
      <c r="T65" s="27"/>
    </row>
    <row r="66" spans="19:20">
      <c r="S66" s="27"/>
      <c r="T66" s="27"/>
    </row>
    <row r="67" spans="19:20">
      <c r="S67" s="27"/>
      <c r="T67" s="27"/>
    </row>
    <row r="68" spans="19:20">
      <c r="S68" s="27"/>
      <c r="T68" s="27"/>
    </row>
    <row r="69" spans="19:20">
      <c r="S69" s="27"/>
      <c r="T69" s="27"/>
    </row>
    <row r="70" spans="19:20">
      <c r="S70" s="27"/>
      <c r="T70" s="27"/>
    </row>
    <row r="71" spans="19:20">
      <c r="S71" s="27"/>
      <c r="T71" s="27"/>
    </row>
    <row r="72" spans="19:20">
      <c r="S72" s="27"/>
      <c r="T72" s="27"/>
    </row>
    <row r="73" spans="19:20">
      <c r="S73" s="27"/>
      <c r="T73" s="27"/>
    </row>
    <row r="74" spans="19:20">
      <c r="S74" s="27"/>
      <c r="T74" s="27"/>
    </row>
    <row r="75" spans="19:20">
      <c r="S75" s="27"/>
      <c r="T75" s="27"/>
    </row>
    <row r="76" spans="19:20">
      <c r="S76" s="27"/>
      <c r="T76" s="27"/>
    </row>
    <row r="77" spans="19:20">
      <c r="S77" s="27"/>
      <c r="T77" s="27"/>
    </row>
    <row r="78" spans="19:20">
      <c r="S78" s="27"/>
      <c r="T78" s="27"/>
    </row>
    <row r="79" spans="19:20">
      <c r="S79" s="27"/>
      <c r="T79" s="27"/>
    </row>
    <row r="80" spans="19:20">
      <c r="S80" s="27"/>
      <c r="T80" s="27"/>
    </row>
    <row r="81" spans="19:20">
      <c r="S81" s="27"/>
      <c r="T81" s="27"/>
    </row>
    <row r="82" spans="19:20">
      <c r="S82" s="27"/>
      <c r="T82" s="27"/>
    </row>
    <row r="83" spans="19:20">
      <c r="S83" s="27"/>
      <c r="T83" s="27"/>
    </row>
    <row r="84" spans="19:20">
      <c r="S84" s="27"/>
      <c r="T84" s="27"/>
    </row>
    <row r="85" spans="19:20">
      <c r="S85" s="27"/>
      <c r="T85" s="27"/>
    </row>
    <row r="86" spans="19:20">
      <c r="S86" s="27"/>
      <c r="T86" s="27"/>
    </row>
    <row r="87" spans="19:20">
      <c r="S87" s="27"/>
      <c r="T87" s="27"/>
    </row>
    <row r="88" spans="19:20">
      <c r="S88" s="27"/>
      <c r="T88" s="27"/>
    </row>
    <row r="89" spans="19:20">
      <c r="S89" s="27"/>
      <c r="T89" s="27"/>
    </row>
    <row r="90" spans="19:20">
      <c r="S90" s="27"/>
      <c r="T90" s="27"/>
    </row>
    <row r="91" spans="19:20">
      <c r="S91" s="27"/>
      <c r="T91" s="27"/>
    </row>
    <row r="92" spans="19:20">
      <c r="S92" s="27"/>
      <c r="T92" s="27"/>
    </row>
    <row r="93" spans="19:20">
      <c r="S93" s="27"/>
      <c r="T93" s="27"/>
    </row>
    <row r="94" spans="19:20">
      <c r="S94" s="27"/>
      <c r="T94" s="27"/>
    </row>
    <row r="95" spans="19:20">
      <c r="S95" s="27"/>
      <c r="T95" s="27"/>
    </row>
    <row r="96" spans="19:20">
      <c r="S96" s="27"/>
      <c r="T96" s="27"/>
    </row>
    <row r="97" spans="19:20">
      <c r="S97" s="27"/>
      <c r="T97" s="27"/>
    </row>
    <row r="98" spans="19:20">
      <c r="S98" s="27"/>
      <c r="T98" s="27"/>
    </row>
    <row r="99" spans="19:20">
      <c r="S99" s="27"/>
      <c r="T99" s="27"/>
    </row>
    <row r="100" spans="19:20">
      <c r="S100" s="27"/>
      <c r="T100" s="27"/>
    </row>
    <row r="101" spans="19:20">
      <c r="S101" s="27"/>
      <c r="T101" s="27"/>
    </row>
    <row r="102" spans="19:20">
      <c r="S102" s="27"/>
      <c r="T102" s="27"/>
    </row>
    <row r="103" spans="19:20">
      <c r="S103" s="27"/>
      <c r="T103" s="27"/>
    </row>
    <row r="104" spans="19:20">
      <c r="S104" s="27"/>
      <c r="T104" s="27"/>
    </row>
    <row r="105" spans="19:20">
      <c r="S105" s="27"/>
      <c r="T105" s="27"/>
    </row>
    <row r="106" spans="19:20">
      <c r="S106" s="27"/>
      <c r="T106" s="27"/>
    </row>
    <row r="107" spans="19:20">
      <c r="S107" s="27"/>
      <c r="T107" s="27"/>
    </row>
    <row r="108" spans="19:20">
      <c r="S108" s="27"/>
      <c r="T108" s="27"/>
    </row>
    <row r="109" spans="19:20">
      <c r="S109" s="27"/>
      <c r="T109" s="27"/>
    </row>
    <row r="110" spans="19:20">
      <c r="S110" s="27"/>
      <c r="T110" s="27"/>
    </row>
    <row r="111" spans="19:20">
      <c r="S111" s="27"/>
      <c r="T111" s="27"/>
    </row>
    <row r="112" spans="19:20">
      <c r="S112" s="27"/>
      <c r="T112" s="27"/>
    </row>
    <row r="113" spans="19:20">
      <c r="S113" s="27"/>
      <c r="T113" s="27"/>
    </row>
    <row r="114" spans="19:20">
      <c r="S114" s="27"/>
      <c r="T114" s="27"/>
    </row>
    <row r="115" spans="19:20">
      <c r="S115" s="27"/>
      <c r="T115" s="27"/>
    </row>
    <row r="116" spans="19:20">
      <c r="S116" s="27"/>
      <c r="T116" s="27"/>
    </row>
    <row r="117" spans="19:20">
      <c r="S117" s="27"/>
      <c r="T117" s="27"/>
    </row>
    <row r="118" spans="19:20">
      <c r="S118" s="27"/>
      <c r="T118" s="27"/>
    </row>
    <row r="119" spans="19:20">
      <c r="S119" s="27"/>
      <c r="T119" s="27"/>
    </row>
    <row r="120" spans="19:20">
      <c r="S120" s="27"/>
      <c r="T120" s="27"/>
    </row>
    <row r="121" spans="19:20">
      <c r="S121" s="27"/>
      <c r="T121" s="27"/>
    </row>
    <row r="122" spans="19:20">
      <c r="S122" s="27"/>
      <c r="T122" s="27"/>
    </row>
    <row r="123" spans="19:20">
      <c r="S123" s="27"/>
      <c r="T123" s="27"/>
    </row>
    <row r="124" spans="19:20">
      <c r="S124" s="27"/>
      <c r="T124" s="27"/>
    </row>
    <row r="125" spans="19:20">
      <c r="S125" s="27"/>
      <c r="T125" s="27"/>
    </row>
    <row r="126" spans="19:20">
      <c r="S126" s="27"/>
      <c r="T126" s="27"/>
    </row>
    <row r="127" spans="19:20">
      <c r="S127" s="27"/>
      <c r="T127" s="27"/>
    </row>
    <row r="128" spans="19:20">
      <c r="S128" s="27"/>
      <c r="T128" s="27"/>
    </row>
    <row r="129" spans="19:20">
      <c r="S129" s="27"/>
      <c r="T129" s="27"/>
    </row>
    <row r="130" spans="19:20">
      <c r="S130" s="27"/>
      <c r="T130" s="27"/>
    </row>
    <row r="131" spans="19:20">
      <c r="S131" s="27"/>
      <c r="T131" s="27"/>
    </row>
    <row r="132" spans="19:20">
      <c r="S132" s="27"/>
      <c r="T132" s="27"/>
    </row>
    <row r="133" spans="19:20">
      <c r="S133" s="27"/>
      <c r="T133" s="27"/>
    </row>
    <row r="134" spans="19:20">
      <c r="S134" s="27"/>
      <c r="T134" s="27"/>
    </row>
    <row r="135" spans="19:20">
      <c r="S135" s="27"/>
      <c r="T135" s="27"/>
    </row>
    <row r="136" spans="19:20">
      <c r="S136" s="27"/>
      <c r="T136" s="27"/>
    </row>
    <row r="137" spans="19:20">
      <c r="S137" s="27"/>
      <c r="T137" s="27"/>
    </row>
    <row r="138" spans="19:20">
      <c r="S138" s="27"/>
      <c r="T138" s="27"/>
    </row>
    <row r="139" spans="19:20">
      <c r="S139" s="27"/>
      <c r="T139" s="27"/>
    </row>
    <row r="140" spans="19:20">
      <c r="S140" s="27"/>
      <c r="T140" s="27"/>
    </row>
    <row r="141" spans="19:20">
      <c r="S141" s="27"/>
      <c r="T141" s="27"/>
    </row>
    <row r="142" spans="19:20">
      <c r="S142" s="27"/>
      <c r="T142" s="27"/>
    </row>
    <row r="143" spans="19:20">
      <c r="S143" s="27"/>
      <c r="T143" s="27"/>
    </row>
    <row r="144" spans="19:20">
      <c r="S144" s="27"/>
      <c r="T144" s="27"/>
    </row>
    <row r="145" spans="19:20">
      <c r="S145" s="27"/>
      <c r="T145" s="27"/>
    </row>
    <row r="146" spans="19:20">
      <c r="S146" s="27"/>
      <c r="T146" s="27"/>
    </row>
    <row r="147" spans="19:20">
      <c r="S147" s="27"/>
      <c r="T147" s="27"/>
    </row>
    <row r="148" spans="19:20">
      <c r="S148" s="27"/>
      <c r="T148" s="27"/>
    </row>
    <row r="149" spans="19:20">
      <c r="S149" s="27"/>
      <c r="T149" s="27"/>
    </row>
    <row r="150" spans="19:20">
      <c r="S150" s="27"/>
      <c r="T150" s="27"/>
    </row>
    <row r="151" spans="19:20">
      <c r="S151" s="27"/>
      <c r="T151" s="27"/>
    </row>
    <row r="152" spans="19:20">
      <c r="S152" s="27"/>
      <c r="T152" s="27"/>
    </row>
    <row r="153" spans="19:20">
      <c r="S153" s="27"/>
      <c r="T153" s="27"/>
    </row>
    <row r="154" spans="19:20">
      <c r="S154" s="27"/>
      <c r="T154" s="27"/>
    </row>
    <row r="155" spans="19:20">
      <c r="S155" s="27"/>
      <c r="T155" s="27"/>
    </row>
    <row r="156" spans="19:20">
      <c r="S156" s="27"/>
      <c r="T156" s="27"/>
    </row>
    <row r="157" spans="19:20">
      <c r="S157" s="27"/>
      <c r="T157" s="27"/>
    </row>
    <row r="158" spans="19:20">
      <c r="S158" s="27"/>
      <c r="T158" s="27"/>
    </row>
    <row r="159" spans="19:20">
      <c r="S159" s="27"/>
      <c r="T159" s="27"/>
    </row>
    <row r="160" spans="19:20">
      <c r="S160" s="27"/>
      <c r="T160" s="27"/>
    </row>
    <row r="161" spans="19:20">
      <c r="S161" s="27"/>
      <c r="T161" s="27"/>
    </row>
    <row r="162" spans="19:20">
      <c r="S162" s="27"/>
      <c r="T162" s="27"/>
    </row>
    <row r="163" spans="19:20">
      <c r="S163" s="27"/>
      <c r="T163" s="27"/>
    </row>
    <row r="164" spans="19:20">
      <c r="S164" s="27"/>
      <c r="T164" s="27"/>
    </row>
    <row r="165" spans="19:20">
      <c r="S165" s="27"/>
      <c r="T165" s="27"/>
    </row>
    <row r="166" spans="19:20">
      <c r="S166" s="27"/>
      <c r="T166" s="27"/>
    </row>
    <row r="167" spans="19:20">
      <c r="S167" s="27"/>
      <c r="T167" s="27"/>
    </row>
    <row r="168" spans="19:20">
      <c r="S168" s="27"/>
      <c r="T168" s="27"/>
    </row>
    <row r="169" spans="19:20">
      <c r="S169" s="27"/>
      <c r="T169" s="27"/>
    </row>
    <row r="170" spans="19:20">
      <c r="S170" s="27"/>
      <c r="T170" s="27"/>
    </row>
    <row r="171" spans="19:20">
      <c r="S171" s="27"/>
      <c r="T171" s="27"/>
    </row>
    <row r="172" spans="19:20">
      <c r="S172" s="27"/>
      <c r="T172" s="27"/>
    </row>
    <row r="173" spans="19:20">
      <c r="S173" s="27"/>
      <c r="T173" s="27"/>
    </row>
    <row r="174" spans="19:20">
      <c r="S174" s="27"/>
      <c r="T174" s="27"/>
    </row>
    <row r="175" spans="19:20">
      <c r="S175" s="27"/>
      <c r="T175" s="27"/>
    </row>
    <row r="176" spans="19:20">
      <c r="S176" s="27"/>
      <c r="T176" s="27"/>
    </row>
    <row r="177" spans="19:20">
      <c r="S177" s="27"/>
      <c r="T177" s="27"/>
    </row>
    <row r="178" spans="19:20">
      <c r="S178" s="27"/>
      <c r="T178" s="27"/>
    </row>
    <row r="179" spans="19:20">
      <c r="S179" s="27"/>
      <c r="T179" s="27"/>
    </row>
    <row r="180" spans="19:20">
      <c r="S180" s="27"/>
      <c r="T180" s="27"/>
    </row>
    <row r="181" spans="19:20">
      <c r="S181" s="27"/>
      <c r="T181" s="27"/>
    </row>
    <row r="182" spans="19:20">
      <c r="S182" s="27"/>
      <c r="T182" s="27"/>
    </row>
    <row r="183" spans="19:20">
      <c r="S183" s="27"/>
      <c r="T183" s="27"/>
    </row>
    <row r="184" spans="19:20">
      <c r="S184" s="27"/>
      <c r="T184" s="27"/>
    </row>
    <row r="185" spans="19:20">
      <c r="S185" s="27"/>
      <c r="T185" s="27"/>
    </row>
    <row r="186" spans="19:20">
      <c r="S186" s="27"/>
      <c r="T186" s="27"/>
    </row>
    <row r="187" spans="19:20">
      <c r="S187" s="27"/>
      <c r="T187" s="27"/>
    </row>
    <row r="188" spans="19:20">
      <c r="S188" s="27"/>
      <c r="T188" s="27"/>
    </row>
    <row r="189" spans="19:20">
      <c r="S189" s="27"/>
      <c r="T189" s="27"/>
    </row>
    <row r="190" spans="19:20">
      <c r="S190" s="27"/>
      <c r="T190" s="27"/>
    </row>
    <row r="191" spans="19:20">
      <c r="S191" s="27"/>
      <c r="T191" s="27"/>
    </row>
    <row r="192" spans="19:20">
      <c r="S192" s="27"/>
      <c r="T192" s="27"/>
    </row>
    <row r="193" spans="19:20">
      <c r="S193" s="27"/>
      <c r="T193" s="27"/>
    </row>
    <row r="194" spans="19:20">
      <c r="S194" s="27"/>
      <c r="T194" s="27"/>
    </row>
    <row r="195" spans="19:20">
      <c r="S195" s="27"/>
      <c r="T195" s="27"/>
    </row>
    <row r="196" spans="19:20">
      <c r="S196" s="27"/>
      <c r="T196" s="27"/>
    </row>
    <row r="197" spans="19:20">
      <c r="S197" s="27"/>
      <c r="T197" s="27"/>
    </row>
    <row r="198" spans="19:20">
      <c r="S198" s="27"/>
      <c r="T198" s="27"/>
    </row>
    <row r="199" spans="19:20">
      <c r="S199" s="27"/>
      <c r="T199" s="27"/>
    </row>
    <row r="200" spans="19:20">
      <c r="S200" s="27"/>
      <c r="T200" s="27"/>
    </row>
  </sheetData>
  <sheetProtection selectLockedCells="1"/>
  <mergeCells count="66">
    <mergeCell ref="C27:D27"/>
    <mergeCell ref="S37:S41"/>
    <mergeCell ref="T37:T41"/>
    <mergeCell ref="T33:T34"/>
    <mergeCell ref="H17:H18"/>
    <mergeCell ref="K17:K18"/>
    <mergeCell ref="L17:L18"/>
    <mergeCell ref="T35:T36"/>
    <mergeCell ref="P17:P18"/>
    <mergeCell ref="S33:S34"/>
    <mergeCell ref="O17:O18"/>
    <mergeCell ref="S35:S36"/>
    <mergeCell ref="T20:T21"/>
    <mergeCell ref="T22:T24"/>
    <mergeCell ref="S22:S24"/>
    <mergeCell ref="S20:S21"/>
    <mergeCell ref="B22:B24"/>
    <mergeCell ref="C22:C24"/>
    <mergeCell ref="Q17:Q18"/>
    <mergeCell ref="C13:C15"/>
    <mergeCell ref="F17:F18"/>
    <mergeCell ref="C17:C18"/>
    <mergeCell ref="D13:D14"/>
    <mergeCell ref="B13:B14"/>
    <mergeCell ref="D22:D23"/>
    <mergeCell ref="G17:G18"/>
    <mergeCell ref="O13:O14"/>
    <mergeCell ref="N13:N14"/>
    <mergeCell ref="E13:E14"/>
    <mergeCell ref="I13:I14"/>
    <mergeCell ref="Q9:Q11"/>
    <mergeCell ref="R17:R18"/>
    <mergeCell ref="J17:J18"/>
    <mergeCell ref="M9:M11"/>
    <mergeCell ref="R9:R11"/>
    <mergeCell ref="J9:J11"/>
    <mergeCell ref="P9:P11"/>
    <mergeCell ref="M17:M18"/>
    <mergeCell ref="N17:N18"/>
    <mergeCell ref="L9:L11"/>
    <mergeCell ref="A1:T1"/>
    <mergeCell ref="A2:T2"/>
    <mergeCell ref="A3:T4"/>
    <mergeCell ref="A5:T5"/>
    <mergeCell ref="S8:T8"/>
    <mergeCell ref="A8:O8"/>
    <mergeCell ref="N6:S6"/>
    <mergeCell ref="S7:T7"/>
    <mergeCell ref="D6:I6"/>
    <mergeCell ref="A7:J7"/>
    <mergeCell ref="T13:T14"/>
    <mergeCell ref="A17:A18"/>
    <mergeCell ref="B17:B18"/>
    <mergeCell ref="E17:E18"/>
    <mergeCell ref="F9:F11"/>
    <mergeCell ref="D17:D18"/>
    <mergeCell ref="A9:B11"/>
    <mergeCell ref="C9:C11"/>
    <mergeCell ref="E9:E11"/>
    <mergeCell ref="A13:A14"/>
    <mergeCell ref="S13:S14"/>
    <mergeCell ref="O9:O11"/>
    <mergeCell ref="K9:K11"/>
    <mergeCell ref="S9:T11"/>
    <mergeCell ref="G9:G11"/>
    <mergeCell ref="H9:H11"/>
  </mergeCells>
  <printOptions horizontalCentered="1" verticalCentered="1"/>
  <pageMargins left="0.2361111111111111" right="0.2361111111111111" top="0.74791666666666667" bottom="0.74791666666666667" header="0.51180555555555551" footer="0.51180555555555551"/>
  <pageSetup scale="34" firstPageNumber="0" fitToHeight="0" orientation="landscape" r:id="rId1"/>
  <headerFooter alignWithMargins="0"/>
  <rowBreaks count="2" manualBreakCount="2">
    <brk id="15" max="19" man="1"/>
    <brk id="21" max="1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V214"/>
  <sheetViews>
    <sheetView view="pageBreakPreview" topLeftCell="C1" zoomScale="70" zoomScaleNormal="90" zoomScaleSheetLayoutView="70" workbookViewId="0">
      <selection activeCell="S7" sqref="S7:T7"/>
    </sheetView>
  </sheetViews>
  <sheetFormatPr baseColWidth="10" defaultColWidth="10.83203125" defaultRowHeight="13"/>
  <cols>
    <col min="1" max="1" width="4.5" style="1" customWidth="1"/>
    <col min="2" max="2" width="38.33203125" style="19" customWidth="1"/>
    <col min="3" max="3" width="22.6640625" style="20" customWidth="1"/>
    <col min="4" max="4" width="59.6640625" style="2" customWidth="1"/>
    <col min="5" max="5" width="6.6640625" style="2" customWidth="1"/>
    <col min="6" max="8" width="10.83203125" style="2" hidden="1" customWidth="1"/>
    <col min="9" max="9" width="66.33203125" style="19" customWidth="1"/>
    <col min="10" max="10" width="6.6640625" style="2" customWidth="1"/>
    <col min="11" max="13" width="10.83203125" style="2" hidden="1" customWidth="1"/>
    <col min="14" max="14" width="52.33203125" style="2" customWidth="1"/>
    <col min="15" max="15" width="6.6640625" style="2" customWidth="1"/>
    <col min="16" max="18" width="10.83203125" style="2" hidden="1" customWidth="1"/>
    <col min="19" max="20" width="18.6640625" style="25" customWidth="1"/>
    <col min="21" max="70" width="10.83203125" style="6"/>
    <col min="71" max="16384" width="10.83203125" style="2"/>
  </cols>
  <sheetData>
    <row r="1" spans="1:256" ht="16">
      <c r="A1" s="351" t="s">
        <v>842</v>
      </c>
      <c r="B1" s="352"/>
      <c r="C1" s="352"/>
      <c r="D1" s="352"/>
      <c r="E1" s="352"/>
      <c r="F1" s="352"/>
      <c r="G1" s="352"/>
      <c r="H1" s="352"/>
      <c r="I1" s="352"/>
      <c r="J1" s="352"/>
      <c r="K1" s="352"/>
      <c r="L1" s="352"/>
      <c r="M1" s="352"/>
      <c r="N1" s="352"/>
      <c r="O1" s="352"/>
      <c r="P1" s="352"/>
      <c r="Q1" s="352"/>
      <c r="R1" s="352"/>
      <c r="S1" s="352"/>
      <c r="T1" s="353"/>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16">
      <c r="A2" s="475" t="s">
        <v>0</v>
      </c>
      <c r="B2" s="476"/>
      <c r="C2" s="476"/>
      <c r="D2" s="476"/>
      <c r="E2" s="476"/>
      <c r="F2" s="476"/>
      <c r="G2" s="476"/>
      <c r="H2" s="476"/>
      <c r="I2" s="476"/>
      <c r="J2" s="476"/>
      <c r="K2" s="476"/>
      <c r="L2" s="476"/>
      <c r="M2" s="476"/>
      <c r="N2" s="476"/>
      <c r="O2" s="476"/>
      <c r="P2" s="476"/>
      <c r="Q2" s="476"/>
      <c r="R2" s="476"/>
      <c r="S2" s="476"/>
      <c r="T2" s="477"/>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4.25" customHeight="1">
      <c r="A3" s="357"/>
      <c r="B3" s="358"/>
      <c r="C3" s="358"/>
      <c r="D3" s="358"/>
      <c r="E3" s="358"/>
      <c r="F3" s="358"/>
      <c r="G3" s="358"/>
      <c r="H3" s="358"/>
      <c r="I3" s="358"/>
      <c r="J3" s="358"/>
      <c r="K3" s="358"/>
      <c r="L3" s="358"/>
      <c r="M3" s="358"/>
      <c r="N3" s="358"/>
      <c r="O3" s="358"/>
      <c r="P3" s="358"/>
      <c r="Q3" s="358"/>
      <c r="R3" s="358"/>
      <c r="S3" s="358"/>
      <c r="T3" s="359"/>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4.25" customHeight="1">
      <c r="A4" s="357"/>
      <c r="B4" s="358"/>
      <c r="C4" s="358"/>
      <c r="D4" s="358"/>
      <c r="E4" s="358"/>
      <c r="F4" s="358"/>
      <c r="G4" s="358"/>
      <c r="H4" s="358"/>
      <c r="I4" s="358"/>
      <c r="J4" s="358"/>
      <c r="K4" s="358"/>
      <c r="L4" s="358"/>
      <c r="M4" s="358"/>
      <c r="N4" s="358"/>
      <c r="O4" s="358"/>
      <c r="P4" s="358"/>
      <c r="Q4" s="358"/>
      <c r="R4" s="358"/>
      <c r="S4" s="358"/>
      <c r="T4" s="359"/>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16">
      <c r="A5" s="354" t="s">
        <v>776</v>
      </c>
      <c r="B5" s="355"/>
      <c r="C5" s="355"/>
      <c r="D5" s="355"/>
      <c r="E5" s="355"/>
      <c r="F5" s="355"/>
      <c r="G5" s="355"/>
      <c r="H5" s="355"/>
      <c r="I5" s="355"/>
      <c r="J5" s="355"/>
      <c r="K5" s="355"/>
      <c r="L5" s="355"/>
      <c r="M5" s="355"/>
      <c r="N5" s="355"/>
      <c r="O5" s="355"/>
      <c r="P5" s="355"/>
      <c r="Q5" s="355"/>
      <c r="R5" s="355"/>
      <c r="S5" s="355"/>
      <c r="T5" s="356"/>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ht="30.75" customHeight="1">
      <c r="A6" s="289"/>
      <c r="B6" s="289"/>
      <c r="C6" s="289"/>
      <c r="D6" s="458" t="str">
        <f>CARATULA!E10</f>
        <v>HOSPITAL DE ALTA ESPECIALIDAD DE VERACRUZ</v>
      </c>
      <c r="E6" s="458"/>
      <c r="F6" s="458"/>
      <c r="G6" s="458"/>
      <c r="H6" s="458"/>
      <c r="I6" s="458"/>
      <c r="J6" s="289"/>
      <c r="K6" s="290"/>
      <c r="L6" s="290"/>
      <c r="M6" s="290"/>
      <c r="N6" s="456" t="str">
        <f>CARATULA!E11</f>
        <v>VZSSA006972</v>
      </c>
      <c r="O6" s="456"/>
      <c r="P6" s="456"/>
      <c r="Q6" s="456"/>
      <c r="R6" s="456"/>
      <c r="S6" s="456"/>
      <c r="T6" s="290"/>
      <c r="U6" s="4"/>
      <c r="V6" s="4"/>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row>
    <row r="7" spans="1:256" ht="36" customHeight="1">
      <c r="A7" s="399" t="str">
        <f>CARATULA!B6</f>
        <v xml:space="preserve">CÉDULA DE EVALUACIÓN PARA CENTROS DE SALUD                                                                                                                                                                                                                                                            </v>
      </c>
      <c r="B7" s="400"/>
      <c r="C7" s="400"/>
      <c r="D7" s="400"/>
      <c r="E7" s="400"/>
      <c r="F7" s="400"/>
      <c r="G7" s="400"/>
      <c r="H7" s="400"/>
      <c r="I7" s="400"/>
      <c r="J7" s="400"/>
      <c r="K7" s="60"/>
      <c r="L7" s="60"/>
      <c r="M7" s="60"/>
      <c r="N7" s="287"/>
      <c r="O7" s="287"/>
      <c r="P7" s="287"/>
      <c r="Q7" s="287"/>
      <c r="R7" s="287"/>
      <c r="S7" s="421">
        <v>2023</v>
      </c>
      <c r="T7" s="45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ht="23.25" customHeight="1">
      <c r="A8" s="482" t="s">
        <v>253</v>
      </c>
      <c r="B8" s="482"/>
      <c r="C8" s="482"/>
      <c r="D8" s="482"/>
      <c r="E8" s="482"/>
      <c r="F8" s="482"/>
      <c r="G8" s="482"/>
      <c r="H8" s="482"/>
      <c r="I8" s="482"/>
      <c r="J8" s="482"/>
      <c r="K8" s="482"/>
      <c r="L8" s="482"/>
      <c r="M8" s="482"/>
      <c r="N8" s="482"/>
      <c r="O8" s="482"/>
      <c r="P8" s="72"/>
      <c r="Q8" s="72"/>
      <c r="R8" s="72"/>
      <c r="S8" s="483"/>
      <c r="T8" s="483"/>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17">
      <c r="A9" s="367" t="s">
        <v>57</v>
      </c>
      <c r="B9" s="367"/>
      <c r="C9" s="367" t="s">
        <v>254</v>
      </c>
      <c r="D9" s="113" t="s">
        <v>59</v>
      </c>
      <c r="E9" s="368" t="s">
        <v>60</v>
      </c>
      <c r="F9" s="395" t="s">
        <v>61</v>
      </c>
      <c r="G9" s="395" t="s">
        <v>62</v>
      </c>
      <c r="H9" s="395" t="s">
        <v>63</v>
      </c>
      <c r="I9" s="113" t="s">
        <v>64</v>
      </c>
      <c r="J9" s="368" t="s">
        <v>60</v>
      </c>
      <c r="K9" s="395" t="s">
        <v>61</v>
      </c>
      <c r="L9" s="395" t="s">
        <v>62</v>
      </c>
      <c r="M9" s="395" t="s">
        <v>63</v>
      </c>
      <c r="N9" s="113" t="s">
        <v>65</v>
      </c>
      <c r="O9" s="368" t="s">
        <v>60</v>
      </c>
      <c r="P9" s="395" t="s">
        <v>61</v>
      </c>
      <c r="Q9" s="395" t="s">
        <v>62</v>
      </c>
      <c r="R9" s="395" t="s">
        <v>63</v>
      </c>
      <c r="S9" s="367" t="s">
        <v>382</v>
      </c>
      <c r="T9" s="367"/>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0" spans="1:256" ht="16">
      <c r="A10" s="367"/>
      <c r="B10" s="367"/>
      <c r="C10" s="367"/>
      <c r="D10" s="124" t="s">
        <v>109</v>
      </c>
      <c r="E10" s="368"/>
      <c r="F10" s="395"/>
      <c r="G10" s="395"/>
      <c r="H10" s="395"/>
      <c r="I10" s="124" t="s">
        <v>109</v>
      </c>
      <c r="J10" s="368"/>
      <c r="K10" s="395"/>
      <c r="L10" s="395"/>
      <c r="M10" s="395"/>
      <c r="N10" s="124" t="s">
        <v>110</v>
      </c>
      <c r="O10" s="368"/>
      <c r="P10" s="395"/>
      <c r="Q10" s="395"/>
      <c r="R10" s="395"/>
      <c r="S10" s="367"/>
      <c r="T10" s="367"/>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26.25" customHeight="1">
      <c r="A11" s="367"/>
      <c r="B11" s="367"/>
      <c r="C11" s="367"/>
      <c r="D11" s="89" t="s">
        <v>425</v>
      </c>
      <c r="E11" s="368"/>
      <c r="F11" s="395"/>
      <c r="G11" s="395"/>
      <c r="H11" s="395"/>
      <c r="I11" s="89" t="s">
        <v>424</v>
      </c>
      <c r="J11" s="368"/>
      <c r="K11" s="395"/>
      <c r="L11" s="395"/>
      <c r="M11" s="395"/>
      <c r="N11" s="89" t="s">
        <v>425</v>
      </c>
      <c r="O11" s="368"/>
      <c r="P11" s="395"/>
      <c r="Q11" s="395"/>
      <c r="R11" s="395"/>
      <c r="S11" s="367"/>
      <c r="T11" s="367"/>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ht="68">
      <c r="A12" s="125">
        <v>1</v>
      </c>
      <c r="B12" s="94" t="s">
        <v>255</v>
      </c>
      <c r="C12" s="134" t="s">
        <v>256</v>
      </c>
      <c r="D12" s="93" t="s">
        <v>433</v>
      </c>
      <c r="E12" s="277">
        <v>1</v>
      </c>
      <c r="F12" s="92">
        <f>IF(E12=G12,H12)</f>
        <v>1</v>
      </c>
      <c r="G12" s="92">
        <f>IF(E12="NA","NA",H12)</f>
        <v>1</v>
      </c>
      <c r="H12" s="92">
        <v>1</v>
      </c>
      <c r="I12" s="93" t="s">
        <v>434</v>
      </c>
      <c r="J12" s="277">
        <v>1</v>
      </c>
      <c r="K12" s="92">
        <f t="shared" ref="K12:K20" si="0">IF(J12=L12,M12)</f>
        <v>1</v>
      </c>
      <c r="L12" s="92">
        <f t="shared" ref="L12:L20" si="1">IF(J12="NA","NA",M12)</f>
        <v>1</v>
      </c>
      <c r="M12" s="92">
        <v>1</v>
      </c>
      <c r="N12" s="116" t="s">
        <v>74</v>
      </c>
      <c r="O12" s="115" t="s">
        <v>62</v>
      </c>
      <c r="P12" s="52" t="s">
        <v>62</v>
      </c>
      <c r="Q12" s="52" t="s">
        <v>62</v>
      </c>
      <c r="R12" s="52" t="s">
        <v>62</v>
      </c>
      <c r="S12" s="194" t="s">
        <v>365</v>
      </c>
      <c r="T12" s="194" t="s">
        <v>366</v>
      </c>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row>
    <row r="13" spans="1:256" ht="102.75" customHeight="1">
      <c r="A13" s="125">
        <f>A12+1</f>
        <v>2</v>
      </c>
      <c r="B13" s="94" t="s">
        <v>257</v>
      </c>
      <c r="C13" s="133" t="s">
        <v>423</v>
      </c>
      <c r="D13" s="93" t="s">
        <v>258</v>
      </c>
      <c r="E13" s="277">
        <v>1</v>
      </c>
      <c r="F13" s="92">
        <f>IF(E13=G13,H13)</f>
        <v>1</v>
      </c>
      <c r="G13" s="92">
        <f>IF(E13="NA","NA",H13)</f>
        <v>1</v>
      </c>
      <c r="H13" s="92">
        <v>1</v>
      </c>
      <c r="I13" s="93" t="s">
        <v>435</v>
      </c>
      <c r="J13" s="277">
        <v>1</v>
      </c>
      <c r="K13" s="92">
        <f t="shared" si="0"/>
        <v>1</v>
      </c>
      <c r="L13" s="92">
        <f t="shared" si="1"/>
        <v>1</v>
      </c>
      <c r="M13" s="92">
        <v>1</v>
      </c>
      <c r="N13" s="105" t="s">
        <v>259</v>
      </c>
      <c r="O13" s="275">
        <v>1</v>
      </c>
      <c r="P13" s="51">
        <f t="shared" ref="P13:P20" si="2">IF(O13=Q13,R13)</f>
        <v>1</v>
      </c>
      <c r="Q13" s="51">
        <f t="shared" ref="Q13:Q20" si="3">IF(O13="NA","NA",R13)</f>
        <v>1</v>
      </c>
      <c r="R13" s="51">
        <v>1</v>
      </c>
      <c r="S13" s="194" t="s">
        <v>365</v>
      </c>
      <c r="T13" s="194" t="s">
        <v>366</v>
      </c>
      <c r="U13" s="17"/>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row>
    <row r="14" spans="1:256" s="1" customFormat="1" ht="273" customHeight="1">
      <c r="A14" s="125">
        <f t="shared" ref="A14:A20" si="4">A13+1</f>
        <v>3</v>
      </c>
      <c r="B14" s="94" t="s">
        <v>260</v>
      </c>
      <c r="C14" s="133" t="s">
        <v>261</v>
      </c>
      <c r="D14" s="93" t="s">
        <v>262</v>
      </c>
      <c r="E14" s="277">
        <v>1</v>
      </c>
      <c r="F14" s="92">
        <f t="shared" ref="F14:F20" si="5">IF(E14=G14,H14)</f>
        <v>1</v>
      </c>
      <c r="G14" s="92">
        <f t="shared" ref="G14:G20" si="6">IF(E14="NA","NA",H14)</f>
        <v>1</v>
      </c>
      <c r="H14" s="92">
        <v>1</v>
      </c>
      <c r="I14" s="93" t="s">
        <v>436</v>
      </c>
      <c r="J14" s="277">
        <v>1</v>
      </c>
      <c r="K14" s="92">
        <f t="shared" si="0"/>
        <v>1</v>
      </c>
      <c r="L14" s="92">
        <f t="shared" si="1"/>
        <v>1</v>
      </c>
      <c r="M14" s="92">
        <v>1</v>
      </c>
      <c r="N14" s="116" t="s">
        <v>74</v>
      </c>
      <c r="O14" s="115" t="s">
        <v>62</v>
      </c>
      <c r="P14" s="52" t="s">
        <v>62</v>
      </c>
      <c r="Q14" s="52" t="s">
        <v>62</v>
      </c>
      <c r="R14" s="52" t="s">
        <v>62</v>
      </c>
      <c r="S14" s="452" t="s">
        <v>367</v>
      </c>
      <c r="T14" s="442" t="s">
        <v>368</v>
      </c>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row>
    <row r="15" spans="1:256" ht="101.25" customHeight="1">
      <c r="A15" s="125">
        <f t="shared" si="4"/>
        <v>4</v>
      </c>
      <c r="B15" s="94" t="s">
        <v>263</v>
      </c>
      <c r="C15" s="153" t="s">
        <v>264</v>
      </c>
      <c r="D15" s="93" t="s">
        <v>265</v>
      </c>
      <c r="E15" s="277">
        <v>1</v>
      </c>
      <c r="F15" s="92">
        <f t="shared" si="5"/>
        <v>1</v>
      </c>
      <c r="G15" s="92">
        <f t="shared" si="6"/>
        <v>1</v>
      </c>
      <c r="H15" s="92">
        <v>1</v>
      </c>
      <c r="I15" s="93" t="s">
        <v>266</v>
      </c>
      <c r="J15" s="277">
        <v>1</v>
      </c>
      <c r="K15" s="92">
        <f t="shared" si="0"/>
        <v>1</v>
      </c>
      <c r="L15" s="92">
        <f t="shared" si="1"/>
        <v>1</v>
      </c>
      <c r="M15" s="92">
        <v>1</v>
      </c>
      <c r="N15" s="106" t="s">
        <v>267</v>
      </c>
      <c r="O15" s="275">
        <v>1</v>
      </c>
      <c r="P15" s="51">
        <f t="shared" si="2"/>
        <v>1</v>
      </c>
      <c r="Q15" s="51">
        <f t="shared" si="3"/>
        <v>1</v>
      </c>
      <c r="R15" s="51">
        <v>1</v>
      </c>
      <c r="S15" s="474" t="s">
        <v>365</v>
      </c>
      <c r="T15" s="473" t="s">
        <v>366</v>
      </c>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row>
    <row r="16" spans="1:256" ht="174" customHeight="1">
      <c r="A16" s="125">
        <f t="shared" si="4"/>
        <v>5</v>
      </c>
      <c r="B16" s="94" t="s">
        <v>268</v>
      </c>
      <c r="C16" s="153" t="s">
        <v>76</v>
      </c>
      <c r="D16" s="93" t="s">
        <v>80</v>
      </c>
      <c r="E16" s="277">
        <v>1</v>
      </c>
      <c r="F16" s="92">
        <f t="shared" si="5"/>
        <v>1</v>
      </c>
      <c r="G16" s="92">
        <f t="shared" si="6"/>
        <v>1</v>
      </c>
      <c r="H16" s="92">
        <v>1</v>
      </c>
      <c r="I16" s="93" t="s">
        <v>437</v>
      </c>
      <c r="J16" s="277">
        <v>1</v>
      </c>
      <c r="K16" s="92">
        <f t="shared" si="0"/>
        <v>1</v>
      </c>
      <c r="L16" s="92">
        <f t="shared" si="1"/>
        <v>1</v>
      </c>
      <c r="M16" s="92">
        <v>1</v>
      </c>
      <c r="N16" s="93" t="s">
        <v>269</v>
      </c>
      <c r="O16" s="275">
        <v>1</v>
      </c>
      <c r="P16" s="51">
        <f t="shared" si="2"/>
        <v>1</v>
      </c>
      <c r="Q16" s="51">
        <f t="shared" si="3"/>
        <v>1</v>
      </c>
      <c r="R16" s="51">
        <v>1</v>
      </c>
      <c r="S16" s="194" t="s">
        <v>367</v>
      </c>
      <c r="T16" s="194" t="s">
        <v>387</v>
      </c>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row>
    <row r="17" spans="1:256" ht="138.75" customHeight="1">
      <c r="A17" s="125">
        <f t="shared" si="4"/>
        <v>6</v>
      </c>
      <c r="B17" s="94" t="s">
        <v>270</v>
      </c>
      <c r="C17" s="153" t="s">
        <v>79</v>
      </c>
      <c r="D17" s="93" t="s">
        <v>80</v>
      </c>
      <c r="E17" s="277">
        <v>1</v>
      </c>
      <c r="F17" s="92">
        <f t="shared" si="5"/>
        <v>1</v>
      </c>
      <c r="G17" s="92">
        <f t="shared" si="6"/>
        <v>1</v>
      </c>
      <c r="H17" s="92">
        <v>1</v>
      </c>
      <c r="I17" s="93" t="s">
        <v>438</v>
      </c>
      <c r="J17" s="277">
        <v>1</v>
      </c>
      <c r="K17" s="92">
        <f t="shared" si="0"/>
        <v>1</v>
      </c>
      <c r="L17" s="92">
        <f t="shared" si="1"/>
        <v>1</v>
      </c>
      <c r="M17" s="92">
        <v>1</v>
      </c>
      <c r="N17" s="93" t="s">
        <v>269</v>
      </c>
      <c r="O17" s="275">
        <v>1</v>
      </c>
      <c r="P17" s="51">
        <f t="shared" si="2"/>
        <v>1</v>
      </c>
      <c r="Q17" s="51">
        <f t="shared" si="3"/>
        <v>1</v>
      </c>
      <c r="R17" s="51">
        <v>1</v>
      </c>
      <c r="S17" s="452" t="s">
        <v>367</v>
      </c>
      <c r="T17" s="442" t="s">
        <v>387</v>
      </c>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row>
    <row r="18" spans="1:256" ht="138.75" customHeight="1">
      <c r="A18" s="125">
        <f t="shared" si="4"/>
        <v>7</v>
      </c>
      <c r="B18" s="94" t="s">
        <v>271</v>
      </c>
      <c r="C18" s="153" t="s">
        <v>272</v>
      </c>
      <c r="D18" s="114" t="s">
        <v>273</v>
      </c>
      <c r="E18" s="277">
        <v>1</v>
      </c>
      <c r="F18" s="92">
        <f t="shared" si="5"/>
        <v>1</v>
      </c>
      <c r="G18" s="92">
        <f t="shared" si="6"/>
        <v>1</v>
      </c>
      <c r="H18" s="92">
        <v>1</v>
      </c>
      <c r="I18" s="114" t="s">
        <v>274</v>
      </c>
      <c r="J18" s="277">
        <v>1</v>
      </c>
      <c r="K18" s="92">
        <f t="shared" si="0"/>
        <v>1</v>
      </c>
      <c r="L18" s="92">
        <f t="shared" si="1"/>
        <v>1</v>
      </c>
      <c r="M18" s="92">
        <v>1</v>
      </c>
      <c r="N18" s="114" t="s">
        <v>275</v>
      </c>
      <c r="O18" s="275">
        <v>1</v>
      </c>
      <c r="P18" s="51">
        <f t="shared" si="2"/>
        <v>1</v>
      </c>
      <c r="Q18" s="51">
        <f t="shared" si="3"/>
        <v>1</v>
      </c>
      <c r="R18" s="51">
        <v>1</v>
      </c>
      <c r="S18" s="453" t="s">
        <v>369</v>
      </c>
      <c r="T18" s="443" t="s">
        <v>370</v>
      </c>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row>
    <row r="19" spans="1:256" s="6" customFormat="1" ht="312" customHeight="1">
      <c r="A19" s="125">
        <f t="shared" si="4"/>
        <v>8</v>
      </c>
      <c r="B19" s="480" t="s">
        <v>418</v>
      </c>
      <c r="C19" s="478" t="s">
        <v>852</v>
      </c>
      <c r="D19" s="294" t="s">
        <v>490</v>
      </c>
      <c r="E19" s="278">
        <v>1</v>
      </c>
      <c r="F19" s="92">
        <f t="shared" si="5"/>
        <v>1</v>
      </c>
      <c r="G19" s="92">
        <f t="shared" si="6"/>
        <v>1</v>
      </c>
      <c r="H19" s="92">
        <v>1</v>
      </c>
      <c r="I19" s="294" t="s">
        <v>491</v>
      </c>
      <c r="J19" s="278">
        <v>1</v>
      </c>
      <c r="K19" s="92">
        <f t="shared" si="0"/>
        <v>1</v>
      </c>
      <c r="L19" s="92">
        <f t="shared" si="1"/>
        <v>1</v>
      </c>
      <c r="M19" s="92">
        <v>1</v>
      </c>
      <c r="N19" s="294" t="s">
        <v>492</v>
      </c>
      <c r="O19" s="278">
        <v>1</v>
      </c>
      <c r="P19" s="51">
        <f t="shared" si="2"/>
        <v>1</v>
      </c>
      <c r="Q19" s="51">
        <f t="shared" si="3"/>
        <v>1</v>
      </c>
      <c r="R19" s="51">
        <v>1</v>
      </c>
      <c r="S19" s="485" t="s">
        <v>371</v>
      </c>
      <c r="T19" s="442" t="s">
        <v>598</v>
      </c>
    </row>
    <row r="20" spans="1:256" s="6" customFormat="1" ht="159" customHeight="1">
      <c r="A20" s="125">
        <f t="shared" si="4"/>
        <v>9</v>
      </c>
      <c r="B20" s="481"/>
      <c r="C20" s="479"/>
      <c r="D20" s="109" t="s">
        <v>599</v>
      </c>
      <c r="E20" s="279">
        <v>1</v>
      </c>
      <c r="F20" s="92">
        <f t="shared" si="5"/>
        <v>1</v>
      </c>
      <c r="G20" s="92">
        <f t="shared" si="6"/>
        <v>1</v>
      </c>
      <c r="H20" s="92">
        <v>1</v>
      </c>
      <c r="I20" s="109" t="s">
        <v>816</v>
      </c>
      <c r="J20" s="279">
        <v>1</v>
      </c>
      <c r="K20" s="92">
        <f t="shared" si="0"/>
        <v>1</v>
      </c>
      <c r="L20" s="92">
        <f t="shared" si="1"/>
        <v>1</v>
      </c>
      <c r="M20" s="92">
        <v>1</v>
      </c>
      <c r="N20" s="109" t="s">
        <v>817</v>
      </c>
      <c r="O20" s="275">
        <v>1</v>
      </c>
      <c r="P20" s="51">
        <f t="shared" si="2"/>
        <v>1</v>
      </c>
      <c r="Q20" s="51">
        <f t="shared" si="3"/>
        <v>1</v>
      </c>
      <c r="R20" s="73">
        <v>1</v>
      </c>
      <c r="S20" s="486"/>
      <c r="T20" s="443"/>
    </row>
    <row r="21" spans="1:256" s="1" customFormat="1" ht="16">
      <c r="A21" s="176"/>
      <c r="B21" s="176"/>
      <c r="C21" s="176"/>
      <c r="D21" s="176"/>
      <c r="E21" s="152">
        <f>SUM(E12:E20)</f>
        <v>9</v>
      </c>
      <c r="F21" s="152">
        <f>SUM(F12:F20)</f>
        <v>9</v>
      </c>
      <c r="G21" s="152">
        <f>SUM(G12:G20)</f>
        <v>9</v>
      </c>
      <c r="H21" s="152">
        <f>SUM(H12:H20)</f>
        <v>9</v>
      </c>
      <c r="I21" s="154"/>
      <c r="J21" s="152">
        <f>SUM(J12:J20)</f>
        <v>9</v>
      </c>
      <c r="K21" s="152">
        <f>SUM(K12:K20)</f>
        <v>9</v>
      </c>
      <c r="L21" s="152">
        <f>SUM(L12:L20)</f>
        <v>9</v>
      </c>
      <c r="M21" s="152">
        <f>SUM(M12:M20)</f>
        <v>9</v>
      </c>
      <c r="N21" s="154"/>
      <c r="O21" s="152">
        <f>SUM(O12:O20)</f>
        <v>7</v>
      </c>
      <c r="P21" s="71">
        <f>SUM(P12:P20)</f>
        <v>7</v>
      </c>
      <c r="Q21" s="71">
        <f>SUM(Q12:Q20)</f>
        <v>7</v>
      </c>
      <c r="R21" s="71">
        <f>SUM(R12:R20)</f>
        <v>7</v>
      </c>
      <c r="S21" s="167"/>
      <c r="T21" s="16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row>
    <row r="22" spans="1:256" s="6" customFormat="1" ht="14">
      <c r="A22" s="167"/>
      <c r="B22" s="167"/>
      <c r="C22" s="167"/>
      <c r="D22" s="167"/>
      <c r="E22" s="180"/>
      <c r="F22" s="180"/>
      <c r="G22" s="180"/>
      <c r="H22" s="180"/>
      <c r="I22" s="167"/>
      <c r="J22" s="49"/>
      <c r="K22" s="49"/>
      <c r="L22" s="49"/>
      <c r="M22" s="49"/>
      <c r="N22" s="167"/>
      <c r="O22" s="49"/>
      <c r="P22" s="49"/>
      <c r="Q22" s="49"/>
      <c r="R22" s="49"/>
      <c r="S22" s="167"/>
      <c r="T22" s="167"/>
    </row>
    <row r="23" spans="1:256" s="6" customFormat="1" ht="14">
      <c r="A23" s="167"/>
      <c r="B23" s="167"/>
      <c r="C23" s="167"/>
      <c r="D23" s="167"/>
      <c r="E23" s="180"/>
      <c r="F23" s="180"/>
      <c r="G23" s="180"/>
      <c r="H23" s="180"/>
      <c r="I23" s="167"/>
      <c r="J23" s="49"/>
      <c r="K23" s="49"/>
      <c r="L23" s="49"/>
      <c r="M23" s="49"/>
      <c r="N23" s="167"/>
      <c r="O23" s="180"/>
      <c r="P23" s="180"/>
      <c r="Q23" s="180"/>
      <c r="R23" s="180"/>
      <c r="S23" s="167"/>
      <c r="T23" s="167"/>
    </row>
    <row r="24" spans="1:256" s="6" customFormat="1" ht="14">
      <c r="A24" s="167"/>
      <c r="B24" s="167"/>
      <c r="C24" s="167"/>
      <c r="D24" s="167"/>
      <c r="E24" s="180"/>
      <c r="F24" s="180"/>
      <c r="G24" s="180"/>
      <c r="H24" s="180"/>
      <c r="I24" s="167"/>
      <c r="J24" s="49"/>
      <c r="K24" s="49"/>
      <c r="L24" s="49"/>
      <c r="M24" s="49"/>
      <c r="N24" s="167"/>
      <c r="O24" s="180"/>
      <c r="P24" s="180"/>
      <c r="Q24" s="180"/>
      <c r="R24" s="180"/>
      <c r="S24" s="167"/>
      <c r="T24" s="167"/>
    </row>
    <row r="25" spans="1:256" ht="18" customHeight="1" thickBot="1">
      <c r="A25" s="177"/>
      <c r="B25" s="178"/>
      <c r="C25" s="179"/>
      <c r="D25" s="484" t="s">
        <v>828</v>
      </c>
      <c r="E25" s="484"/>
      <c r="F25" s="432">
        <f>'RESULTADO AMPLIADA'!B54</f>
        <v>1</v>
      </c>
      <c r="G25" s="432"/>
      <c r="H25" s="432"/>
      <c r="I25" s="432"/>
      <c r="J25" s="54"/>
      <c r="K25" s="54"/>
      <c r="L25" s="54"/>
      <c r="M25" s="54"/>
      <c r="N25" s="167"/>
      <c r="O25" s="75"/>
      <c r="P25" s="75"/>
      <c r="Q25" s="75"/>
      <c r="R25" s="75"/>
      <c r="S25" s="167"/>
      <c r="T25" s="167"/>
    </row>
    <row r="26" spans="1:256" ht="14">
      <c r="A26" s="170"/>
      <c r="B26" s="169"/>
      <c r="C26" s="74"/>
      <c r="D26" s="75"/>
      <c r="E26" s="54"/>
      <c r="F26" s="54"/>
      <c r="G26" s="54"/>
      <c r="H26" s="54"/>
      <c r="I26" s="62"/>
      <c r="J26" s="54"/>
      <c r="K26" s="54"/>
      <c r="L26" s="54"/>
      <c r="M26" s="54"/>
      <c r="N26" s="75"/>
      <c r="O26" s="75"/>
      <c r="P26" s="75"/>
      <c r="Q26" s="75"/>
      <c r="R26" s="75"/>
      <c r="S26" s="173"/>
      <c r="T26" s="173"/>
    </row>
    <row r="27" spans="1:256">
      <c r="C27" s="23"/>
      <c r="D27" s="24"/>
      <c r="S27" s="472"/>
      <c r="T27" s="472"/>
    </row>
    <row r="28" spans="1:256">
      <c r="C28" s="23"/>
      <c r="D28" s="24"/>
      <c r="S28" s="472"/>
      <c r="T28" s="472"/>
    </row>
    <row r="29" spans="1:256">
      <c r="C29" s="23"/>
      <c r="D29" s="24"/>
      <c r="S29" s="472"/>
      <c r="T29" s="472"/>
    </row>
    <row r="30" spans="1:256">
      <c r="C30" s="23"/>
      <c r="D30" s="24"/>
      <c r="S30" s="472"/>
      <c r="T30" s="472"/>
    </row>
    <row r="31" spans="1:256" s="6" customFormat="1">
      <c r="A31" s="1"/>
      <c r="B31" s="19"/>
      <c r="C31" s="23"/>
      <c r="D31" s="24"/>
      <c r="E31" s="2"/>
      <c r="F31" s="2"/>
      <c r="G31" s="2"/>
      <c r="H31" s="2"/>
      <c r="I31" s="19"/>
      <c r="J31" s="2"/>
      <c r="K31" s="2"/>
      <c r="L31" s="2"/>
      <c r="M31" s="2"/>
      <c r="N31" s="2"/>
      <c r="O31" s="2"/>
      <c r="P31" s="2"/>
      <c r="Q31" s="2"/>
      <c r="R31" s="2"/>
      <c r="S31" s="472"/>
      <c r="T31" s="47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row>
    <row r="32" spans="1:256" s="6" customFormat="1">
      <c r="A32" s="1"/>
      <c r="B32" s="19"/>
      <c r="C32" s="23"/>
      <c r="D32" s="24"/>
      <c r="E32" s="2"/>
      <c r="F32" s="2"/>
      <c r="G32" s="2"/>
      <c r="H32" s="2"/>
      <c r="I32" s="19"/>
      <c r="J32" s="2"/>
      <c r="K32" s="2"/>
      <c r="L32" s="2"/>
      <c r="M32" s="2"/>
      <c r="N32" s="2"/>
      <c r="O32" s="2"/>
      <c r="P32" s="2"/>
      <c r="Q32" s="2"/>
      <c r="R32" s="2"/>
      <c r="S32" s="472"/>
      <c r="T32" s="47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row>
    <row r="33" spans="1:256" s="6" customFormat="1">
      <c r="A33" s="1"/>
      <c r="B33" s="19"/>
      <c r="C33" s="23"/>
      <c r="D33" s="24"/>
      <c r="E33" s="2"/>
      <c r="F33" s="2"/>
      <c r="G33" s="2"/>
      <c r="H33" s="2"/>
      <c r="I33" s="19"/>
      <c r="J33" s="2"/>
      <c r="K33" s="2"/>
      <c r="L33" s="2"/>
      <c r="M33" s="2"/>
      <c r="N33" s="2"/>
      <c r="O33" s="2"/>
      <c r="P33" s="2"/>
      <c r="Q33" s="2"/>
      <c r="R33" s="2"/>
      <c r="S33" s="472"/>
      <c r="T33" s="47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row>
    <row r="34" spans="1:256" s="6" customFormat="1">
      <c r="A34" s="1"/>
      <c r="B34" s="19"/>
      <c r="C34" s="23"/>
      <c r="D34" s="24"/>
      <c r="E34" s="2"/>
      <c r="F34" s="2"/>
      <c r="G34" s="2"/>
      <c r="H34" s="2"/>
      <c r="I34" s="19"/>
      <c r="J34" s="2"/>
      <c r="K34" s="2"/>
      <c r="L34" s="2"/>
      <c r="M34" s="2"/>
      <c r="N34" s="2"/>
      <c r="O34" s="2"/>
      <c r="P34" s="2"/>
      <c r="Q34" s="2"/>
      <c r="R34" s="2"/>
      <c r="S34" s="472"/>
      <c r="T34" s="47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row>
    <row r="35" spans="1:256" s="6" customFormat="1">
      <c r="A35" s="1"/>
      <c r="B35" s="19"/>
      <c r="C35" s="23"/>
      <c r="D35" s="24"/>
      <c r="E35" s="2"/>
      <c r="F35" s="2"/>
      <c r="G35" s="2"/>
      <c r="H35" s="2"/>
      <c r="I35" s="19"/>
      <c r="J35" s="2"/>
      <c r="K35" s="2"/>
      <c r="L35" s="2"/>
      <c r="M35" s="2"/>
      <c r="N35" s="2"/>
      <c r="O35" s="2"/>
      <c r="P35" s="2"/>
      <c r="Q35" s="2"/>
      <c r="R35" s="2"/>
      <c r="S35" s="472"/>
      <c r="T35" s="47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row>
    <row r="36" spans="1:256" s="6" customFormat="1">
      <c r="A36" s="1"/>
      <c r="B36" s="19"/>
      <c r="C36" s="23"/>
      <c r="D36" s="24"/>
      <c r="E36" s="2"/>
      <c r="F36" s="2"/>
      <c r="G36" s="2"/>
      <c r="H36" s="2"/>
      <c r="I36" s="19"/>
      <c r="J36" s="2"/>
      <c r="K36" s="2"/>
      <c r="L36" s="2"/>
      <c r="M36" s="2"/>
      <c r="N36" s="2"/>
      <c r="O36" s="2"/>
      <c r="P36" s="2"/>
      <c r="Q36" s="2"/>
      <c r="R36" s="2"/>
      <c r="S36" s="27"/>
      <c r="T36" s="27"/>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row>
    <row r="37" spans="1:256" s="6" customFormat="1">
      <c r="A37" s="1"/>
      <c r="B37" s="19"/>
      <c r="C37" s="23"/>
      <c r="D37" s="24"/>
      <c r="E37" s="2"/>
      <c r="F37" s="2"/>
      <c r="G37" s="2"/>
      <c r="H37" s="2"/>
      <c r="I37" s="19"/>
      <c r="J37" s="2"/>
      <c r="K37" s="2"/>
      <c r="L37" s="2"/>
      <c r="M37" s="2"/>
      <c r="N37" s="2"/>
      <c r="O37" s="2"/>
      <c r="P37" s="2"/>
      <c r="Q37" s="2"/>
      <c r="R37" s="2"/>
      <c r="S37" s="27"/>
      <c r="T37" s="27"/>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row>
    <row r="38" spans="1:256" s="6" customFormat="1">
      <c r="A38" s="1"/>
      <c r="B38" s="19"/>
      <c r="C38" s="23"/>
      <c r="D38" s="24"/>
      <c r="E38" s="2"/>
      <c r="F38" s="2"/>
      <c r="G38" s="2"/>
      <c r="H38" s="2"/>
      <c r="I38" s="19"/>
      <c r="J38" s="2"/>
      <c r="K38" s="2"/>
      <c r="L38" s="2"/>
      <c r="M38" s="2"/>
      <c r="N38" s="2"/>
      <c r="O38" s="2"/>
      <c r="P38" s="2"/>
      <c r="Q38" s="2"/>
      <c r="R38" s="2"/>
      <c r="S38" s="27"/>
      <c r="T38" s="27"/>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row>
    <row r="39" spans="1:256" s="6" customFormat="1">
      <c r="A39" s="1"/>
      <c r="B39" s="19"/>
      <c r="C39" s="23"/>
      <c r="D39" s="24"/>
      <c r="E39" s="2"/>
      <c r="F39" s="2"/>
      <c r="G39" s="2"/>
      <c r="H39" s="2"/>
      <c r="I39" s="19"/>
      <c r="J39" s="2"/>
      <c r="K39" s="2"/>
      <c r="L39" s="2"/>
      <c r="M39" s="2"/>
      <c r="N39" s="2"/>
      <c r="O39" s="2"/>
      <c r="P39" s="2"/>
      <c r="Q39" s="2"/>
      <c r="R39" s="2"/>
      <c r="S39" s="27"/>
      <c r="T39" s="27"/>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row>
    <row r="40" spans="1:256" s="6" customFormat="1">
      <c r="A40" s="1"/>
      <c r="B40" s="19"/>
      <c r="C40" s="23"/>
      <c r="D40" s="24"/>
      <c r="E40" s="2"/>
      <c r="F40" s="2"/>
      <c r="G40" s="2"/>
      <c r="H40" s="2"/>
      <c r="I40" s="19"/>
      <c r="J40" s="2"/>
      <c r="K40" s="2"/>
      <c r="L40" s="2"/>
      <c r="M40" s="2"/>
      <c r="N40" s="2"/>
      <c r="O40" s="2"/>
      <c r="P40" s="2"/>
      <c r="Q40" s="2"/>
      <c r="R40" s="2"/>
      <c r="S40" s="27"/>
      <c r="T40" s="27"/>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row>
    <row r="41" spans="1:256" s="6" customFormat="1">
      <c r="A41" s="1"/>
      <c r="B41" s="19"/>
      <c r="C41" s="23"/>
      <c r="D41" s="24"/>
      <c r="E41" s="2"/>
      <c r="F41" s="2"/>
      <c r="G41" s="2"/>
      <c r="H41" s="2"/>
      <c r="I41" s="19"/>
      <c r="J41" s="2"/>
      <c r="K41" s="2"/>
      <c r="L41" s="2"/>
      <c r="M41" s="2"/>
      <c r="N41" s="2"/>
      <c r="O41" s="2"/>
      <c r="P41" s="2"/>
      <c r="Q41" s="2"/>
      <c r="R41" s="2"/>
      <c r="S41" s="27"/>
      <c r="T41" s="27"/>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row>
    <row r="42" spans="1:256" s="6" customFormat="1">
      <c r="A42" s="1"/>
      <c r="B42" s="19"/>
      <c r="C42" s="23"/>
      <c r="D42" s="24"/>
      <c r="E42" s="2"/>
      <c r="F42" s="2"/>
      <c r="G42" s="2"/>
      <c r="H42" s="2"/>
      <c r="I42" s="19"/>
      <c r="J42" s="2"/>
      <c r="K42" s="2"/>
      <c r="L42" s="2"/>
      <c r="M42" s="2"/>
      <c r="N42" s="2"/>
      <c r="O42" s="2"/>
      <c r="P42" s="2"/>
      <c r="Q42" s="2"/>
      <c r="R42" s="2"/>
      <c r="S42" s="27"/>
      <c r="T42" s="27"/>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row>
    <row r="43" spans="1:256" s="6" customFormat="1">
      <c r="A43" s="1"/>
      <c r="B43" s="19"/>
      <c r="C43" s="23"/>
      <c r="D43" s="24"/>
      <c r="E43" s="2"/>
      <c r="F43" s="2"/>
      <c r="G43" s="2"/>
      <c r="H43" s="2"/>
      <c r="I43" s="19"/>
      <c r="J43" s="2"/>
      <c r="K43" s="2"/>
      <c r="L43" s="2"/>
      <c r="M43" s="2"/>
      <c r="N43" s="2"/>
      <c r="O43" s="2"/>
      <c r="P43" s="2"/>
      <c r="Q43" s="2"/>
      <c r="R43" s="2"/>
      <c r="S43" s="27"/>
      <c r="T43" s="27"/>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row>
    <row r="44" spans="1:256" s="6" customFormat="1">
      <c r="A44" s="1"/>
      <c r="B44" s="19"/>
      <c r="C44" s="23"/>
      <c r="D44" s="24"/>
      <c r="E44" s="2"/>
      <c r="F44" s="2"/>
      <c r="G44" s="2"/>
      <c r="H44" s="2"/>
      <c r="I44" s="19"/>
      <c r="J44" s="2"/>
      <c r="K44" s="2"/>
      <c r="L44" s="2"/>
      <c r="M44" s="2"/>
      <c r="N44" s="2"/>
      <c r="O44" s="2"/>
      <c r="P44" s="2"/>
      <c r="Q44" s="2"/>
      <c r="R44" s="2"/>
      <c r="S44" s="27"/>
      <c r="T44" s="27"/>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row>
    <row r="45" spans="1:256" s="6" customFormat="1">
      <c r="A45" s="1"/>
      <c r="B45" s="19"/>
      <c r="C45" s="23"/>
      <c r="D45" s="24"/>
      <c r="E45" s="2"/>
      <c r="F45" s="2"/>
      <c r="G45" s="2"/>
      <c r="H45" s="2"/>
      <c r="I45" s="19"/>
      <c r="J45" s="2"/>
      <c r="K45" s="2"/>
      <c r="L45" s="2"/>
      <c r="M45" s="2"/>
      <c r="N45" s="2"/>
      <c r="O45" s="2"/>
      <c r="P45" s="2"/>
      <c r="Q45" s="2"/>
      <c r="R45" s="2"/>
      <c r="S45" s="27"/>
      <c r="T45" s="27"/>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row>
    <row r="46" spans="1:256" s="6" customFormat="1">
      <c r="A46" s="1"/>
      <c r="B46" s="19"/>
      <c r="C46" s="23"/>
      <c r="D46" s="24"/>
      <c r="E46" s="2"/>
      <c r="F46" s="2"/>
      <c r="G46" s="2"/>
      <c r="H46" s="2"/>
      <c r="I46" s="19"/>
      <c r="J46" s="2"/>
      <c r="K46" s="2"/>
      <c r="L46" s="2"/>
      <c r="M46" s="2"/>
      <c r="N46" s="2"/>
      <c r="O46" s="2"/>
      <c r="P46" s="2"/>
      <c r="Q46" s="2"/>
      <c r="R46" s="2"/>
      <c r="S46" s="27"/>
      <c r="T46" s="27"/>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row>
    <row r="47" spans="1:256" s="6" customFormat="1">
      <c r="A47" s="1"/>
      <c r="B47" s="19"/>
      <c r="C47" s="23"/>
      <c r="D47" s="24"/>
      <c r="E47" s="2"/>
      <c r="F47" s="2"/>
      <c r="G47" s="2"/>
      <c r="H47" s="2"/>
      <c r="I47" s="19"/>
      <c r="J47" s="2"/>
      <c r="K47" s="2"/>
      <c r="L47" s="2"/>
      <c r="M47" s="2"/>
      <c r="N47" s="2"/>
      <c r="O47" s="2"/>
      <c r="P47" s="2"/>
      <c r="Q47" s="2"/>
      <c r="R47" s="2"/>
      <c r="S47" s="27"/>
      <c r="T47" s="27"/>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row>
    <row r="48" spans="1:256" s="6" customFormat="1">
      <c r="A48" s="1"/>
      <c r="B48" s="19"/>
      <c r="C48" s="23"/>
      <c r="D48" s="24"/>
      <c r="E48" s="2"/>
      <c r="F48" s="2"/>
      <c r="G48" s="2"/>
      <c r="H48" s="2"/>
      <c r="I48" s="19"/>
      <c r="J48" s="2"/>
      <c r="K48" s="2"/>
      <c r="L48" s="2"/>
      <c r="M48" s="2"/>
      <c r="N48" s="2"/>
      <c r="O48" s="2"/>
      <c r="P48" s="2"/>
      <c r="Q48" s="2"/>
      <c r="R48" s="2"/>
      <c r="S48" s="27"/>
      <c r="T48" s="27"/>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row>
    <row r="49" spans="1:256" s="6" customFormat="1">
      <c r="A49" s="1"/>
      <c r="B49" s="19"/>
      <c r="C49" s="23"/>
      <c r="D49" s="24"/>
      <c r="E49" s="2"/>
      <c r="F49" s="2"/>
      <c r="G49" s="2"/>
      <c r="H49" s="2"/>
      <c r="I49" s="19"/>
      <c r="J49" s="2"/>
      <c r="K49" s="2"/>
      <c r="L49" s="2"/>
      <c r="M49" s="2"/>
      <c r="N49" s="2"/>
      <c r="O49" s="2"/>
      <c r="P49" s="2"/>
      <c r="Q49" s="2"/>
      <c r="R49" s="2"/>
      <c r="S49" s="27"/>
      <c r="T49" s="27"/>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row>
    <row r="50" spans="1:256" s="6" customFormat="1">
      <c r="A50" s="1"/>
      <c r="B50" s="19"/>
      <c r="C50" s="23"/>
      <c r="D50" s="24"/>
      <c r="E50" s="2"/>
      <c r="F50" s="2"/>
      <c r="G50" s="2"/>
      <c r="H50" s="2"/>
      <c r="I50" s="19"/>
      <c r="J50" s="2"/>
      <c r="K50" s="2"/>
      <c r="L50" s="2"/>
      <c r="M50" s="2"/>
      <c r="N50" s="2"/>
      <c r="O50" s="2"/>
      <c r="P50" s="2"/>
      <c r="Q50" s="2"/>
      <c r="R50" s="2"/>
      <c r="S50" s="27"/>
      <c r="T50" s="27"/>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row>
    <row r="51" spans="1:256" s="6" customFormat="1">
      <c r="A51" s="1"/>
      <c r="B51" s="19"/>
      <c r="C51" s="23"/>
      <c r="D51" s="24"/>
      <c r="E51" s="2"/>
      <c r="F51" s="2"/>
      <c r="G51" s="2"/>
      <c r="H51" s="2"/>
      <c r="I51" s="19"/>
      <c r="J51" s="2"/>
      <c r="K51" s="2"/>
      <c r="L51" s="2"/>
      <c r="M51" s="2"/>
      <c r="N51" s="2"/>
      <c r="O51" s="2"/>
      <c r="P51" s="2"/>
      <c r="Q51" s="2"/>
      <c r="R51" s="2"/>
      <c r="S51" s="27"/>
      <c r="T51" s="27"/>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c r="IU51" s="2"/>
      <c r="IV51" s="2"/>
    </row>
    <row r="52" spans="1:256" s="6" customFormat="1">
      <c r="A52" s="1"/>
      <c r="B52" s="19"/>
      <c r="C52" s="23"/>
      <c r="D52" s="24"/>
      <c r="E52" s="2"/>
      <c r="F52" s="2"/>
      <c r="G52" s="2"/>
      <c r="H52" s="2"/>
      <c r="I52" s="19"/>
      <c r="J52" s="2"/>
      <c r="K52" s="2"/>
      <c r="L52" s="2"/>
      <c r="M52" s="2"/>
      <c r="N52" s="2"/>
      <c r="O52" s="2"/>
      <c r="P52" s="2"/>
      <c r="Q52" s="2"/>
      <c r="R52" s="2"/>
      <c r="S52" s="27"/>
      <c r="T52" s="27"/>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row>
    <row r="53" spans="1:256" s="6" customFormat="1">
      <c r="A53" s="1"/>
      <c r="B53" s="19"/>
      <c r="C53" s="23"/>
      <c r="D53" s="24"/>
      <c r="E53" s="2"/>
      <c r="F53" s="2"/>
      <c r="G53" s="2"/>
      <c r="H53" s="2"/>
      <c r="I53" s="19"/>
      <c r="J53" s="2"/>
      <c r="K53" s="2"/>
      <c r="L53" s="2"/>
      <c r="M53" s="2"/>
      <c r="N53" s="2"/>
      <c r="O53" s="2"/>
      <c r="P53" s="2"/>
      <c r="Q53" s="2"/>
      <c r="R53" s="2"/>
      <c r="S53" s="27"/>
      <c r="T53" s="27"/>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row>
    <row r="54" spans="1:256" s="6" customFormat="1">
      <c r="A54" s="1"/>
      <c r="B54" s="19"/>
      <c r="C54" s="23"/>
      <c r="D54" s="24"/>
      <c r="E54" s="2"/>
      <c r="F54" s="2"/>
      <c r="G54" s="2"/>
      <c r="H54" s="2"/>
      <c r="I54" s="19"/>
      <c r="J54" s="2"/>
      <c r="K54" s="2"/>
      <c r="L54" s="2"/>
      <c r="M54" s="2"/>
      <c r="N54" s="2"/>
      <c r="O54" s="2"/>
      <c r="P54" s="2"/>
      <c r="Q54" s="2"/>
      <c r="R54" s="2"/>
      <c r="S54" s="27"/>
      <c r="T54" s="27"/>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row>
    <row r="55" spans="1:256" s="6" customFormat="1">
      <c r="A55" s="1"/>
      <c r="B55" s="19"/>
      <c r="C55" s="23"/>
      <c r="D55" s="24"/>
      <c r="E55" s="2"/>
      <c r="F55" s="2"/>
      <c r="G55" s="2"/>
      <c r="H55" s="2"/>
      <c r="I55" s="19"/>
      <c r="J55" s="2"/>
      <c r="K55" s="2"/>
      <c r="L55" s="2"/>
      <c r="M55" s="2"/>
      <c r="N55" s="2"/>
      <c r="O55" s="2"/>
      <c r="P55" s="2"/>
      <c r="Q55" s="2"/>
      <c r="R55" s="2"/>
      <c r="S55" s="27"/>
      <c r="T55" s="27"/>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2"/>
      <c r="IV55" s="2"/>
    </row>
    <row r="56" spans="1:256" s="6" customFormat="1">
      <c r="A56" s="1"/>
      <c r="B56" s="19"/>
      <c r="C56" s="23"/>
      <c r="D56" s="24"/>
      <c r="E56" s="2"/>
      <c r="F56" s="2"/>
      <c r="G56" s="2"/>
      <c r="H56" s="2"/>
      <c r="I56" s="19"/>
      <c r="J56" s="2"/>
      <c r="K56" s="2"/>
      <c r="L56" s="2"/>
      <c r="M56" s="2"/>
      <c r="N56" s="2"/>
      <c r="O56" s="2"/>
      <c r="P56" s="2"/>
      <c r="Q56" s="2"/>
      <c r="R56" s="2"/>
      <c r="S56" s="27"/>
      <c r="T56" s="27"/>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c r="IU56" s="2"/>
      <c r="IV56" s="2"/>
    </row>
    <row r="57" spans="1:256" s="6" customFormat="1">
      <c r="A57" s="1"/>
      <c r="B57" s="19"/>
      <c r="C57" s="23"/>
      <c r="D57" s="24"/>
      <c r="E57" s="2"/>
      <c r="F57" s="2"/>
      <c r="G57" s="2"/>
      <c r="H57" s="2"/>
      <c r="I57" s="19"/>
      <c r="J57" s="2"/>
      <c r="K57" s="2"/>
      <c r="L57" s="2"/>
      <c r="M57" s="2"/>
      <c r="N57" s="2"/>
      <c r="O57" s="2"/>
      <c r="P57" s="2"/>
      <c r="Q57" s="2"/>
      <c r="R57" s="2"/>
      <c r="S57" s="27"/>
      <c r="T57" s="27"/>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row>
    <row r="58" spans="1:256" s="6" customFormat="1">
      <c r="A58" s="1"/>
      <c r="B58" s="19"/>
      <c r="C58" s="23"/>
      <c r="D58" s="24"/>
      <c r="E58" s="2"/>
      <c r="F58" s="2"/>
      <c r="G58" s="2"/>
      <c r="H58" s="2"/>
      <c r="I58" s="19"/>
      <c r="J58" s="2"/>
      <c r="K58" s="2"/>
      <c r="L58" s="2"/>
      <c r="M58" s="2"/>
      <c r="N58" s="2"/>
      <c r="O58" s="2"/>
      <c r="P58" s="2"/>
      <c r="Q58" s="2"/>
      <c r="R58" s="2"/>
      <c r="S58" s="27"/>
      <c r="T58" s="27"/>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row>
    <row r="59" spans="1:256" s="6" customFormat="1">
      <c r="A59" s="1"/>
      <c r="B59" s="19"/>
      <c r="C59" s="23"/>
      <c r="D59" s="24"/>
      <c r="E59" s="2"/>
      <c r="F59" s="2"/>
      <c r="G59" s="2"/>
      <c r="H59" s="2"/>
      <c r="I59" s="19"/>
      <c r="J59" s="2"/>
      <c r="K59" s="2"/>
      <c r="L59" s="2"/>
      <c r="M59" s="2"/>
      <c r="N59" s="2"/>
      <c r="O59" s="2"/>
      <c r="P59" s="2"/>
      <c r="Q59" s="2"/>
      <c r="R59" s="2"/>
      <c r="S59" s="27"/>
      <c r="T59" s="27"/>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row>
    <row r="60" spans="1:256" s="6" customFormat="1">
      <c r="A60" s="1"/>
      <c r="B60" s="19"/>
      <c r="C60" s="23"/>
      <c r="D60" s="24"/>
      <c r="E60" s="2"/>
      <c r="F60" s="2"/>
      <c r="G60" s="2"/>
      <c r="H60" s="2"/>
      <c r="I60" s="19"/>
      <c r="J60" s="2"/>
      <c r="K60" s="2"/>
      <c r="L60" s="2"/>
      <c r="M60" s="2"/>
      <c r="N60" s="2"/>
      <c r="O60" s="2"/>
      <c r="P60" s="2"/>
      <c r="Q60" s="2"/>
      <c r="R60" s="2"/>
      <c r="S60" s="27"/>
      <c r="T60" s="27"/>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c r="IU60" s="2"/>
      <c r="IV60" s="2"/>
    </row>
    <row r="61" spans="1:256" s="6" customFormat="1">
      <c r="A61" s="1"/>
      <c r="B61" s="19"/>
      <c r="C61" s="23"/>
      <c r="D61" s="24"/>
      <c r="E61" s="2"/>
      <c r="F61" s="2"/>
      <c r="G61" s="2"/>
      <c r="H61" s="2"/>
      <c r="I61" s="19"/>
      <c r="J61" s="2"/>
      <c r="K61" s="2"/>
      <c r="L61" s="2"/>
      <c r="M61" s="2"/>
      <c r="N61" s="2"/>
      <c r="O61" s="2"/>
      <c r="P61" s="2"/>
      <c r="Q61" s="2"/>
      <c r="R61" s="2"/>
      <c r="S61" s="27"/>
      <c r="T61" s="27"/>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row>
    <row r="62" spans="1:256" s="6" customFormat="1">
      <c r="A62" s="1"/>
      <c r="B62" s="19"/>
      <c r="C62" s="23"/>
      <c r="D62" s="24"/>
      <c r="E62" s="2"/>
      <c r="F62" s="2"/>
      <c r="G62" s="2"/>
      <c r="H62" s="2"/>
      <c r="I62" s="19"/>
      <c r="J62" s="2"/>
      <c r="K62" s="2"/>
      <c r="L62" s="2"/>
      <c r="M62" s="2"/>
      <c r="N62" s="2"/>
      <c r="O62" s="2"/>
      <c r="P62" s="2"/>
      <c r="Q62" s="2"/>
      <c r="R62" s="2"/>
      <c r="S62" s="27"/>
      <c r="T62" s="27"/>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row>
    <row r="63" spans="1:256" s="6" customFormat="1">
      <c r="A63" s="1"/>
      <c r="B63" s="19"/>
      <c r="C63" s="23"/>
      <c r="D63" s="24"/>
      <c r="E63" s="2"/>
      <c r="F63" s="2"/>
      <c r="G63" s="2"/>
      <c r="H63" s="2"/>
      <c r="I63" s="19"/>
      <c r="J63" s="2"/>
      <c r="K63" s="2"/>
      <c r="L63" s="2"/>
      <c r="M63" s="2"/>
      <c r="N63" s="2"/>
      <c r="O63" s="2"/>
      <c r="P63" s="2"/>
      <c r="Q63" s="2"/>
      <c r="R63" s="2"/>
      <c r="S63" s="27"/>
      <c r="T63" s="27"/>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row>
    <row r="64" spans="1:256" s="6" customFormat="1">
      <c r="A64" s="1"/>
      <c r="B64" s="19"/>
      <c r="C64" s="23"/>
      <c r="D64" s="24"/>
      <c r="E64" s="2"/>
      <c r="F64" s="2"/>
      <c r="G64" s="2"/>
      <c r="H64" s="2"/>
      <c r="I64" s="19"/>
      <c r="J64" s="2"/>
      <c r="K64" s="2"/>
      <c r="L64" s="2"/>
      <c r="M64" s="2"/>
      <c r="N64" s="2"/>
      <c r="O64" s="2"/>
      <c r="P64" s="2"/>
      <c r="Q64" s="2"/>
      <c r="R64" s="2"/>
      <c r="S64" s="27"/>
      <c r="T64" s="27"/>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row>
    <row r="65" spans="1:256" s="6" customFormat="1">
      <c r="A65" s="1"/>
      <c r="B65" s="19"/>
      <c r="C65" s="23"/>
      <c r="D65" s="24"/>
      <c r="E65" s="2"/>
      <c r="F65" s="2"/>
      <c r="G65" s="2"/>
      <c r="H65" s="2"/>
      <c r="I65" s="19"/>
      <c r="J65" s="2"/>
      <c r="K65" s="2"/>
      <c r="L65" s="2"/>
      <c r="M65" s="2"/>
      <c r="N65" s="2"/>
      <c r="O65" s="2"/>
      <c r="P65" s="2"/>
      <c r="Q65" s="2"/>
      <c r="R65" s="2"/>
      <c r="S65" s="27"/>
      <c r="T65" s="27"/>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row>
    <row r="66" spans="1:256" s="6" customFormat="1">
      <c r="A66" s="1"/>
      <c r="B66" s="19"/>
      <c r="C66" s="23"/>
      <c r="D66" s="24"/>
      <c r="E66" s="2"/>
      <c r="F66" s="2"/>
      <c r="G66" s="2"/>
      <c r="H66" s="2"/>
      <c r="I66" s="19"/>
      <c r="J66" s="2"/>
      <c r="K66" s="2"/>
      <c r="L66" s="2"/>
      <c r="M66" s="2"/>
      <c r="N66" s="2"/>
      <c r="O66" s="2"/>
      <c r="P66" s="2"/>
      <c r="Q66" s="2"/>
      <c r="R66" s="2"/>
      <c r="S66" s="27"/>
      <c r="T66" s="27"/>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row>
    <row r="67" spans="1:256" s="6" customFormat="1">
      <c r="A67" s="1"/>
      <c r="B67" s="19"/>
      <c r="C67" s="23"/>
      <c r="D67" s="24"/>
      <c r="E67" s="2"/>
      <c r="F67" s="2"/>
      <c r="G67" s="2"/>
      <c r="H67" s="2"/>
      <c r="I67" s="19"/>
      <c r="J67" s="2"/>
      <c r="K67" s="2"/>
      <c r="L67" s="2"/>
      <c r="M67" s="2"/>
      <c r="N67" s="2"/>
      <c r="O67" s="2"/>
      <c r="P67" s="2"/>
      <c r="Q67" s="2"/>
      <c r="R67" s="2"/>
      <c r="S67" s="27"/>
      <c r="T67" s="27"/>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row>
    <row r="68" spans="1:256" s="6" customFormat="1">
      <c r="A68" s="1"/>
      <c r="B68" s="19"/>
      <c r="C68" s="23"/>
      <c r="D68" s="24"/>
      <c r="E68" s="2"/>
      <c r="F68" s="2"/>
      <c r="G68" s="2"/>
      <c r="H68" s="2"/>
      <c r="I68" s="19"/>
      <c r="J68" s="2"/>
      <c r="K68" s="2"/>
      <c r="L68" s="2"/>
      <c r="M68" s="2"/>
      <c r="N68" s="2"/>
      <c r="O68" s="2"/>
      <c r="P68" s="2"/>
      <c r="Q68" s="2"/>
      <c r="R68" s="2"/>
      <c r="S68" s="27"/>
      <c r="T68" s="27"/>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row>
    <row r="69" spans="1:256" s="6" customFormat="1">
      <c r="A69" s="1"/>
      <c r="B69" s="19"/>
      <c r="C69" s="23"/>
      <c r="D69" s="24"/>
      <c r="E69" s="2"/>
      <c r="F69" s="2"/>
      <c r="G69" s="2"/>
      <c r="H69" s="2"/>
      <c r="I69" s="19"/>
      <c r="J69" s="2"/>
      <c r="K69" s="2"/>
      <c r="L69" s="2"/>
      <c r="M69" s="2"/>
      <c r="N69" s="2"/>
      <c r="O69" s="2"/>
      <c r="P69" s="2"/>
      <c r="Q69" s="2"/>
      <c r="R69" s="2"/>
      <c r="S69" s="27"/>
      <c r="T69" s="27"/>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row>
    <row r="70" spans="1:256" s="6" customFormat="1">
      <c r="A70" s="1"/>
      <c r="B70" s="19"/>
      <c r="C70" s="23"/>
      <c r="D70" s="24"/>
      <c r="E70" s="2"/>
      <c r="F70" s="2"/>
      <c r="G70" s="2"/>
      <c r="H70" s="2"/>
      <c r="I70" s="19"/>
      <c r="J70" s="2"/>
      <c r="K70" s="2"/>
      <c r="L70" s="2"/>
      <c r="M70" s="2"/>
      <c r="N70" s="2"/>
      <c r="O70" s="2"/>
      <c r="P70" s="2"/>
      <c r="Q70" s="2"/>
      <c r="R70" s="2"/>
      <c r="S70" s="27"/>
      <c r="T70" s="27"/>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row>
    <row r="71" spans="1:256" s="6" customFormat="1">
      <c r="A71" s="1"/>
      <c r="B71" s="19"/>
      <c r="C71" s="23"/>
      <c r="D71" s="24"/>
      <c r="E71" s="2"/>
      <c r="F71" s="2"/>
      <c r="G71" s="2"/>
      <c r="H71" s="2"/>
      <c r="I71" s="19"/>
      <c r="J71" s="2"/>
      <c r="K71" s="2"/>
      <c r="L71" s="2"/>
      <c r="M71" s="2"/>
      <c r="N71" s="2"/>
      <c r="O71" s="2"/>
      <c r="P71" s="2"/>
      <c r="Q71" s="2"/>
      <c r="R71" s="2"/>
      <c r="S71" s="27"/>
      <c r="T71" s="27"/>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row>
    <row r="72" spans="1:256" s="6" customFormat="1">
      <c r="A72" s="1"/>
      <c r="B72" s="19"/>
      <c r="C72" s="23"/>
      <c r="D72" s="24"/>
      <c r="E72" s="2"/>
      <c r="F72" s="2"/>
      <c r="G72" s="2"/>
      <c r="H72" s="2"/>
      <c r="I72" s="19"/>
      <c r="J72" s="2"/>
      <c r="K72" s="2"/>
      <c r="L72" s="2"/>
      <c r="M72" s="2"/>
      <c r="N72" s="2"/>
      <c r="O72" s="2"/>
      <c r="P72" s="2"/>
      <c r="Q72" s="2"/>
      <c r="R72" s="2"/>
      <c r="S72" s="27"/>
      <c r="T72" s="27"/>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row>
    <row r="73" spans="1:256" s="6" customFormat="1">
      <c r="A73" s="1"/>
      <c r="B73" s="19"/>
      <c r="C73" s="23"/>
      <c r="D73" s="24"/>
      <c r="E73" s="2"/>
      <c r="F73" s="2"/>
      <c r="G73" s="2"/>
      <c r="H73" s="2"/>
      <c r="I73" s="19"/>
      <c r="J73" s="2"/>
      <c r="K73" s="2"/>
      <c r="L73" s="2"/>
      <c r="M73" s="2"/>
      <c r="N73" s="2"/>
      <c r="O73" s="2"/>
      <c r="P73" s="2"/>
      <c r="Q73" s="2"/>
      <c r="R73" s="2"/>
      <c r="S73" s="27"/>
      <c r="T73" s="27"/>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row>
    <row r="74" spans="1:256" s="6" customFormat="1">
      <c r="A74" s="1"/>
      <c r="B74" s="19"/>
      <c r="C74" s="23"/>
      <c r="D74" s="24"/>
      <c r="E74" s="2"/>
      <c r="F74" s="2"/>
      <c r="G74" s="2"/>
      <c r="H74" s="2"/>
      <c r="I74" s="19"/>
      <c r="J74" s="2"/>
      <c r="K74" s="2"/>
      <c r="L74" s="2"/>
      <c r="M74" s="2"/>
      <c r="N74" s="2"/>
      <c r="O74" s="2"/>
      <c r="P74" s="2"/>
      <c r="Q74" s="2"/>
      <c r="R74" s="2"/>
      <c r="S74" s="27"/>
      <c r="T74" s="27"/>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row>
    <row r="75" spans="1:256" s="6" customFormat="1">
      <c r="A75" s="1"/>
      <c r="B75" s="19"/>
      <c r="C75" s="23"/>
      <c r="D75" s="24"/>
      <c r="E75" s="2"/>
      <c r="F75" s="2"/>
      <c r="G75" s="2"/>
      <c r="H75" s="2"/>
      <c r="I75" s="19"/>
      <c r="J75" s="2"/>
      <c r="K75" s="2"/>
      <c r="L75" s="2"/>
      <c r="M75" s="2"/>
      <c r="N75" s="2"/>
      <c r="O75" s="2"/>
      <c r="P75" s="2"/>
      <c r="Q75" s="2"/>
      <c r="R75" s="2"/>
      <c r="S75" s="27"/>
      <c r="T75" s="27"/>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row>
    <row r="76" spans="1:256" s="6" customFormat="1">
      <c r="A76" s="1"/>
      <c r="B76" s="19"/>
      <c r="C76" s="23"/>
      <c r="D76" s="24"/>
      <c r="E76" s="2"/>
      <c r="F76" s="2"/>
      <c r="G76" s="2"/>
      <c r="H76" s="2"/>
      <c r="I76" s="19"/>
      <c r="J76" s="2"/>
      <c r="K76" s="2"/>
      <c r="L76" s="2"/>
      <c r="M76" s="2"/>
      <c r="N76" s="2"/>
      <c r="O76" s="2"/>
      <c r="P76" s="2"/>
      <c r="Q76" s="2"/>
      <c r="R76" s="2"/>
      <c r="S76" s="27"/>
      <c r="T76" s="27"/>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row>
    <row r="77" spans="1:256" s="6" customFormat="1">
      <c r="A77" s="1"/>
      <c r="B77" s="19"/>
      <c r="C77" s="23"/>
      <c r="D77" s="24"/>
      <c r="E77" s="2"/>
      <c r="F77" s="2"/>
      <c r="G77" s="2"/>
      <c r="H77" s="2"/>
      <c r="I77" s="19"/>
      <c r="J77" s="2"/>
      <c r="K77" s="2"/>
      <c r="L77" s="2"/>
      <c r="M77" s="2"/>
      <c r="N77" s="2"/>
      <c r="O77" s="2"/>
      <c r="P77" s="2"/>
      <c r="Q77" s="2"/>
      <c r="R77" s="2"/>
      <c r="S77" s="27"/>
      <c r="T77" s="27"/>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row>
    <row r="78" spans="1:256" s="6" customFormat="1">
      <c r="A78" s="1"/>
      <c r="B78" s="19"/>
      <c r="C78" s="23"/>
      <c r="D78" s="24"/>
      <c r="E78" s="2"/>
      <c r="F78" s="2"/>
      <c r="G78" s="2"/>
      <c r="H78" s="2"/>
      <c r="I78" s="19"/>
      <c r="J78" s="2"/>
      <c r="K78" s="2"/>
      <c r="L78" s="2"/>
      <c r="M78" s="2"/>
      <c r="N78" s="2"/>
      <c r="O78" s="2"/>
      <c r="P78" s="2"/>
      <c r="Q78" s="2"/>
      <c r="R78" s="2"/>
      <c r="S78" s="27"/>
      <c r="T78" s="27"/>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row>
    <row r="79" spans="1:256" s="6" customFormat="1">
      <c r="A79" s="1"/>
      <c r="B79" s="19"/>
      <c r="C79" s="23"/>
      <c r="D79" s="24"/>
      <c r="E79" s="2"/>
      <c r="F79" s="2"/>
      <c r="G79" s="2"/>
      <c r="H79" s="2"/>
      <c r="I79" s="19"/>
      <c r="J79" s="2"/>
      <c r="K79" s="2"/>
      <c r="L79" s="2"/>
      <c r="M79" s="2"/>
      <c r="N79" s="2"/>
      <c r="O79" s="2"/>
      <c r="P79" s="2"/>
      <c r="Q79" s="2"/>
      <c r="R79" s="2"/>
      <c r="S79" s="27"/>
      <c r="T79" s="27"/>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row>
    <row r="80" spans="1:256" s="6" customFormat="1">
      <c r="A80" s="1"/>
      <c r="B80" s="19"/>
      <c r="C80" s="23"/>
      <c r="D80" s="24"/>
      <c r="E80" s="2"/>
      <c r="F80" s="2"/>
      <c r="G80" s="2"/>
      <c r="H80" s="2"/>
      <c r="I80" s="19"/>
      <c r="J80" s="2"/>
      <c r="K80" s="2"/>
      <c r="L80" s="2"/>
      <c r="M80" s="2"/>
      <c r="N80" s="2"/>
      <c r="O80" s="2"/>
      <c r="P80" s="2"/>
      <c r="Q80" s="2"/>
      <c r="R80" s="2"/>
      <c r="S80" s="27"/>
      <c r="T80" s="27"/>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row>
    <row r="81" spans="1:256" s="6" customFormat="1">
      <c r="A81" s="1"/>
      <c r="B81" s="19"/>
      <c r="C81" s="23"/>
      <c r="D81" s="24"/>
      <c r="E81" s="2"/>
      <c r="F81" s="2"/>
      <c r="G81" s="2"/>
      <c r="H81" s="2"/>
      <c r="I81" s="19"/>
      <c r="J81" s="2"/>
      <c r="K81" s="2"/>
      <c r="L81" s="2"/>
      <c r="M81" s="2"/>
      <c r="N81" s="2"/>
      <c r="O81" s="2"/>
      <c r="P81" s="2"/>
      <c r="Q81" s="2"/>
      <c r="R81" s="2"/>
      <c r="S81" s="27"/>
      <c r="T81" s="27"/>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row>
    <row r="82" spans="1:256" s="6" customFormat="1">
      <c r="A82" s="1"/>
      <c r="B82" s="19"/>
      <c r="C82" s="23"/>
      <c r="D82" s="24"/>
      <c r="E82" s="2"/>
      <c r="F82" s="2"/>
      <c r="G82" s="2"/>
      <c r="H82" s="2"/>
      <c r="I82" s="19"/>
      <c r="J82" s="2"/>
      <c r="K82" s="2"/>
      <c r="L82" s="2"/>
      <c r="M82" s="2"/>
      <c r="N82" s="2"/>
      <c r="O82" s="2"/>
      <c r="P82" s="2"/>
      <c r="Q82" s="2"/>
      <c r="R82" s="2"/>
      <c r="S82" s="27"/>
      <c r="T82" s="27"/>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row>
    <row r="83" spans="1:256" s="6" customFormat="1">
      <c r="A83" s="1"/>
      <c r="B83" s="19"/>
      <c r="C83" s="23"/>
      <c r="D83" s="24"/>
      <c r="E83" s="2"/>
      <c r="F83" s="2"/>
      <c r="G83" s="2"/>
      <c r="H83" s="2"/>
      <c r="I83" s="19"/>
      <c r="J83" s="2"/>
      <c r="K83" s="2"/>
      <c r="L83" s="2"/>
      <c r="M83" s="2"/>
      <c r="N83" s="2"/>
      <c r="O83" s="2"/>
      <c r="P83" s="2"/>
      <c r="Q83" s="2"/>
      <c r="R83" s="2"/>
      <c r="S83" s="27"/>
      <c r="T83" s="27"/>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row>
    <row r="84" spans="1:256" s="6" customFormat="1">
      <c r="A84" s="1"/>
      <c r="B84" s="19"/>
      <c r="C84" s="23"/>
      <c r="D84" s="24"/>
      <c r="E84" s="2"/>
      <c r="F84" s="2"/>
      <c r="G84" s="2"/>
      <c r="H84" s="2"/>
      <c r="I84" s="19"/>
      <c r="J84" s="2"/>
      <c r="K84" s="2"/>
      <c r="L84" s="2"/>
      <c r="M84" s="2"/>
      <c r="N84" s="2"/>
      <c r="O84" s="2"/>
      <c r="P84" s="2"/>
      <c r="Q84" s="2"/>
      <c r="R84" s="2"/>
      <c r="S84" s="27"/>
      <c r="T84" s="27"/>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row>
    <row r="85" spans="1:256" s="6" customFormat="1">
      <c r="A85" s="1"/>
      <c r="B85" s="19"/>
      <c r="C85" s="23"/>
      <c r="D85" s="24"/>
      <c r="E85" s="2"/>
      <c r="F85" s="2"/>
      <c r="G85" s="2"/>
      <c r="H85" s="2"/>
      <c r="I85" s="19"/>
      <c r="J85" s="2"/>
      <c r="K85" s="2"/>
      <c r="L85" s="2"/>
      <c r="M85" s="2"/>
      <c r="N85" s="2"/>
      <c r="O85" s="2"/>
      <c r="P85" s="2"/>
      <c r="Q85" s="2"/>
      <c r="R85" s="2"/>
      <c r="S85" s="27"/>
      <c r="T85" s="27"/>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row>
    <row r="86" spans="1:256" s="6" customFormat="1">
      <c r="A86" s="1"/>
      <c r="B86" s="19"/>
      <c r="C86" s="23"/>
      <c r="D86" s="24"/>
      <c r="E86" s="2"/>
      <c r="F86" s="2"/>
      <c r="G86" s="2"/>
      <c r="H86" s="2"/>
      <c r="I86" s="19"/>
      <c r="J86" s="2"/>
      <c r="K86" s="2"/>
      <c r="L86" s="2"/>
      <c r="M86" s="2"/>
      <c r="N86" s="2"/>
      <c r="O86" s="2"/>
      <c r="P86" s="2"/>
      <c r="Q86" s="2"/>
      <c r="R86" s="2"/>
      <c r="S86" s="27"/>
      <c r="T86" s="27"/>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row>
    <row r="87" spans="1:256" s="6" customFormat="1">
      <c r="A87" s="1"/>
      <c r="B87" s="19"/>
      <c r="C87" s="23"/>
      <c r="D87" s="24"/>
      <c r="E87" s="2"/>
      <c r="F87" s="2"/>
      <c r="G87" s="2"/>
      <c r="H87" s="2"/>
      <c r="I87" s="19"/>
      <c r="J87" s="2"/>
      <c r="K87" s="2"/>
      <c r="L87" s="2"/>
      <c r="M87" s="2"/>
      <c r="N87" s="2"/>
      <c r="O87" s="2"/>
      <c r="P87" s="2"/>
      <c r="Q87" s="2"/>
      <c r="R87" s="2"/>
      <c r="S87" s="27"/>
      <c r="T87" s="27"/>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row>
    <row r="88" spans="1:256" s="6" customFormat="1">
      <c r="A88" s="1"/>
      <c r="B88" s="19"/>
      <c r="C88" s="23"/>
      <c r="D88" s="24"/>
      <c r="E88" s="2"/>
      <c r="F88" s="2"/>
      <c r="G88" s="2"/>
      <c r="H88" s="2"/>
      <c r="I88" s="19"/>
      <c r="J88" s="2"/>
      <c r="K88" s="2"/>
      <c r="L88" s="2"/>
      <c r="M88" s="2"/>
      <c r="N88" s="2"/>
      <c r="O88" s="2"/>
      <c r="P88" s="2"/>
      <c r="Q88" s="2"/>
      <c r="R88" s="2"/>
      <c r="S88" s="27"/>
      <c r="T88" s="27"/>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row>
    <row r="89" spans="1:256" s="6" customFormat="1">
      <c r="A89" s="1"/>
      <c r="B89" s="19"/>
      <c r="C89" s="23"/>
      <c r="D89" s="24"/>
      <c r="E89" s="2"/>
      <c r="F89" s="2"/>
      <c r="G89" s="2"/>
      <c r="H89" s="2"/>
      <c r="I89" s="19"/>
      <c r="J89" s="2"/>
      <c r="K89" s="2"/>
      <c r="L89" s="2"/>
      <c r="M89" s="2"/>
      <c r="N89" s="2"/>
      <c r="O89" s="2"/>
      <c r="P89" s="2"/>
      <c r="Q89" s="2"/>
      <c r="R89" s="2"/>
      <c r="S89" s="27"/>
      <c r="T89" s="27"/>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row>
    <row r="90" spans="1:256" s="6" customFormat="1">
      <c r="A90" s="1"/>
      <c r="B90" s="19"/>
      <c r="C90" s="23"/>
      <c r="D90" s="24"/>
      <c r="E90" s="2"/>
      <c r="F90" s="2"/>
      <c r="G90" s="2"/>
      <c r="H90" s="2"/>
      <c r="I90" s="19"/>
      <c r="J90" s="2"/>
      <c r="K90" s="2"/>
      <c r="L90" s="2"/>
      <c r="M90" s="2"/>
      <c r="N90" s="2"/>
      <c r="O90" s="2"/>
      <c r="P90" s="2"/>
      <c r="Q90" s="2"/>
      <c r="R90" s="2"/>
      <c r="S90" s="27"/>
      <c r="T90" s="27"/>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row>
    <row r="91" spans="1:256" s="6" customFormat="1">
      <c r="A91" s="1"/>
      <c r="B91" s="19"/>
      <c r="C91" s="23"/>
      <c r="D91" s="24"/>
      <c r="E91" s="2"/>
      <c r="F91" s="2"/>
      <c r="G91" s="2"/>
      <c r="H91" s="2"/>
      <c r="I91" s="19"/>
      <c r="J91" s="2"/>
      <c r="K91" s="2"/>
      <c r="L91" s="2"/>
      <c r="M91" s="2"/>
      <c r="N91" s="2"/>
      <c r="O91" s="2"/>
      <c r="P91" s="2"/>
      <c r="Q91" s="2"/>
      <c r="R91" s="2"/>
      <c r="S91" s="27"/>
      <c r="T91" s="27"/>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row>
    <row r="92" spans="1:256" s="6" customFormat="1">
      <c r="A92" s="1"/>
      <c r="B92" s="19"/>
      <c r="C92" s="23"/>
      <c r="D92" s="24"/>
      <c r="E92" s="2"/>
      <c r="F92" s="2"/>
      <c r="G92" s="2"/>
      <c r="H92" s="2"/>
      <c r="I92" s="19"/>
      <c r="J92" s="2"/>
      <c r="K92" s="2"/>
      <c r="L92" s="2"/>
      <c r="M92" s="2"/>
      <c r="N92" s="2"/>
      <c r="O92" s="2"/>
      <c r="P92" s="2"/>
      <c r="Q92" s="2"/>
      <c r="R92" s="2"/>
      <c r="S92" s="27"/>
      <c r="T92" s="27"/>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row>
    <row r="93" spans="1:256" s="6" customFormat="1">
      <c r="A93" s="1"/>
      <c r="B93" s="19"/>
      <c r="C93" s="23"/>
      <c r="D93" s="24"/>
      <c r="E93" s="2"/>
      <c r="F93" s="2"/>
      <c r="G93" s="2"/>
      <c r="H93" s="2"/>
      <c r="I93" s="19"/>
      <c r="J93" s="2"/>
      <c r="K93" s="2"/>
      <c r="L93" s="2"/>
      <c r="M93" s="2"/>
      <c r="N93" s="2"/>
      <c r="O93" s="2"/>
      <c r="P93" s="2"/>
      <c r="Q93" s="2"/>
      <c r="R93" s="2"/>
      <c r="S93" s="27"/>
      <c r="T93" s="27"/>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row>
    <row r="94" spans="1:256" s="6" customFormat="1">
      <c r="A94" s="1"/>
      <c r="B94" s="19"/>
      <c r="C94" s="23"/>
      <c r="D94" s="24"/>
      <c r="E94" s="2"/>
      <c r="F94" s="2"/>
      <c r="G94" s="2"/>
      <c r="H94" s="2"/>
      <c r="I94" s="19"/>
      <c r="J94" s="2"/>
      <c r="K94" s="2"/>
      <c r="L94" s="2"/>
      <c r="M94" s="2"/>
      <c r="N94" s="2"/>
      <c r="O94" s="2"/>
      <c r="P94" s="2"/>
      <c r="Q94" s="2"/>
      <c r="R94" s="2"/>
      <c r="S94" s="27"/>
      <c r="T94" s="27"/>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row>
    <row r="95" spans="1:256" s="6" customFormat="1">
      <c r="A95" s="1"/>
      <c r="B95" s="19"/>
      <c r="C95" s="23"/>
      <c r="D95" s="24"/>
      <c r="E95" s="2"/>
      <c r="F95" s="2"/>
      <c r="G95" s="2"/>
      <c r="H95" s="2"/>
      <c r="I95" s="19"/>
      <c r="J95" s="2"/>
      <c r="K95" s="2"/>
      <c r="L95" s="2"/>
      <c r="M95" s="2"/>
      <c r="N95" s="2"/>
      <c r="O95" s="2"/>
      <c r="P95" s="2"/>
      <c r="Q95" s="2"/>
      <c r="R95" s="2"/>
      <c r="S95" s="27"/>
      <c r="T95" s="27"/>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row>
    <row r="96" spans="1:256" s="6" customFormat="1">
      <c r="A96" s="1"/>
      <c r="B96" s="19"/>
      <c r="C96" s="23"/>
      <c r="D96" s="24"/>
      <c r="E96" s="2"/>
      <c r="F96" s="2"/>
      <c r="G96" s="2"/>
      <c r="H96" s="2"/>
      <c r="I96" s="19"/>
      <c r="J96" s="2"/>
      <c r="K96" s="2"/>
      <c r="L96" s="2"/>
      <c r="M96" s="2"/>
      <c r="N96" s="2"/>
      <c r="O96" s="2"/>
      <c r="P96" s="2"/>
      <c r="Q96" s="2"/>
      <c r="R96" s="2"/>
      <c r="S96" s="27"/>
      <c r="T96" s="27"/>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row>
    <row r="97" spans="1:256" s="6" customFormat="1">
      <c r="A97" s="1"/>
      <c r="B97" s="19"/>
      <c r="C97" s="23"/>
      <c r="D97" s="24"/>
      <c r="E97" s="2"/>
      <c r="F97" s="2"/>
      <c r="G97" s="2"/>
      <c r="H97" s="2"/>
      <c r="I97" s="19"/>
      <c r="J97" s="2"/>
      <c r="K97" s="2"/>
      <c r="L97" s="2"/>
      <c r="M97" s="2"/>
      <c r="N97" s="2"/>
      <c r="O97" s="2"/>
      <c r="P97" s="2"/>
      <c r="Q97" s="2"/>
      <c r="R97" s="2"/>
      <c r="S97" s="27"/>
      <c r="T97" s="27"/>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row>
    <row r="98" spans="1:256" s="6" customFormat="1">
      <c r="A98" s="1"/>
      <c r="B98" s="19"/>
      <c r="C98" s="23"/>
      <c r="D98" s="24"/>
      <c r="E98" s="2"/>
      <c r="F98" s="2"/>
      <c r="G98" s="2"/>
      <c r="H98" s="2"/>
      <c r="I98" s="19"/>
      <c r="J98" s="2"/>
      <c r="K98" s="2"/>
      <c r="L98" s="2"/>
      <c r="M98" s="2"/>
      <c r="N98" s="2"/>
      <c r="O98" s="2"/>
      <c r="P98" s="2"/>
      <c r="Q98" s="2"/>
      <c r="R98" s="2"/>
      <c r="S98" s="27"/>
      <c r="T98" s="27"/>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row>
    <row r="99" spans="1:256" s="6" customFormat="1">
      <c r="A99" s="1"/>
      <c r="B99" s="19"/>
      <c r="C99" s="23"/>
      <c r="D99" s="24"/>
      <c r="E99" s="2"/>
      <c r="F99" s="2"/>
      <c r="G99" s="2"/>
      <c r="H99" s="2"/>
      <c r="I99" s="19"/>
      <c r="J99" s="2"/>
      <c r="K99" s="2"/>
      <c r="L99" s="2"/>
      <c r="M99" s="2"/>
      <c r="N99" s="2"/>
      <c r="O99" s="2"/>
      <c r="P99" s="2"/>
      <c r="Q99" s="2"/>
      <c r="R99" s="2"/>
      <c r="S99" s="27"/>
      <c r="T99" s="27"/>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row>
    <row r="100" spans="1:256" s="6" customFormat="1">
      <c r="A100" s="1"/>
      <c r="B100" s="19"/>
      <c r="C100" s="23"/>
      <c r="D100" s="24"/>
      <c r="E100" s="2"/>
      <c r="F100" s="2"/>
      <c r="G100" s="2"/>
      <c r="H100" s="2"/>
      <c r="I100" s="19"/>
      <c r="J100" s="2"/>
      <c r="K100" s="2"/>
      <c r="L100" s="2"/>
      <c r="M100" s="2"/>
      <c r="N100" s="2"/>
      <c r="O100" s="2"/>
      <c r="P100" s="2"/>
      <c r="Q100" s="2"/>
      <c r="R100" s="2"/>
      <c r="S100" s="27"/>
      <c r="T100" s="27"/>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row>
    <row r="101" spans="1:256" s="6" customFormat="1">
      <c r="A101" s="1"/>
      <c r="B101" s="19"/>
      <c r="C101" s="23"/>
      <c r="D101" s="24"/>
      <c r="E101" s="2"/>
      <c r="F101" s="2"/>
      <c r="G101" s="2"/>
      <c r="H101" s="2"/>
      <c r="I101" s="19"/>
      <c r="J101" s="2"/>
      <c r="K101" s="2"/>
      <c r="L101" s="2"/>
      <c r="M101" s="2"/>
      <c r="N101" s="2"/>
      <c r="O101" s="2"/>
      <c r="P101" s="2"/>
      <c r="Q101" s="2"/>
      <c r="R101" s="2"/>
      <c r="S101" s="27"/>
      <c r="T101" s="27"/>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row>
    <row r="102" spans="1:256" s="6" customFormat="1">
      <c r="A102" s="1"/>
      <c r="B102" s="19"/>
      <c r="C102" s="23"/>
      <c r="D102" s="24"/>
      <c r="E102" s="2"/>
      <c r="F102" s="2"/>
      <c r="G102" s="2"/>
      <c r="H102" s="2"/>
      <c r="I102" s="19"/>
      <c r="J102" s="2"/>
      <c r="K102" s="2"/>
      <c r="L102" s="2"/>
      <c r="M102" s="2"/>
      <c r="N102" s="2"/>
      <c r="O102" s="2"/>
      <c r="P102" s="2"/>
      <c r="Q102" s="2"/>
      <c r="R102" s="2"/>
      <c r="S102" s="27"/>
      <c r="T102" s="27"/>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row>
    <row r="103" spans="1:256" s="6" customFormat="1">
      <c r="A103" s="1"/>
      <c r="B103" s="19"/>
      <c r="C103" s="23"/>
      <c r="D103" s="24"/>
      <c r="E103" s="2"/>
      <c r="F103" s="2"/>
      <c r="G103" s="2"/>
      <c r="H103" s="2"/>
      <c r="I103" s="19"/>
      <c r="J103" s="2"/>
      <c r="K103" s="2"/>
      <c r="L103" s="2"/>
      <c r="M103" s="2"/>
      <c r="N103" s="2"/>
      <c r="O103" s="2"/>
      <c r="P103" s="2"/>
      <c r="Q103" s="2"/>
      <c r="R103" s="2"/>
      <c r="S103" s="27"/>
      <c r="T103" s="27"/>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row>
    <row r="104" spans="1:256" s="6" customFormat="1">
      <c r="A104" s="1"/>
      <c r="B104" s="19"/>
      <c r="C104" s="23"/>
      <c r="D104" s="24"/>
      <c r="E104" s="2"/>
      <c r="F104" s="2"/>
      <c r="G104" s="2"/>
      <c r="H104" s="2"/>
      <c r="I104" s="19"/>
      <c r="J104" s="2"/>
      <c r="K104" s="2"/>
      <c r="L104" s="2"/>
      <c r="M104" s="2"/>
      <c r="N104" s="2"/>
      <c r="O104" s="2"/>
      <c r="P104" s="2"/>
      <c r="Q104" s="2"/>
      <c r="R104" s="2"/>
      <c r="S104" s="27"/>
      <c r="T104" s="27"/>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row>
    <row r="105" spans="1:256" s="6" customFormat="1">
      <c r="A105" s="1"/>
      <c r="B105" s="19"/>
      <c r="C105" s="23"/>
      <c r="D105" s="24"/>
      <c r="E105" s="2"/>
      <c r="F105" s="2"/>
      <c r="G105" s="2"/>
      <c r="H105" s="2"/>
      <c r="I105" s="19"/>
      <c r="J105" s="2"/>
      <c r="K105" s="2"/>
      <c r="L105" s="2"/>
      <c r="M105" s="2"/>
      <c r="N105" s="2"/>
      <c r="O105" s="2"/>
      <c r="P105" s="2"/>
      <c r="Q105" s="2"/>
      <c r="R105" s="2"/>
      <c r="S105" s="27"/>
      <c r="T105" s="27"/>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row>
    <row r="106" spans="1:256" s="6" customFormat="1">
      <c r="A106" s="1"/>
      <c r="B106" s="19"/>
      <c r="C106" s="23"/>
      <c r="D106" s="24"/>
      <c r="E106" s="2"/>
      <c r="F106" s="2"/>
      <c r="G106" s="2"/>
      <c r="H106" s="2"/>
      <c r="I106" s="19"/>
      <c r="J106" s="2"/>
      <c r="K106" s="2"/>
      <c r="L106" s="2"/>
      <c r="M106" s="2"/>
      <c r="N106" s="2"/>
      <c r="O106" s="2"/>
      <c r="P106" s="2"/>
      <c r="Q106" s="2"/>
      <c r="R106" s="2"/>
      <c r="S106" s="27"/>
      <c r="T106" s="27"/>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row>
    <row r="107" spans="1:256" s="6" customFormat="1">
      <c r="A107" s="1"/>
      <c r="B107" s="19"/>
      <c r="C107" s="23"/>
      <c r="D107" s="24"/>
      <c r="E107" s="2"/>
      <c r="F107" s="2"/>
      <c r="G107" s="2"/>
      <c r="H107" s="2"/>
      <c r="I107" s="19"/>
      <c r="J107" s="2"/>
      <c r="K107" s="2"/>
      <c r="L107" s="2"/>
      <c r="M107" s="2"/>
      <c r="N107" s="2"/>
      <c r="O107" s="2"/>
      <c r="P107" s="2"/>
      <c r="Q107" s="2"/>
      <c r="R107" s="2"/>
      <c r="S107" s="27"/>
      <c r="T107" s="27"/>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row>
    <row r="108" spans="1:256" s="6" customFormat="1">
      <c r="A108" s="1"/>
      <c r="B108" s="19"/>
      <c r="C108" s="23"/>
      <c r="D108" s="24"/>
      <c r="E108" s="2"/>
      <c r="F108" s="2"/>
      <c r="G108" s="2"/>
      <c r="H108" s="2"/>
      <c r="I108" s="19"/>
      <c r="J108" s="2"/>
      <c r="K108" s="2"/>
      <c r="L108" s="2"/>
      <c r="M108" s="2"/>
      <c r="N108" s="2"/>
      <c r="O108" s="2"/>
      <c r="P108" s="2"/>
      <c r="Q108" s="2"/>
      <c r="R108" s="2"/>
      <c r="S108" s="27"/>
      <c r="T108" s="27"/>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row>
    <row r="109" spans="1:256" s="6" customFormat="1">
      <c r="A109" s="1"/>
      <c r="B109" s="19"/>
      <c r="C109" s="23"/>
      <c r="D109" s="24"/>
      <c r="E109" s="2"/>
      <c r="F109" s="2"/>
      <c r="G109" s="2"/>
      <c r="H109" s="2"/>
      <c r="I109" s="19"/>
      <c r="J109" s="2"/>
      <c r="K109" s="2"/>
      <c r="L109" s="2"/>
      <c r="M109" s="2"/>
      <c r="N109" s="2"/>
      <c r="O109" s="2"/>
      <c r="P109" s="2"/>
      <c r="Q109" s="2"/>
      <c r="R109" s="2"/>
      <c r="S109" s="27"/>
      <c r="T109" s="27"/>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row>
    <row r="110" spans="1:256" s="6" customFormat="1">
      <c r="A110" s="1"/>
      <c r="B110" s="19"/>
      <c r="C110" s="23"/>
      <c r="D110" s="24"/>
      <c r="E110" s="2"/>
      <c r="F110" s="2"/>
      <c r="G110" s="2"/>
      <c r="H110" s="2"/>
      <c r="I110" s="19"/>
      <c r="J110" s="2"/>
      <c r="K110" s="2"/>
      <c r="L110" s="2"/>
      <c r="M110" s="2"/>
      <c r="N110" s="2"/>
      <c r="O110" s="2"/>
      <c r="P110" s="2"/>
      <c r="Q110" s="2"/>
      <c r="R110" s="2"/>
      <c r="S110" s="27"/>
      <c r="T110" s="27"/>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row>
    <row r="111" spans="1:256" s="6" customFormat="1">
      <c r="A111" s="1"/>
      <c r="B111" s="19"/>
      <c r="C111" s="23"/>
      <c r="D111" s="24"/>
      <c r="E111" s="2"/>
      <c r="F111" s="2"/>
      <c r="G111" s="2"/>
      <c r="H111" s="2"/>
      <c r="I111" s="19"/>
      <c r="J111" s="2"/>
      <c r="K111" s="2"/>
      <c r="L111" s="2"/>
      <c r="M111" s="2"/>
      <c r="N111" s="2"/>
      <c r="O111" s="2"/>
      <c r="P111" s="2"/>
      <c r="Q111" s="2"/>
      <c r="R111" s="2"/>
      <c r="S111" s="27"/>
      <c r="T111" s="27"/>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row>
    <row r="112" spans="1:256" s="6" customFormat="1">
      <c r="A112" s="1"/>
      <c r="B112" s="19"/>
      <c r="C112" s="23"/>
      <c r="D112" s="24"/>
      <c r="E112" s="2"/>
      <c r="F112" s="2"/>
      <c r="G112" s="2"/>
      <c r="H112" s="2"/>
      <c r="I112" s="19"/>
      <c r="J112" s="2"/>
      <c r="K112" s="2"/>
      <c r="L112" s="2"/>
      <c r="M112" s="2"/>
      <c r="N112" s="2"/>
      <c r="O112" s="2"/>
      <c r="P112" s="2"/>
      <c r="Q112" s="2"/>
      <c r="R112" s="2"/>
      <c r="S112" s="27"/>
      <c r="T112" s="27"/>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row>
    <row r="113" spans="1:256" s="6" customFormat="1">
      <c r="A113" s="1"/>
      <c r="B113" s="19"/>
      <c r="C113" s="23"/>
      <c r="D113" s="24"/>
      <c r="E113" s="2"/>
      <c r="F113" s="2"/>
      <c r="G113" s="2"/>
      <c r="H113" s="2"/>
      <c r="I113" s="19"/>
      <c r="J113" s="2"/>
      <c r="K113" s="2"/>
      <c r="L113" s="2"/>
      <c r="M113" s="2"/>
      <c r="N113" s="2"/>
      <c r="O113" s="2"/>
      <c r="P113" s="2"/>
      <c r="Q113" s="2"/>
      <c r="R113" s="2"/>
      <c r="S113" s="27"/>
      <c r="T113" s="27"/>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row>
    <row r="114" spans="1:256" s="6" customFormat="1">
      <c r="A114" s="1"/>
      <c r="B114" s="19"/>
      <c r="C114" s="23"/>
      <c r="D114" s="24"/>
      <c r="E114" s="2"/>
      <c r="F114" s="2"/>
      <c r="G114" s="2"/>
      <c r="H114" s="2"/>
      <c r="I114" s="19"/>
      <c r="J114" s="2"/>
      <c r="K114" s="2"/>
      <c r="L114" s="2"/>
      <c r="M114" s="2"/>
      <c r="N114" s="2"/>
      <c r="O114" s="2"/>
      <c r="P114" s="2"/>
      <c r="Q114" s="2"/>
      <c r="R114" s="2"/>
      <c r="S114" s="27"/>
      <c r="T114" s="27"/>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row>
    <row r="115" spans="1:256" s="6" customFormat="1">
      <c r="A115" s="1"/>
      <c r="B115" s="19"/>
      <c r="C115" s="23"/>
      <c r="D115" s="24"/>
      <c r="E115" s="2"/>
      <c r="F115" s="2"/>
      <c r="G115" s="2"/>
      <c r="H115" s="2"/>
      <c r="I115" s="19"/>
      <c r="J115" s="2"/>
      <c r="K115" s="2"/>
      <c r="L115" s="2"/>
      <c r="M115" s="2"/>
      <c r="N115" s="2"/>
      <c r="O115" s="2"/>
      <c r="P115" s="2"/>
      <c r="Q115" s="2"/>
      <c r="R115" s="2"/>
      <c r="S115" s="27"/>
      <c r="T115" s="27"/>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row>
    <row r="116" spans="1:256" s="6" customFormat="1">
      <c r="A116" s="1"/>
      <c r="B116" s="19"/>
      <c r="C116" s="23"/>
      <c r="D116" s="24"/>
      <c r="E116" s="2"/>
      <c r="F116" s="2"/>
      <c r="G116" s="2"/>
      <c r="H116" s="2"/>
      <c r="I116" s="19"/>
      <c r="J116" s="2"/>
      <c r="K116" s="2"/>
      <c r="L116" s="2"/>
      <c r="M116" s="2"/>
      <c r="N116" s="2"/>
      <c r="O116" s="2"/>
      <c r="P116" s="2"/>
      <c r="Q116" s="2"/>
      <c r="R116" s="2"/>
      <c r="S116" s="27"/>
      <c r="T116" s="27"/>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row>
    <row r="117" spans="1:256" s="6" customFormat="1">
      <c r="A117" s="1"/>
      <c r="B117" s="19"/>
      <c r="C117" s="23"/>
      <c r="D117" s="24"/>
      <c r="E117" s="2"/>
      <c r="F117" s="2"/>
      <c r="G117" s="2"/>
      <c r="H117" s="2"/>
      <c r="I117" s="19"/>
      <c r="J117" s="2"/>
      <c r="K117" s="2"/>
      <c r="L117" s="2"/>
      <c r="M117" s="2"/>
      <c r="N117" s="2"/>
      <c r="O117" s="2"/>
      <c r="P117" s="2"/>
      <c r="Q117" s="2"/>
      <c r="R117" s="2"/>
      <c r="S117" s="27"/>
      <c r="T117" s="27"/>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row>
    <row r="118" spans="1:256" s="6" customFormat="1">
      <c r="A118" s="1"/>
      <c r="B118" s="19"/>
      <c r="C118" s="23"/>
      <c r="D118" s="24"/>
      <c r="E118" s="2"/>
      <c r="F118" s="2"/>
      <c r="G118" s="2"/>
      <c r="H118" s="2"/>
      <c r="I118" s="19"/>
      <c r="J118" s="2"/>
      <c r="K118" s="2"/>
      <c r="L118" s="2"/>
      <c r="M118" s="2"/>
      <c r="N118" s="2"/>
      <c r="O118" s="2"/>
      <c r="P118" s="2"/>
      <c r="Q118" s="2"/>
      <c r="R118" s="2"/>
      <c r="S118" s="27"/>
      <c r="T118" s="27"/>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row>
    <row r="119" spans="1:256" s="6" customFormat="1">
      <c r="A119" s="1"/>
      <c r="B119" s="19"/>
      <c r="C119" s="23"/>
      <c r="D119" s="24"/>
      <c r="E119" s="2"/>
      <c r="F119" s="2"/>
      <c r="G119" s="2"/>
      <c r="H119" s="2"/>
      <c r="I119" s="19"/>
      <c r="J119" s="2"/>
      <c r="K119" s="2"/>
      <c r="L119" s="2"/>
      <c r="M119" s="2"/>
      <c r="N119" s="2"/>
      <c r="O119" s="2"/>
      <c r="P119" s="2"/>
      <c r="Q119" s="2"/>
      <c r="R119" s="2"/>
      <c r="S119" s="27"/>
      <c r="T119" s="27"/>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row>
    <row r="120" spans="1:256" s="6" customFormat="1">
      <c r="A120" s="1"/>
      <c r="B120" s="19"/>
      <c r="C120" s="23"/>
      <c r="D120" s="24"/>
      <c r="E120" s="2"/>
      <c r="F120" s="2"/>
      <c r="G120" s="2"/>
      <c r="H120" s="2"/>
      <c r="I120" s="19"/>
      <c r="J120" s="2"/>
      <c r="K120" s="2"/>
      <c r="L120" s="2"/>
      <c r="M120" s="2"/>
      <c r="N120" s="2"/>
      <c r="O120" s="2"/>
      <c r="P120" s="2"/>
      <c r="Q120" s="2"/>
      <c r="R120" s="2"/>
      <c r="S120" s="27"/>
      <c r="T120" s="27"/>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row>
    <row r="121" spans="1:256" s="6" customFormat="1">
      <c r="A121" s="1"/>
      <c r="B121" s="19"/>
      <c r="C121" s="23"/>
      <c r="D121" s="24"/>
      <c r="E121" s="2"/>
      <c r="F121" s="2"/>
      <c r="G121" s="2"/>
      <c r="H121" s="2"/>
      <c r="I121" s="19"/>
      <c r="J121" s="2"/>
      <c r="K121" s="2"/>
      <c r="L121" s="2"/>
      <c r="M121" s="2"/>
      <c r="N121" s="2"/>
      <c r="O121" s="2"/>
      <c r="P121" s="2"/>
      <c r="Q121" s="2"/>
      <c r="R121" s="2"/>
      <c r="S121" s="27"/>
      <c r="T121" s="27"/>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row>
    <row r="122" spans="1:256" s="6" customFormat="1">
      <c r="A122" s="1"/>
      <c r="B122" s="19"/>
      <c r="C122" s="23"/>
      <c r="D122" s="24"/>
      <c r="E122" s="2"/>
      <c r="F122" s="2"/>
      <c r="G122" s="2"/>
      <c r="H122" s="2"/>
      <c r="I122" s="19"/>
      <c r="J122" s="2"/>
      <c r="K122" s="2"/>
      <c r="L122" s="2"/>
      <c r="M122" s="2"/>
      <c r="N122" s="2"/>
      <c r="O122" s="2"/>
      <c r="P122" s="2"/>
      <c r="Q122" s="2"/>
      <c r="R122" s="2"/>
      <c r="S122" s="27"/>
      <c r="T122" s="27"/>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row>
    <row r="123" spans="1:256" s="6" customFormat="1">
      <c r="A123" s="1"/>
      <c r="B123" s="19"/>
      <c r="C123" s="23"/>
      <c r="D123" s="24"/>
      <c r="E123" s="2"/>
      <c r="F123" s="2"/>
      <c r="G123" s="2"/>
      <c r="H123" s="2"/>
      <c r="I123" s="19"/>
      <c r="J123" s="2"/>
      <c r="K123" s="2"/>
      <c r="L123" s="2"/>
      <c r="M123" s="2"/>
      <c r="N123" s="2"/>
      <c r="O123" s="2"/>
      <c r="P123" s="2"/>
      <c r="Q123" s="2"/>
      <c r="R123" s="2"/>
      <c r="S123" s="27"/>
      <c r="T123" s="27"/>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row>
    <row r="124" spans="1:256" s="6" customFormat="1">
      <c r="A124" s="1"/>
      <c r="B124" s="19"/>
      <c r="C124" s="23"/>
      <c r="D124" s="24"/>
      <c r="E124" s="2"/>
      <c r="F124" s="2"/>
      <c r="G124" s="2"/>
      <c r="H124" s="2"/>
      <c r="I124" s="19"/>
      <c r="J124" s="2"/>
      <c r="K124" s="2"/>
      <c r="L124" s="2"/>
      <c r="M124" s="2"/>
      <c r="N124" s="2"/>
      <c r="O124" s="2"/>
      <c r="P124" s="2"/>
      <c r="Q124" s="2"/>
      <c r="R124" s="2"/>
      <c r="S124" s="27"/>
      <c r="T124" s="27"/>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row>
    <row r="125" spans="1:256" s="6" customFormat="1">
      <c r="A125" s="1"/>
      <c r="B125" s="19"/>
      <c r="C125" s="23"/>
      <c r="D125" s="24"/>
      <c r="E125" s="2"/>
      <c r="F125" s="2"/>
      <c r="G125" s="2"/>
      <c r="H125" s="2"/>
      <c r="I125" s="19"/>
      <c r="J125" s="2"/>
      <c r="K125" s="2"/>
      <c r="L125" s="2"/>
      <c r="M125" s="2"/>
      <c r="N125" s="2"/>
      <c r="O125" s="2"/>
      <c r="P125" s="2"/>
      <c r="Q125" s="2"/>
      <c r="R125" s="2"/>
      <c r="S125" s="27"/>
      <c r="T125" s="27"/>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row>
    <row r="126" spans="1:256" s="6" customFormat="1">
      <c r="A126" s="1"/>
      <c r="B126" s="19"/>
      <c r="C126" s="23"/>
      <c r="D126" s="24"/>
      <c r="E126" s="2"/>
      <c r="F126" s="2"/>
      <c r="G126" s="2"/>
      <c r="H126" s="2"/>
      <c r="I126" s="19"/>
      <c r="J126" s="2"/>
      <c r="K126" s="2"/>
      <c r="L126" s="2"/>
      <c r="M126" s="2"/>
      <c r="N126" s="2"/>
      <c r="O126" s="2"/>
      <c r="P126" s="2"/>
      <c r="Q126" s="2"/>
      <c r="R126" s="2"/>
      <c r="S126" s="27"/>
      <c r="T126" s="27"/>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row>
    <row r="127" spans="1:256" s="6" customFormat="1">
      <c r="A127" s="1"/>
      <c r="B127" s="19"/>
      <c r="C127" s="23"/>
      <c r="D127" s="24"/>
      <c r="E127" s="2"/>
      <c r="F127" s="2"/>
      <c r="G127" s="2"/>
      <c r="H127" s="2"/>
      <c r="I127" s="19"/>
      <c r="J127" s="2"/>
      <c r="K127" s="2"/>
      <c r="L127" s="2"/>
      <c r="M127" s="2"/>
      <c r="N127" s="2"/>
      <c r="O127" s="2"/>
      <c r="P127" s="2"/>
      <c r="Q127" s="2"/>
      <c r="R127" s="2"/>
      <c r="S127" s="27"/>
      <c r="T127" s="27"/>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c r="IU127" s="2"/>
      <c r="IV127" s="2"/>
    </row>
    <row r="128" spans="1:256" s="6" customFormat="1">
      <c r="A128" s="1"/>
      <c r="B128" s="19"/>
      <c r="C128" s="23"/>
      <c r="D128" s="24"/>
      <c r="E128" s="2"/>
      <c r="F128" s="2"/>
      <c r="G128" s="2"/>
      <c r="H128" s="2"/>
      <c r="I128" s="19"/>
      <c r="J128" s="2"/>
      <c r="K128" s="2"/>
      <c r="L128" s="2"/>
      <c r="M128" s="2"/>
      <c r="N128" s="2"/>
      <c r="O128" s="2"/>
      <c r="P128" s="2"/>
      <c r="Q128" s="2"/>
      <c r="R128" s="2"/>
      <c r="S128" s="27"/>
      <c r="T128" s="27"/>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c r="IT128" s="2"/>
      <c r="IU128" s="2"/>
      <c r="IV128" s="2"/>
    </row>
    <row r="129" spans="1:256" s="6" customFormat="1">
      <c r="A129" s="1"/>
      <c r="B129" s="19"/>
      <c r="C129" s="23"/>
      <c r="D129" s="24"/>
      <c r="E129" s="2"/>
      <c r="F129" s="2"/>
      <c r="G129" s="2"/>
      <c r="H129" s="2"/>
      <c r="I129" s="19"/>
      <c r="J129" s="2"/>
      <c r="K129" s="2"/>
      <c r="L129" s="2"/>
      <c r="M129" s="2"/>
      <c r="N129" s="2"/>
      <c r="O129" s="2"/>
      <c r="P129" s="2"/>
      <c r="Q129" s="2"/>
      <c r="R129" s="2"/>
      <c r="S129" s="27"/>
      <c r="T129" s="27"/>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c r="IT129" s="2"/>
      <c r="IU129" s="2"/>
      <c r="IV129" s="2"/>
    </row>
    <row r="130" spans="1:256" s="6" customFormat="1">
      <c r="A130" s="1"/>
      <c r="B130" s="19"/>
      <c r="C130" s="23"/>
      <c r="D130" s="24"/>
      <c r="E130" s="2"/>
      <c r="F130" s="2"/>
      <c r="G130" s="2"/>
      <c r="H130" s="2"/>
      <c r="I130" s="19"/>
      <c r="J130" s="2"/>
      <c r="K130" s="2"/>
      <c r="L130" s="2"/>
      <c r="M130" s="2"/>
      <c r="N130" s="2"/>
      <c r="O130" s="2"/>
      <c r="P130" s="2"/>
      <c r="Q130" s="2"/>
      <c r="R130" s="2"/>
      <c r="S130" s="27"/>
      <c r="T130" s="27"/>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c r="IT130" s="2"/>
      <c r="IU130" s="2"/>
      <c r="IV130" s="2"/>
    </row>
    <row r="131" spans="1:256" s="6" customFormat="1">
      <c r="A131" s="1"/>
      <c r="B131" s="19"/>
      <c r="C131" s="23"/>
      <c r="D131" s="24"/>
      <c r="E131" s="2"/>
      <c r="F131" s="2"/>
      <c r="G131" s="2"/>
      <c r="H131" s="2"/>
      <c r="I131" s="19"/>
      <c r="J131" s="2"/>
      <c r="K131" s="2"/>
      <c r="L131" s="2"/>
      <c r="M131" s="2"/>
      <c r="N131" s="2"/>
      <c r="O131" s="2"/>
      <c r="P131" s="2"/>
      <c r="Q131" s="2"/>
      <c r="R131" s="2"/>
      <c r="S131" s="27"/>
      <c r="T131" s="27"/>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c r="IT131" s="2"/>
      <c r="IU131" s="2"/>
      <c r="IV131" s="2"/>
    </row>
    <row r="132" spans="1:256" s="6" customFormat="1">
      <c r="A132" s="1"/>
      <c r="B132" s="19"/>
      <c r="C132" s="23"/>
      <c r="D132" s="24"/>
      <c r="E132" s="2"/>
      <c r="F132" s="2"/>
      <c r="G132" s="2"/>
      <c r="H132" s="2"/>
      <c r="I132" s="19"/>
      <c r="J132" s="2"/>
      <c r="K132" s="2"/>
      <c r="L132" s="2"/>
      <c r="M132" s="2"/>
      <c r="N132" s="2"/>
      <c r="O132" s="2"/>
      <c r="P132" s="2"/>
      <c r="Q132" s="2"/>
      <c r="R132" s="2"/>
      <c r="S132" s="27"/>
      <c r="T132" s="27"/>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c r="IT132" s="2"/>
      <c r="IU132" s="2"/>
      <c r="IV132" s="2"/>
    </row>
    <row r="133" spans="1:256" s="6" customFormat="1">
      <c r="A133" s="1"/>
      <c r="B133" s="19"/>
      <c r="C133" s="23"/>
      <c r="D133" s="24"/>
      <c r="E133" s="2"/>
      <c r="F133" s="2"/>
      <c r="G133" s="2"/>
      <c r="H133" s="2"/>
      <c r="I133" s="19"/>
      <c r="J133" s="2"/>
      <c r="K133" s="2"/>
      <c r="L133" s="2"/>
      <c r="M133" s="2"/>
      <c r="N133" s="2"/>
      <c r="O133" s="2"/>
      <c r="P133" s="2"/>
      <c r="Q133" s="2"/>
      <c r="R133" s="2"/>
      <c r="S133" s="27"/>
      <c r="T133" s="27"/>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c r="IT133" s="2"/>
      <c r="IU133" s="2"/>
      <c r="IV133" s="2"/>
    </row>
    <row r="134" spans="1:256" s="6" customFormat="1">
      <c r="A134" s="1"/>
      <c r="B134" s="19"/>
      <c r="C134" s="23"/>
      <c r="D134" s="24"/>
      <c r="E134" s="2"/>
      <c r="F134" s="2"/>
      <c r="G134" s="2"/>
      <c r="H134" s="2"/>
      <c r="I134" s="19"/>
      <c r="J134" s="2"/>
      <c r="K134" s="2"/>
      <c r="L134" s="2"/>
      <c r="M134" s="2"/>
      <c r="N134" s="2"/>
      <c r="O134" s="2"/>
      <c r="P134" s="2"/>
      <c r="Q134" s="2"/>
      <c r="R134" s="2"/>
      <c r="S134" s="27"/>
      <c r="T134" s="27"/>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c r="IT134" s="2"/>
      <c r="IU134" s="2"/>
      <c r="IV134" s="2"/>
    </row>
    <row r="135" spans="1:256" s="6" customFormat="1">
      <c r="A135" s="1"/>
      <c r="B135" s="19"/>
      <c r="C135" s="23"/>
      <c r="D135" s="24"/>
      <c r="E135" s="2"/>
      <c r="F135" s="2"/>
      <c r="G135" s="2"/>
      <c r="H135" s="2"/>
      <c r="I135" s="19"/>
      <c r="J135" s="2"/>
      <c r="K135" s="2"/>
      <c r="L135" s="2"/>
      <c r="M135" s="2"/>
      <c r="N135" s="2"/>
      <c r="O135" s="2"/>
      <c r="P135" s="2"/>
      <c r="Q135" s="2"/>
      <c r="R135" s="2"/>
      <c r="S135" s="27"/>
      <c r="T135" s="27"/>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c r="IT135" s="2"/>
      <c r="IU135" s="2"/>
      <c r="IV135" s="2"/>
    </row>
    <row r="136" spans="1:256" s="6" customFormat="1">
      <c r="A136" s="1"/>
      <c r="B136" s="19"/>
      <c r="C136" s="23"/>
      <c r="D136" s="24"/>
      <c r="E136" s="2"/>
      <c r="F136" s="2"/>
      <c r="G136" s="2"/>
      <c r="H136" s="2"/>
      <c r="I136" s="19"/>
      <c r="J136" s="2"/>
      <c r="K136" s="2"/>
      <c r="L136" s="2"/>
      <c r="M136" s="2"/>
      <c r="N136" s="2"/>
      <c r="O136" s="2"/>
      <c r="P136" s="2"/>
      <c r="Q136" s="2"/>
      <c r="R136" s="2"/>
      <c r="S136" s="27"/>
      <c r="T136" s="27"/>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c r="HC136" s="2"/>
      <c r="HD136" s="2"/>
      <c r="HE136" s="2"/>
      <c r="HF136" s="2"/>
      <c r="HG136" s="2"/>
      <c r="HH136" s="2"/>
      <c r="HI136" s="2"/>
      <c r="HJ136" s="2"/>
      <c r="HK136" s="2"/>
      <c r="HL136" s="2"/>
      <c r="HM136" s="2"/>
      <c r="HN136" s="2"/>
      <c r="HO136" s="2"/>
      <c r="HP136" s="2"/>
      <c r="HQ136" s="2"/>
      <c r="HR136" s="2"/>
      <c r="HS136" s="2"/>
      <c r="HT136" s="2"/>
      <c r="HU136" s="2"/>
      <c r="HV136" s="2"/>
      <c r="HW136" s="2"/>
      <c r="HX136" s="2"/>
      <c r="HY136" s="2"/>
      <c r="HZ136" s="2"/>
      <c r="IA136" s="2"/>
      <c r="IB136" s="2"/>
      <c r="IC136" s="2"/>
      <c r="ID136" s="2"/>
      <c r="IE136" s="2"/>
      <c r="IF136" s="2"/>
      <c r="IG136" s="2"/>
      <c r="IH136" s="2"/>
      <c r="II136" s="2"/>
      <c r="IJ136" s="2"/>
      <c r="IK136" s="2"/>
      <c r="IL136" s="2"/>
      <c r="IM136" s="2"/>
      <c r="IN136" s="2"/>
      <c r="IO136" s="2"/>
      <c r="IP136" s="2"/>
      <c r="IQ136" s="2"/>
      <c r="IR136" s="2"/>
      <c r="IS136" s="2"/>
      <c r="IT136" s="2"/>
      <c r="IU136" s="2"/>
      <c r="IV136" s="2"/>
    </row>
    <row r="137" spans="1:256" s="6" customFormat="1">
      <c r="A137" s="1"/>
      <c r="B137" s="19"/>
      <c r="C137" s="23"/>
      <c r="D137" s="24"/>
      <c r="E137" s="2"/>
      <c r="F137" s="2"/>
      <c r="G137" s="2"/>
      <c r="H137" s="2"/>
      <c r="I137" s="19"/>
      <c r="J137" s="2"/>
      <c r="K137" s="2"/>
      <c r="L137" s="2"/>
      <c r="M137" s="2"/>
      <c r="N137" s="2"/>
      <c r="O137" s="2"/>
      <c r="P137" s="2"/>
      <c r="Q137" s="2"/>
      <c r="R137" s="2"/>
      <c r="S137" s="27"/>
      <c r="T137" s="27"/>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c r="HC137" s="2"/>
      <c r="HD137" s="2"/>
      <c r="HE137" s="2"/>
      <c r="HF137" s="2"/>
      <c r="HG137" s="2"/>
      <c r="HH137" s="2"/>
      <c r="HI137" s="2"/>
      <c r="HJ137" s="2"/>
      <c r="HK137" s="2"/>
      <c r="HL137" s="2"/>
      <c r="HM137" s="2"/>
      <c r="HN137" s="2"/>
      <c r="HO137" s="2"/>
      <c r="HP137" s="2"/>
      <c r="HQ137" s="2"/>
      <c r="HR137" s="2"/>
      <c r="HS137" s="2"/>
      <c r="HT137" s="2"/>
      <c r="HU137" s="2"/>
      <c r="HV137" s="2"/>
      <c r="HW137" s="2"/>
      <c r="HX137" s="2"/>
      <c r="HY137" s="2"/>
      <c r="HZ137" s="2"/>
      <c r="IA137" s="2"/>
      <c r="IB137" s="2"/>
      <c r="IC137" s="2"/>
      <c r="ID137" s="2"/>
      <c r="IE137" s="2"/>
      <c r="IF137" s="2"/>
      <c r="IG137" s="2"/>
      <c r="IH137" s="2"/>
      <c r="II137" s="2"/>
      <c r="IJ137" s="2"/>
      <c r="IK137" s="2"/>
      <c r="IL137" s="2"/>
      <c r="IM137" s="2"/>
      <c r="IN137" s="2"/>
      <c r="IO137" s="2"/>
      <c r="IP137" s="2"/>
      <c r="IQ137" s="2"/>
      <c r="IR137" s="2"/>
      <c r="IS137" s="2"/>
      <c r="IT137" s="2"/>
      <c r="IU137" s="2"/>
      <c r="IV137" s="2"/>
    </row>
    <row r="138" spans="1:256" s="6" customFormat="1">
      <c r="A138" s="1"/>
      <c r="B138" s="19"/>
      <c r="C138" s="23"/>
      <c r="D138" s="24"/>
      <c r="E138" s="2"/>
      <c r="F138" s="2"/>
      <c r="G138" s="2"/>
      <c r="H138" s="2"/>
      <c r="I138" s="19"/>
      <c r="J138" s="2"/>
      <c r="K138" s="2"/>
      <c r="L138" s="2"/>
      <c r="M138" s="2"/>
      <c r="N138" s="2"/>
      <c r="O138" s="2"/>
      <c r="P138" s="2"/>
      <c r="Q138" s="2"/>
      <c r="R138" s="2"/>
      <c r="S138" s="27"/>
      <c r="T138" s="27"/>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row>
    <row r="139" spans="1:256" s="6" customFormat="1">
      <c r="A139" s="1"/>
      <c r="B139" s="19"/>
      <c r="C139" s="23"/>
      <c r="D139" s="24"/>
      <c r="E139" s="2"/>
      <c r="F139" s="2"/>
      <c r="G139" s="2"/>
      <c r="H139" s="2"/>
      <c r="I139" s="19"/>
      <c r="J139" s="2"/>
      <c r="K139" s="2"/>
      <c r="L139" s="2"/>
      <c r="M139" s="2"/>
      <c r="N139" s="2"/>
      <c r="O139" s="2"/>
      <c r="P139" s="2"/>
      <c r="Q139" s="2"/>
      <c r="R139" s="2"/>
      <c r="S139" s="27"/>
      <c r="T139" s="27"/>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row>
    <row r="140" spans="1:256" s="6" customFormat="1">
      <c r="A140" s="1"/>
      <c r="B140" s="19"/>
      <c r="C140" s="23"/>
      <c r="D140" s="24"/>
      <c r="E140" s="2"/>
      <c r="F140" s="2"/>
      <c r="G140" s="2"/>
      <c r="H140" s="2"/>
      <c r="I140" s="19"/>
      <c r="J140" s="2"/>
      <c r="K140" s="2"/>
      <c r="L140" s="2"/>
      <c r="M140" s="2"/>
      <c r="N140" s="2"/>
      <c r="O140" s="2"/>
      <c r="P140" s="2"/>
      <c r="Q140" s="2"/>
      <c r="R140" s="2"/>
      <c r="S140" s="27"/>
      <c r="T140" s="27"/>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row>
    <row r="141" spans="1:256" s="6" customFormat="1">
      <c r="A141" s="1"/>
      <c r="B141" s="19"/>
      <c r="C141" s="23"/>
      <c r="D141" s="24"/>
      <c r="E141" s="2"/>
      <c r="F141" s="2"/>
      <c r="G141" s="2"/>
      <c r="H141" s="2"/>
      <c r="I141" s="19"/>
      <c r="J141" s="2"/>
      <c r="K141" s="2"/>
      <c r="L141" s="2"/>
      <c r="M141" s="2"/>
      <c r="N141" s="2"/>
      <c r="O141" s="2"/>
      <c r="P141" s="2"/>
      <c r="Q141" s="2"/>
      <c r="R141" s="2"/>
      <c r="S141" s="27"/>
      <c r="T141" s="27"/>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row>
    <row r="142" spans="1:256" s="6" customFormat="1">
      <c r="A142" s="1"/>
      <c r="B142" s="19"/>
      <c r="C142" s="23"/>
      <c r="D142" s="24"/>
      <c r="E142" s="2"/>
      <c r="F142" s="2"/>
      <c r="G142" s="2"/>
      <c r="H142" s="2"/>
      <c r="I142" s="19"/>
      <c r="J142" s="2"/>
      <c r="K142" s="2"/>
      <c r="L142" s="2"/>
      <c r="M142" s="2"/>
      <c r="N142" s="2"/>
      <c r="O142" s="2"/>
      <c r="P142" s="2"/>
      <c r="Q142" s="2"/>
      <c r="R142" s="2"/>
      <c r="S142" s="27"/>
      <c r="T142" s="27"/>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row>
    <row r="143" spans="1:256" s="6" customFormat="1">
      <c r="A143" s="1"/>
      <c r="B143" s="19"/>
      <c r="C143" s="23"/>
      <c r="D143" s="24"/>
      <c r="E143" s="2"/>
      <c r="F143" s="2"/>
      <c r="G143" s="2"/>
      <c r="H143" s="2"/>
      <c r="I143" s="19"/>
      <c r="J143" s="2"/>
      <c r="K143" s="2"/>
      <c r="L143" s="2"/>
      <c r="M143" s="2"/>
      <c r="N143" s="2"/>
      <c r="O143" s="2"/>
      <c r="P143" s="2"/>
      <c r="Q143" s="2"/>
      <c r="R143" s="2"/>
      <c r="S143" s="27"/>
      <c r="T143" s="27"/>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c r="IS143" s="2"/>
      <c r="IT143" s="2"/>
      <c r="IU143" s="2"/>
      <c r="IV143" s="2"/>
    </row>
    <row r="144" spans="1:256" s="6" customFormat="1">
      <c r="A144" s="1"/>
      <c r="B144" s="19"/>
      <c r="C144" s="23"/>
      <c r="D144" s="24"/>
      <c r="E144" s="2"/>
      <c r="F144" s="2"/>
      <c r="G144" s="2"/>
      <c r="H144" s="2"/>
      <c r="I144" s="19"/>
      <c r="J144" s="2"/>
      <c r="K144" s="2"/>
      <c r="L144" s="2"/>
      <c r="M144" s="2"/>
      <c r="N144" s="2"/>
      <c r="O144" s="2"/>
      <c r="P144" s="2"/>
      <c r="Q144" s="2"/>
      <c r="R144" s="2"/>
      <c r="S144" s="27"/>
      <c r="T144" s="27"/>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c r="IR144" s="2"/>
      <c r="IS144" s="2"/>
      <c r="IT144" s="2"/>
      <c r="IU144" s="2"/>
      <c r="IV144" s="2"/>
    </row>
    <row r="145" spans="1:256" s="6" customFormat="1">
      <c r="A145" s="1"/>
      <c r="B145" s="19"/>
      <c r="C145" s="23"/>
      <c r="D145" s="24"/>
      <c r="E145" s="2"/>
      <c r="F145" s="2"/>
      <c r="G145" s="2"/>
      <c r="H145" s="2"/>
      <c r="I145" s="19"/>
      <c r="J145" s="2"/>
      <c r="K145" s="2"/>
      <c r="L145" s="2"/>
      <c r="M145" s="2"/>
      <c r="N145" s="2"/>
      <c r="O145" s="2"/>
      <c r="P145" s="2"/>
      <c r="Q145" s="2"/>
      <c r="R145" s="2"/>
      <c r="S145" s="27"/>
      <c r="T145" s="27"/>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c r="IR145" s="2"/>
      <c r="IS145" s="2"/>
      <c r="IT145" s="2"/>
      <c r="IU145" s="2"/>
      <c r="IV145" s="2"/>
    </row>
    <row r="146" spans="1:256" s="6" customFormat="1">
      <c r="A146" s="1"/>
      <c r="B146" s="19"/>
      <c r="C146" s="23"/>
      <c r="D146" s="24"/>
      <c r="E146" s="2"/>
      <c r="F146" s="2"/>
      <c r="G146" s="2"/>
      <c r="H146" s="2"/>
      <c r="I146" s="19"/>
      <c r="J146" s="2"/>
      <c r="K146" s="2"/>
      <c r="L146" s="2"/>
      <c r="M146" s="2"/>
      <c r="N146" s="2"/>
      <c r="O146" s="2"/>
      <c r="P146" s="2"/>
      <c r="Q146" s="2"/>
      <c r="R146" s="2"/>
      <c r="S146" s="27"/>
      <c r="T146" s="27"/>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c r="IR146" s="2"/>
      <c r="IS146" s="2"/>
      <c r="IT146" s="2"/>
      <c r="IU146" s="2"/>
      <c r="IV146" s="2"/>
    </row>
    <row r="147" spans="1:256" s="6" customFormat="1">
      <c r="A147" s="1"/>
      <c r="B147" s="19"/>
      <c r="C147" s="23"/>
      <c r="D147" s="24"/>
      <c r="E147" s="2"/>
      <c r="F147" s="2"/>
      <c r="G147" s="2"/>
      <c r="H147" s="2"/>
      <c r="I147" s="19"/>
      <c r="J147" s="2"/>
      <c r="K147" s="2"/>
      <c r="L147" s="2"/>
      <c r="M147" s="2"/>
      <c r="N147" s="2"/>
      <c r="O147" s="2"/>
      <c r="P147" s="2"/>
      <c r="Q147" s="2"/>
      <c r="R147" s="2"/>
      <c r="S147" s="27"/>
      <c r="T147" s="27"/>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c r="IR147" s="2"/>
      <c r="IS147" s="2"/>
      <c r="IT147" s="2"/>
      <c r="IU147" s="2"/>
      <c r="IV147" s="2"/>
    </row>
    <row r="148" spans="1:256" s="6" customFormat="1">
      <c r="A148" s="1"/>
      <c r="B148" s="19"/>
      <c r="C148" s="23"/>
      <c r="D148" s="24"/>
      <c r="E148" s="2"/>
      <c r="F148" s="2"/>
      <c r="G148" s="2"/>
      <c r="H148" s="2"/>
      <c r="I148" s="19"/>
      <c r="J148" s="2"/>
      <c r="K148" s="2"/>
      <c r="L148" s="2"/>
      <c r="M148" s="2"/>
      <c r="N148" s="2"/>
      <c r="O148" s="2"/>
      <c r="P148" s="2"/>
      <c r="Q148" s="2"/>
      <c r="R148" s="2"/>
      <c r="S148" s="27"/>
      <c r="T148" s="27"/>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c r="IE148" s="2"/>
      <c r="IF148" s="2"/>
      <c r="IG148" s="2"/>
      <c r="IH148" s="2"/>
      <c r="II148" s="2"/>
      <c r="IJ148" s="2"/>
      <c r="IK148" s="2"/>
      <c r="IL148" s="2"/>
      <c r="IM148" s="2"/>
      <c r="IN148" s="2"/>
      <c r="IO148" s="2"/>
      <c r="IP148" s="2"/>
      <c r="IQ148" s="2"/>
      <c r="IR148" s="2"/>
      <c r="IS148" s="2"/>
      <c r="IT148" s="2"/>
      <c r="IU148" s="2"/>
      <c r="IV148" s="2"/>
    </row>
    <row r="149" spans="1:256" s="6" customFormat="1">
      <c r="A149" s="1"/>
      <c r="B149" s="19"/>
      <c r="C149" s="23"/>
      <c r="D149" s="24"/>
      <c r="E149" s="2"/>
      <c r="F149" s="2"/>
      <c r="G149" s="2"/>
      <c r="H149" s="2"/>
      <c r="I149" s="19"/>
      <c r="J149" s="2"/>
      <c r="K149" s="2"/>
      <c r="L149" s="2"/>
      <c r="M149" s="2"/>
      <c r="N149" s="2"/>
      <c r="O149" s="2"/>
      <c r="P149" s="2"/>
      <c r="Q149" s="2"/>
      <c r="R149" s="2"/>
      <c r="S149" s="27"/>
      <c r="T149" s="27"/>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c r="IE149" s="2"/>
      <c r="IF149" s="2"/>
      <c r="IG149" s="2"/>
      <c r="IH149" s="2"/>
      <c r="II149" s="2"/>
      <c r="IJ149" s="2"/>
      <c r="IK149" s="2"/>
      <c r="IL149" s="2"/>
      <c r="IM149" s="2"/>
      <c r="IN149" s="2"/>
      <c r="IO149" s="2"/>
      <c r="IP149" s="2"/>
      <c r="IQ149" s="2"/>
      <c r="IR149" s="2"/>
      <c r="IS149" s="2"/>
      <c r="IT149" s="2"/>
      <c r="IU149" s="2"/>
      <c r="IV149" s="2"/>
    </row>
    <row r="150" spans="1:256" s="6" customFormat="1">
      <c r="A150" s="1"/>
      <c r="B150" s="19"/>
      <c r="C150" s="23"/>
      <c r="D150" s="24"/>
      <c r="E150" s="2"/>
      <c r="F150" s="2"/>
      <c r="G150" s="2"/>
      <c r="H150" s="2"/>
      <c r="I150" s="19"/>
      <c r="J150" s="2"/>
      <c r="K150" s="2"/>
      <c r="L150" s="2"/>
      <c r="M150" s="2"/>
      <c r="N150" s="2"/>
      <c r="O150" s="2"/>
      <c r="P150" s="2"/>
      <c r="Q150" s="2"/>
      <c r="R150" s="2"/>
      <c r="S150" s="27"/>
      <c r="T150" s="27"/>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c r="GI150" s="2"/>
      <c r="GJ150" s="2"/>
      <c r="GK150" s="2"/>
      <c r="GL150" s="2"/>
      <c r="GM150" s="2"/>
      <c r="GN150" s="2"/>
      <c r="GO150" s="2"/>
      <c r="GP150" s="2"/>
      <c r="GQ150" s="2"/>
      <c r="GR150" s="2"/>
      <c r="GS150" s="2"/>
      <c r="GT150" s="2"/>
      <c r="GU150" s="2"/>
      <c r="GV150" s="2"/>
      <c r="GW150" s="2"/>
      <c r="GX150" s="2"/>
      <c r="GY150" s="2"/>
      <c r="GZ150" s="2"/>
      <c r="HA150" s="2"/>
      <c r="HB150" s="2"/>
      <c r="HC150" s="2"/>
      <c r="HD150" s="2"/>
      <c r="HE150" s="2"/>
      <c r="HF150" s="2"/>
      <c r="HG150" s="2"/>
      <c r="HH150" s="2"/>
      <c r="HI150" s="2"/>
      <c r="HJ150" s="2"/>
      <c r="HK150" s="2"/>
      <c r="HL150" s="2"/>
      <c r="HM150" s="2"/>
      <c r="HN150" s="2"/>
      <c r="HO150" s="2"/>
      <c r="HP150" s="2"/>
      <c r="HQ150" s="2"/>
      <c r="HR150" s="2"/>
      <c r="HS150" s="2"/>
      <c r="HT150" s="2"/>
      <c r="HU150" s="2"/>
      <c r="HV150" s="2"/>
      <c r="HW150" s="2"/>
      <c r="HX150" s="2"/>
      <c r="HY150" s="2"/>
      <c r="HZ150" s="2"/>
      <c r="IA150" s="2"/>
      <c r="IB150" s="2"/>
      <c r="IC150" s="2"/>
      <c r="ID150" s="2"/>
      <c r="IE150" s="2"/>
      <c r="IF150" s="2"/>
      <c r="IG150" s="2"/>
      <c r="IH150" s="2"/>
      <c r="II150" s="2"/>
      <c r="IJ150" s="2"/>
      <c r="IK150" s="2"/>
      <c r="IL150" s="2"/>
      <c r="IM150" s="2"/>
      <c r="IN150" s="2"/>
      <c r="IO150" s="2"/>
      <c r="IP150" s="2"/>
      <c r="IQ150" s="2"/>
      <c r="IR150" s="2"/>
      <c r="IS150" s="2"/>
      <c r="IT150" s="2"/>
      <c r="IU150" s="2"/>
      <c r="IV150" s="2"/>
    </row>
    <row r="151" spans="1:256" s="6" customFormat="1">
      <c r="A151" s="1"/>
      <c r="B151" s="19"/>
      <c r="C151" s="23"/>
      <c r="D151" s="24"/>
      <c r="E151" s="2"/>
      <c r="F151" s="2"/>
      <c r="G151" s="2"/>
      <c r="H151" s="2"/>
      <c r="I151" s="19"/>
      <c r="J151" s="2"/>
      <c r="K151" s="2"/>
      <c r="L151" s="2"/>
      <c r="M151" s="2"/>
      <c r="N151" s="2"/>
      <c r="O151" s="2"/>
      <c r="P151" s="2"/>
      <c r="Q151" s="2"/>
      <c r="R151" s="2"/>
      <c r="S151" s="27"/>
      <c r="T151" s="27"/>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c r="IR151" s="2"/>
      <c r="IS151" s="2"/>
      <c r="IT151" s="2"/>
      <c r="IU151" s="2"/>
      <c r="IV151" s="2"/>
    </row>
    <row r="152" spans="1:256" s="6" customFormat="1">
      <c r="A152" s="1"/>
      <c r="B152" s="19"/>
      <c r="C152" s="23"/>
      <c r="D152" s="24"/>
      <c r="E152" s="2"/>
      <c r="F152" s="2"/>
      <c r="G152" s="2"/>
      <c r="H152" s="2"/>
      <c r="I152" s="19"/>
      <c r="J152" s="2"/>
      <c r="K152" s="2"/>
      <c r="L152" s="2"/>
      <c r="M152" s="2"/>
      <c r="N152" s="2"/>
      <c r="O152" s="2"/>
      <c r="P152" s="2"/>
      <c r="Q152" s="2"/>
      <c r="R152" s="2"/>
      <c r="S152" s="27"/>
      <c r="T152" s="27"/>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c r="IR152" s="2"/>
      <c r="IS152" s="2"/>
      <c r="IT152" s="2"/>
      <c r="IU152" s="2"/>
      <c r="IV152" s="2"/>
    </row>
    <row r="153" spans="1:256" s="6" customFormat="1">
      <c r="A153" s="1"/>
      <c r="B153" s="19"/>
      <c r="C153" s="23"/>
      <c r="D153" s="24"/>
      <c r="E153" s="2"/>
      <c r="F153" s="2"/>
      <c r="G153" s="2"/>
      <c r="H153" s="2"/>
      <c r="I153" s="19"/>
      <c r="J153" s="2"/>
      <c r="K153" s="2"/>
      <c r="L153" s="2"/>
      <c r="M153" s="2"/>
      <c r="N153" s="2"/>
      <c r="O153" s="2"/>
      <c r="P153" s="2"/>
      <c r="Q153" s="2"/>
      <c r="R153" s="2"/>
      <c r="S153" s="27"/>
      <c r="T153" s="27"/>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row>
    <row r="154" spans="1:256" s="6" customFormat="1">
      <c r="A154" s="1"/>
      <c r="B154" s="19"/>
      <c r="C154" s="23"/>
      <c r="D154" s="24"/>
      <c r="E154" s="2"/>
      <c r="F154" s="2"/>
      <c r="G154" s="2"/>
      <c r="H154" s="2"/>
      <c r="I154" s="19"/>
      <c r="J154" s="2"/>
      <c r="K154" s="2"/>
      <c r="L154" s="2"/>
      <c r="M154" s="2"/>
      <c r="N154" s="2"/>
      <c r="O154" s="2"/>
      <c r="P154" s="2"/>
      <c r="Q154" s="2"/>
      <c r="R154" s="2"/>
      <c r="S154" s="27"/>
      <c r="T154" s="27"/>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row>
    <row r="155" spans="1:256" s="6" customFormat="1">
      <c r="A155" s="1"/>
      <c r="B155" s="19"/>
      <c r="C155" s="23"/>
      <c r="D155" s="24"/>
      <c r="E155" s="2"/>
      <c r="F155" s="2"/>
      <c r="G155" s="2"/>
      <c r="H155" s="2"/>
      <c r="I155" s="19"/>
      <c r="J155" s="2"/>
      <c r="K155" s="2"/>
      <c r="L155" s="2"/>
      <c r="M155" s="2"/>
      <c r="N155" s="2"/>
      <c r="O155" s="2"/>
      <c r="P155" s="2"/>
      <c r="Q155" s="2"/>
      <c r="R155" s="2"/>
      <c r="S155" s="27"/>
      <c r="T155" s="27"/>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c r="IV155" s="2"/>
    </row>
    <row r="156" spans="1:256" s="6" customFormat="1">
      <c r="A156" s="1"/>
      <c r="B156" s="19"/>
      <c r="C156" s="23"/>
      <c r="D156" s="24"/>
      <c r="E156" s="2"/>
      <c r="F156" s="2"/>
      <c r="G156" s="2"/>
      <c r="H156" s="2"/>
      <c r="I156" s="19"/>
      <c r="J156" s="2"/>
      <c r="K156" s="2"/>
      <c r="L156" s="2"/>
      <c r="M156" s="2"/>
      <c r="N156" s="2"/>
      <c r="O156" s="2"/>
      <c r="P156" s="2"/>
      <c r="Q156" s="2"/>
      <c r="R156" s="2"/>
      <c r="S156" s="27"/>
      <c r="T156" s="27"/>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row>
    <row r="157" spans="1:256" s="6" customFormat="1">
      <c r="A157" s="1"/>
      <c r="B157" s="19"/>
      <c r="C157" s="23"/>
      <c r="D157" s="24"/>
      <c r="E157" s="2"/>
      <c r="F157" s="2"/>
      <c r="G157" s="2"/>
      <c r="H157" s="2"/>
      <c r="I157" s="19"/>
      <c r="J157" s="2"/>
      <c r="K157" s="2"/>
      <c r="L157" s="2"/>
      <c r="M157" s="2"/>
      <c r="N157" s="2"/>
      <c r="O157" s="2"/>
      <c r="P157" s="2"/>
      <c r="Q157" s="2"/>
      <c r="R157" s="2"/>
      <c r="S157" s="27"/>
      <c r="T157" s="27"/>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c r="IR157" s="2"/>
      <c r="IS157" s="2"/>
      <c r="IT157" s="2"/>
      <c r="IU157" s="2"/>
      <c r="IV157" s="2"/>
    </row>
    <row r="158" spans="1:256" s="6" customFormat="1">
      <c r="A158" s="1"/>
      <c r="B158" s="19"/>
      <c r="C158" s="23"/>
      <c r="D158" s="24"/>
      <c r="E158" s="2"/>
      <c r="F158" s="2"/>
      <c r="G158" s="2"/>
      <c r="H158" s="2"/>
      <c r="I158" s="19"/>
      <c r="J158" s="2"/>
      <c r="K158" s="2"/>
      <c r="L158" s="2"/>
      <c r="M158" s="2"/>
      <c r="N158" s="2"/>
      <c r="O158" s="2"/>
      <c r="P158" s="2"/>
      <c r="Q158" s="2"/>
      <c r="R158" s="2"/>
      <c r="S158" s="27"/>
      <c r="T158" s="27"/>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c r="IR158" s="2"/>
      <c r="IS158" s="2"/>
      <c r="IT158" s="2"/>
      <c r="IU158" s="2"/>
      <c r="IV158" s="2"/>
    </row>
    <row r="159" spans="1:256" s="6" customFormat="1">
      <c r="A159" s="1"/>
      <c r="B159" s="19"/>
      <c r="C159" s="23"/>
      <c r="D159" s="24"/>
      <c r="E159" s="2"/>
      <c r="F159" s="2"/>
      <c r="G159" s="2"/>
      <c r="H159" s="2"/>
      <c r="I159" s="19"/>
      <c r="J159" s="2"/>
      <c r="K159" s="2"/>
      <c r="L159" s="2"/>
      <c r="M159" s="2"/>
      <c r="N159" s="2"/>
      <c r="O159" s="2"/>
      <c r="P159" s="2"/>
      <c r="Q159" s="2"/>
      <c r="R159" s="2"/>
      <c r="S159" s="27"/>
      <c r="T159" s="27"/>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row>
    <row r="160" spans="1:256" s="6" customFormat="1">
      <c r="A160" s="1"/>
      <c r="B160" s="19"/>
      <c r="C160" s="23"/>
      <c r="D160" s="24"/>
      <c r="E160" s="2"/>
      <c r="F160" s="2"/>
      <c r="G160" s="2"/>
      <c r="H160" s="2"/>
      <c r="I160" s="19"/>
      <c r="J160" s="2"/>
      <c r="K160" s="2"/>
      <c r="L160" s="2"/>
      <c r="M160" s="2"/>
      <c r="N160" s="2"/>
      <c r="O160" s="2"/>
      <c r="P160" s="2"/>
      <c r="Q160" s="2"/>
      <c r="R160" s="2"/>
      <c r="S160" s="27"/>
      <c r="T160" s="27"/>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row>
    <row r="161" spans="1:256" s="6" customFormat="1">
      <c r="A161" s="1"/>
      <c r="B161" s="19"/>
      <c r="C161" s="23"/>
      <c r="D161" s="24"/>
      <c r="E161" s="2"/>
      <c r="F161" s="2"/>
      <c r="G161" s="2"/>
      <c r="H161" s="2"/>
      <c r="I161" s="19"/>
      <c r="J161" s="2"/>
      <c r="K161" s="2"/>
      <c r="L161" s="2"/>
      <c r="M161" s="2"/>
      <c r="N161" s="2"/>
      <c r="O161" s="2"/>
      <c r="P161" s="2"/>
      <c r="Q161" s="2"/>
      <c r="R161" s="2"/>
      <c r="S161" s="27"/>
      <c r="T161" s="27"/>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c r="IS161" s="2"/>
      <c r="IT161" s="2"/>
      <c r="IU161" s="2"/>
      <c r="IV161" s="2"/>
    </row>
    <row r="162" spans="1:256" s="6" customFormat="1">
      <c r="A162" s="1"/>
      <c r="B162" s="19"/>
      <c r="C162" s="23"/>
      <c r="D162" s="24"/>
      <c r="E162" s="2"/>
      <c r="F162" s="2"/>
      <c r="G162" s="2"/>
      <c r="H162" s="2"/>
      <c r="I162" s="19"/>
      <c r="J162" s="2"/>
      <c r="K162" s="2"/>
      <c r="L162" s="2"/>
      <c r="M162" s="2"/>
      <c r="N162" s="2"/>
      <c r="O162" s="2"/>
      <c r="P162" s="2"/>
      <c r="Q162" s="2"/>
      <c r="R162" s="2"/>
      <c r="S162" s="27"/>
      <c r="T162" s="27"/>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c r="IR162" s="2"/>
      <c r="IS162" s="2"/>
      <c r="IT162" s="2"/>
      <c r="IU162" s="2"/>
      <c r="IV162" s="2"/>
    </row>
    <row r="163" spans="1:256" s="6" customFormat="1">
      <c r="A163" s="1"/>
      <c r="B163" s="19"/>
      <c r="C163" s="23"/>
      <c r="D163" s="24"/>
      <c r="E163" s="2"/>
      <c r="F163" s="2"/>
      <c r="G163" s="2"/>
      <c r="H163" s="2"/>
      <c r="I163" s="19"/>
      <c r="J163" s="2"/>
      <c r="K163" s="2"/>
      <c r="L163" s="2"/>
      <c r="M163" s="2"/>
      <c r="N163" s="2"/>
      <c r="O163" s="2"/>
      <c r="P163" s="2"/>
      <c r="Q163" s="2"/>
      <c r="R163" s="2"/>
      <c r="S163" s="27"/>
      <c r="T163" s="27"/>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c r="IS163" s="2"/>
      <c r="IT163" s="2"/>
      <c r="IU163" s="2"/>
      <c r="IV163" s="2"/>
    </row>
    <row r="164" spans="1:256" s="6" customFormat="1">
      <c r="A164" s="1"/>
      <c r="B164" s="19"/>
      <c r="C164" s="23"/>
      <c r="D164" s="24"/>
      <c r="E164" s="2"/>
      <c r="F164" s="2"/>
      <c r="G164" s="2"/>
      <c r="H164" s="2"/>
      <c r="I164" s="19"/>
      <c r="J164" s="2"/>
      <c r="K164" s="2"/>
      <c r="L164" s="2"/>
      <c r="M164" s="2"/>
      <c r="N164" s="2"/>
      <c r="O164" s="2"/>
      <c r="P164" s="2"/>
      <c r="Q164" s="2"/>
      <c r="R164" s="2"/>
      <c r="S164" s="27"/>
      <c r="T164" s="27"/>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c r="IS164" s="2"/>
      <c r="IT164" s="2"/>
      <c r="IU164" s="2"/>
      <c r="IV164" s="2"/>
    </row>
    <row r="165" spans="1:256" s="6" customFormat="1">
      <c r="A165" s="1"/>
      <c r="B165" s="19"/>
      <c r="C165" s="23"/>
      <c r="D165" s="24"/>
      <c r="E165" s="2"/>
      <c r="F165" s="2"/>
      <c r="G165" s="2"/>
      <c r="H165" s="2"/>
      <c r="I165" s="19"/>
      <c r="J165" s="2"/>
      <c r="K165" s="2"/>
      <c r="L165" s="2"/>
      <c r="M165" s="2"/>
      <c r="N165" s="2"/>
      <c r="O165" s="2"/>
      <c r="P165" s="2"/>
      <c r="Q165" s="2"/>
      <c r="R165" s="2"/>
      <c r="S165" s="27"/>
      <c r="T165" s="27"/>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c r="IR165" s="2"/>
      <c r="IS165" s="2"/>
      <c r="IT165" s="2"/>
      <c r="IU165" s="2"/>
      <c r="IV165" s="2"/>
    </row>
    <row r="166" spans="1:256" s="6" customFormat="1">
      <c r="A166" s="1"/>
      <c r="B166" s="19"/>
      <c r="C166" s="23"/>
      <c r="D166" s="24"/>
      <c r="E166" s="2"/>
      <c r="F166" s="2"/>
      <c r="G166" s="2"/>
      <c r="H166" s="2"/>
      <c r="I166" s="19"/>
      <c r="J166" s="2"/>
      <c r="K166" s="2"/>
      <c r="L166" s="2"/>
      <c r="M166" s="2"/>
      <c r="N166" s="2"/>
      <c r="O166" s="2"/>
      <c r="P166" s="2"/>
      <c r="Q166" s="2"/>
      <c r="R166" s="2"/>
      <c r="S166" s="27"/>
      <c r="T166" s="27"/>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c r="IS166" s="2"/>
      <c r="IT166" s="2"/>
      <c r="IU166" s="2"/>
      <c r="IV166" s="2"/>
    </row>
    <row r="167" spans="1:256" s="6" customFormat="1">
      <c r="A167" s="1"/>
      <c r="B167" s="19"/>
      <c r="C167" s="23"/>
      <c r="D167" s="24"/>
      <c r="E167" s="2"/>
      <c r="F167" s="2"/>
      <c r="G167" s="2"/>
      <c r="H167" s="2"/>
      <c r="I167" s="19"/>
      <c r="J167" s="2"/>
      <c r="K167" s="2"/>
      <c r="L167" s="2"/>
      <c r="M167" s="2"/>
      <c r="N167" s="2"/>
      <c r="O167" s="2"/>
      <c r="P167" s="2"/>
      <c r="Q167" s="2"/>
      <c r="R167" s="2"/>
      <c r="S167" s="27"/>
      <c r="T167" s="27"/>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c r="IR167" s="2"/>
      <c r="IS167" s="2"/>
      <c r="IT167" s="2"/>
      <c r="IU167" s="2"/>
      <c r="IV167" s="2"/>
    </row>
    <row r="168" spans="1:256" s="6" customFormat="1">
      <c r="A168" s="1"/>
      <c r="B168" s="19"/>
      <c r="C168" s="23"/>
      <c r="D168" s="24"/>
      <c r="E168" s="2"/>
      <c r="F168" s="2"/>
      <c r="G168" s="2"/>
      <c r="H168" s="2"/>
      <c r="I168" s="19"/>
      <c r="J168" s="2"/>
      <c r="K168" s="2"/>
      <c r="L168" s="2"/>
      <c r="M168" s="2"/>
      <c r="N168" s="2"/>
      <c r="O168" s="2"/>
      <c r="P168" s="2"/>
      <c r="Q168" s="2"/>
      <c r="R168" s="2"/>
      <c r="S168" s="27"/>
      <c r="T168" s="27"/>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c r="IS168" s="2"/>
      <c r="IT168" s="2"/>
      <c r="IU168" s="2"/>
      <c r="IV168" s="2"/>
    </row>
    <row r="169" spans="1:256" s="6" customFormat="1">
      <c r="A169" s="1"/>
      <c r="B169" s="19"/>
      <c r="C169" s="23"/>
      <c r="D169" s="24"/>
      <c r="E169" s="2"/>
      <c r="F169" s="2"/>
      <c r="G169" s="2"/>
      <c r="H169" s="2"/>
      <c r="I169" s="19"/>
      <c r="J169" s="2"/>
      <c r="K169" s="2"/>
      <c r="L169" s="2"/>
      <c r="M169" s="2"/>
      <c r="N169" s="2"/>
      <c r="O169" s="2"/>
      <c r="P169" s="2"/>
      <c r="Q169" s="2"/>
      <c r="R169" s="2"/>
      <c r="S169" s="27"/>
      <c r="T169" s="27"/>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c r="GD169" s="2"/>
      <c r="GE169" s="2"/>
      <c r="GF169" s="2"/>
      <c r="GG169" s="2"/>
      <c r="GH169" s="2"/>
      <c r="GI169" s="2"/>
      <c r="GJ169" s="2"/>
      <c r="GK169" s="2"/>
      <c r="GL169" s="2"/>
      <c r="GM169" s="2"/>
      <c r="GN169" s="2"/>
      <c r="GO169" s="2"/>
      <c r="GP169" s="2"/>
      <c r="GQ169" s="2"/>
      <c r="GR169" s="2"/>
      <c r="GS169" s="2"/>
      <c r="GT169" s="2"/>
      <c r="GU169" s="2"/>
      <c r="GV169" s="2"/>
      <c r="GW169" s="2"/>
      <c r="GX169" s="2"/>
      <c r="GY169" s="2"/>
      <c r="GZ169" s="2"/>
      <c r="HA169" s="2"/>
      <c r="HB169" s="2"/>
      <c r="HC169" s="2"/>
      <c r="HD169" s="2"/>
      <c r="HE169" s="2"/>
      <c r="HF169" s="2"/>
      <c r="HG169" s="2"/>
      <c r="HH169" s="2"/>
      <c r="HI169" s="2"/>
      <c r="HJ169" s="2"/>
      <c r="HK169" s="2"/>
      <c r="HL169" s="2"/>
      <c r="HM169" s="2"/>
      <c r="HN169" s="2"/>
      <c r="HO169" s="2"/>
      <c r="HP169" s="2"/>
      <c r="HQ169" s="2"/>
      <c r="HR169" s="2"/>
      <c r="HS169" s="2"/>
      <c r="HT169" s="2"/>
      <c r="HU169" s="2"/>
      <c r="HV169" s="2"/>
      <c r="HW169" s="2"/>
      <c r="HX169" s="2"/>
      <c r="HY169" s="2"/>
      <c r="HZ169" s="2"/>
      <c r="IA169" s="2"/>
      <c r="IB169" s="2"/>
      <c r="IC169" s="2"/>
      <c r="ID169" s="2"/>
      <c r="IE169" s="2"/>
      <c r="IF169" s="2"/>
      <c r="IG169" s="2"/>
      <c r="IH169" s="2"/>
      <c r="II169" s="2"/>
      <c r="IJ169" s="2"/>
      <c r="IK169" s="2"/>
      <c r="IL169" s="2"/>
      <c r="IM169" s="2"/>
      <c r="IN169" s="2"/>
      <c r="IO169" s="2"/>
      <c r="IP169" s="2"/>
      <c r="IQ169" s="2"/>
      <c r="IR169" s="2"/>
      <c r="IS169" s="2"/>
      <c r="IT169" s="2"/>
      <c r="IU169" s="2"/>
      <c r="IV169" s="2"/>
    </row>
    <row r="170" spans="1:256" s="6" customFormat="1">
      <c r="A170" s="1"/>
      <c r="B170" s="19"/>
      <c r="C170" s="23"/>
      <c r="D170" s="24"/>
      <c r="E170" s="2"/>
      <c r="F170" s="2"/>
      <c r="G170" s="2"/>
      <c r="H170" s="2"/>
      <c r="I170" s="19"/>
      <c r="J170" s="2"/>
      <c r="K170" s="2"/>
      <c r="L170" s="2"/>
      <c r="M170" s="2"/>
      <c r="N170" s="2"/>
      <c r="O170" s="2"/>
      <c r="P170" s="2"/>
      <c r="Q170" s="2"/>
      <c r="R170" s="2"/>
      <c r="S170" s="27"/>
      <c r="T170" s="27"/>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row>
    <row r="171" spans="1:256" s="6" customFormat="1">
      <c r="A171" s="1"/>
      <c r="B171" s="19"/>
      <c r="C171" s="23"/>
      <c r="D171" s="24"/>
      <c r="E171" s="2"/>
      <c r="F171" s="2"/>
      <c r="G171" s="2"/>
      <c r="H171" s="2"/>
      <c r="I171" s="19"/>
      <c r="J171" s="2"/>
      <c r="K171" s="2"/>
      <c r="L171" s="2"/>
      <c r="M171" s="2"/>
      <c r="N171" s="2"/>
      <c r="O171" s="2"/>
      <c r="P171" s="2"/>
      <c r="Q171" s="2"/>
      <c r="R171" s="2"/>
      <c r="S171" s="27"/>
      <c r="T171" s="27"/>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c r="IR171" s="2"/>
      <c r="IS171" s="2"/>
      <c r="IT171" s="2"/>
      <c r="IU171" s="2"/>
      <c r="IV171" s="2"/>
    </row>
    <row r="172" spans="1:256" s="6" customFormat="1">
      <c r="A172" s="1"/>
      <c r="B172" s="19"/>
      <c r="C172" s="23"/>
      <c r="D172" s="24"/>
      <c r="E172" s="2"/>
      <c r="F172" s="2"/>
      <c r="G172" s="2"/>
      <c r="H172" s="2"/>
      <c r="I172" s="19"/>
      <c r="J172" s="2"/>
      <c r="K172" s="2"/>
      <c r="L172" s="2"/>
      <c r="M172" s="2"/>
      <c r="N172" s="2"/>
      <c r="O172" s="2"/>
      <c r="P172" s="2"/>
      <c r="Q172" s="2"/>
      <c r="R172" s="2"/>
      <c r="S172" s="27"/>
      <c r="T172" s="27"/>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row>
    <row r="173" spans="1:256" s="6" customFormat="1">
      <c r="A173" s="1"/>
      <c r="B173" s="19"/>
      <c r="C173" s="23"/>
      <c r="D173" s="24"/>
      <c r="E173" s="2"/>
      <c r="F173" s="2"/>
      <c r="G173" s="2"/>
      <c r="H173" s="2"/>
      <c r="I173" s="19"/>
      <c r="J173" s="2"/>
      <c r="K173" s="2"/>
      <c r="L173" s="2"/>
      <c r="M173" s="2"/>
      <c r="N173" s="2"/>
      <c r="O173" s="2"/>
      <c r="P173" s="2"/>
      <c r="Q173" s="2"/>
      <c r="R173" s="2"/>
      <c r="S173" s="27"/>
      <c r="T173" s="27"/>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row>
    <row r="174" spans="1:256" s="6" customFormat="1">
      <c r="A174" s="1"/>
      <c r="B174" s="19"/>
      <c r="C174" s="23"/>
      <c r="D174" s="24"/>
      <c r="E174" s="2"/>
      <c r="F174" s="2"/>
      <c r="G174" s="2"/>
      <c r="H174" s="2"/>
      <c r="I174" s="19"/>
      <c r="J174" s="2"/>
      <c r="K174" s="2"/>
      <c r="L174" s="2"/>
      <c r="M174" s="2"/>
      <c r="N174" s="2"/>
      <c r="O174" s="2"/>
      <c r="P174" s="2"/>
      <c r="Q174" s="2"/>
      <c r="R174" s="2"/>
      <c r="S174" s="27"/>
      <c r="T174" s="27"/>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row>
    <row r="175" spans="1:256" s="6" customFormat="1">
      <c r="A175" s="1"/>
      <c r="B175" s="19"/>
      <c r="C175" s="23"/>
      <c r="D175" s="24"/>
      <c r="E175" s="2"/>
      <c r="F175" s="2"/>
      <c r="G175" s="2"/>
      <c r="H175" s="2"/>
      <c r="I175" s="19"/>
      <c r="J175" s="2"/>
      <c r="K175" s="2"/>
      <c r="L175" s="2"/>
      <c r="M175" s="2"/>
      <c r="N175" s="2"/>
      <c r="O175" s="2"/>
      <c r="P175" s="2"/>
      <c r="Q175" s="2"/>
      <c r="R175" s="2"/>
      <c r="S175" s="27"/>
      <c r="T175" s="27"/>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row>
    <row r="176" spans="1:256" s="6" customFormat="1">
      <c r="A176" s="1"/>
      <c r="B176" s="19"/>
      <c r="C176" s="23"/>
      <c r="D176" s="24"/>
      <c r="E176" s="2"/>
      <c r="F176" s="2"/>
      <c r="G176" s="2"/>
      <c r="H176" s="2"/>
      <c r="I176" s="19"/>
      <c r="J176" s="2"/>
      <c r="K176" s="2"/>
      <c r="L176" s="2"/>
      <c r="M176" s="2"/>
      <c r="N176" s="2"/>
      <c r="O176" s="2"/>
      <c r="P176" s="2"/>
      <c r="Q176" s="2"/>
      <c r="R176" s="2"/>
      <c r="S176" s="27"/>
      <c r="T176" s="27"/>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c r="IR176" s="2"/>
      <c r="IS176" s="2"/>
      <c r="IT176" s="2"/>
      <c r="IU176" s="2"/>
      <c r="IV176" s="2"/>
    </row>
    <row r="177" spans="1:256" s="6" customFormat="1">
      <c r="A177" s="1"/>
      <c r="B177" s="19"/>
      <c r="C177" s="23"/>
      <c r="D177" s="24"/>
      <c r="E177" s="2"/>
      <c r="F177" s="2"/>
      <c r="G177" s="2"/>
      <c r="H177" s="2"/>
      <c r="I177" s="19"/>
      <c r="J177" s="2"/>
      <c r="K177" s="2"/>
      <c r="L177" s="2"/>
      <c r="M177" s="2"/>
      <c r="N177" s="2"/>
      <c r="O177" s="2"/>
      <c r="P177" s="2"/>
      <c r="Q177" s="2"/>
      <c r="R177" s="2"/>
      <c r="S177" s="27"/>
      <c r="T177" s="27"/>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row>
    <row r="178" spans="1:256" s="6" customFormat="1">
      <c r="A178" s="1"/>
      <c r="B178" s="19"/>
      <c r="C178" s="23"/>
      <c r="D178" s="24"/>
      <c r="E178" s="2"/>
      <c r="F178" s="2"/>
      <c r="G178" s="2"/>
      <c r="H178" s="2"/>
      <c r="I178" s="19"/>
      <c r="J178" s="2"/>
      <c r="K178" s="2"/>
      <c r="L178" s="2"/>
      <c r="M178" s="2"/>
      <c r="N178" s="2"/>
      <c r="O178" s="2"/>
      <c r="P178" s="2"/>
      <c r="Q178" s="2"/>
      <c r="R178" s="2"/>
      <c r="S178" s="27"/>
      <c r="T178" s="27"/>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c r="IS178" s="2"/>
      <c r="IT178" s="2"/>
      <c r="IU178" s="2"/>
      <c r="IV178" s="2"/>
    </row>
    <row r="179" spans="1:256" s="6" customFormat="1">
      <c r="A179" s="1"/>
      <c r="B179" s="19"/>
      <c r="C179" s="23"/>
      <c r="D179" s="24"/>
      <c r="E179" s="2"/>
      <c r="F179" s="2"/>
      <c r="G179" s="2"/>
      <c r="H179" s="2"/>
      <c r="I179" s="19"/>
      <c r="J179" s="2"/>
      <c r="K179" s="2"/>
      <c r="L179" s="2"/>
      <c r="M179" s="2"/>
      <c r="N179" s="2"/>
      <c r="O179" s="2"/>
      <c r="P179" s="2"/>
      <c r="Q179" s="2"/>
      <c r="R179" s="2"/>
      <c r="S179" s="27"/>
      <c r="T179" s="27"/>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c r="IS179" s="2"/>
      <c r="IT179" s="2"/>
      <c r="IU179" s="2"/>
      <c r="IV179" s="2"/>
    </row>
    <row r="180" spans="1:256" s="6" customFormat="1">
      <c r="A180" s="1"/>
      <c r="B180" s="19"/>
      <c r="C180" s="23"/>
      <c r="D180" s="24"/>
      <c r="E180" s="2"/>
      <c r="F180" s="2"/>
      <c r="G180" s="2"/>
      <c r="H180" s="2"/>
      <c r="I180" s="19"/>
      <c r="J180" s="2"/>
      <c r="K180" s="2"/>
      <c r="L180" s="2"/>
      <c r="M180" s="2"/>
      <c r="N180" s="2"/>
      <c r="O180" s="2"/>
      <c r="P180" s="2"/>
      <c r="Q180" s="2"/>
      <c r="R180" s="2"/>
      <c r="S180" s="27"/>
      <c r="T180" s="27"/>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c r="IR180" s="2"/>
      <c r="IS180" s="2"/>
      <c r="IT180" s="2"/>
      <c r="IU180" s="2"/>
      <c r="IV180" s="2"/>
    </row>
    <row r="181" spans="1:256" s="6" customFormat="1">
      <c r="A181" s="1"/>
      <c r="B181" s="19"/>
      <c r="C181" s="23"/>
      <c r="D181" s="24"/>
      <c r="E181" s="2"/>
      <c r="F181" s="2"/>
      <c r="G181" s="2"/>
      <c r="H181" s="2"/>
      <c r="I181" s="19"/>
      <c r="J181" s="2"/>
      <c r="K181" s="2"/>
      <c r="L181" s="2"/>
      <c r="M181" s="2"/>
      <c r="N181" s="2"/>
      <c r="O181" s="2"/>
      <c r="P181" s="2"/>
      <c r="Q181" s="2"/>
      <c r="R181" s="2"/>
      <c r="S181" s="27"/>
      <c r="T181" s="27"/>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c r="IR181" s="2"/>
      <c r="IS181" s="2"/>
      <c r="IT181" s="2"/>
      <c r="IU181" s="2"/>
      <c r="IV181" s="2"/>
    </row>
    <row r="182" spans="1:256" s="6" customFormat="1">
      <c r="A182" s="1"/>
      <c r="B182" s="19"/>
      <c r="C182" s="23"/>
      <c r="D182" s="24"/>
      <c r="E182" s="2"/>
      <c r="F182" s="2"/>
      <c r="G182" s="2"/>
      <c r="H182" s="2"/>
      <c r="I182" s="19"/>
      <c r="J182" s="2"/>
      <c r="K182" s="2"/>
      <c r="L182" s="2"/>
      <c r="M182" s="2"/>
      <c r="N182" s="2"/>
      <c r="O182" s="2"/>
      <c r="P182" s="2"/>
      <c r="Q182" s="2"/>
      <c r="R182" s="2"/>
      <c r="S182" s="27"/>
      <c r="T182" s="27"/>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c r="IE182" s="2"/>
      <c r="IF182" s="2"/>
      <c r="IG182" s="2"/>
      <c r="IH182" s="2"/>
      <c r="II182" s="2"/>
      <c r="IJ182" s="2"/>
      <c r="IK182" s="2"/>
      <c r="IL182" s="2"/>
      <c r="IM182" s="2"/>
      <c r="IN182" s="2"/>
      <c r="IO182" s="2"/>
      <c r="IP182" s="2"/>
      <c r="IQ182" s="2"/>
      <c r="IR182" s="2"/>
      <c r="IS182" s="2"/>
      <c r="IT182" s="2"/>
      <c r="IU182" s="2"/>
      <c r="IV182" s="2"/>
    </row>
    <row r="183" spans="1:256" s="6" customFormat="1">
      <c r="A183" s="1"/>
      <c r="B183" s="19"/>
      <c r="C183" s="23"/>
      <c r="D183" s="24"/>
      <c r="E183" s="2"/>
      <c r="F183" s="2"/>
      <c r="G183" s="2"/>
      <c r="H183" s="2"/>
      <c r="I183" s="19"/>
      <c r="J183" s="2"/>
      <c r="K183" s="2"/>
      <c r="L183" s="2"/>
      <c r="M183" s="2"/>
      <c r="N183" s="2"/>
      <c r="O183" s="2"/>
      <c r="P183" s="2"/>
      <c r="Q183" s="2"/>
      <c r="R183" s="2"/>
      <c r="S183" s="27"/>
      <c r="T183" s="27"/>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c r="IS183" s="2"/>
      <c r="IT183" s="2"/>
      <c r="IU183" s="2"/>
      <c r="IV183" s="2"/>
    </row>
    <row r="184" spans="1:256" s="6" customFormat="1">
      <c r="A184" s="1"/>
      <c r="B184" s="19"/>
      <c r="C184" s="23"/>
      <c r="D184" s="24"/>
      <c r="E184" s="2"/>
      <c r="F184" s="2"/>
      <c r="G184" s="2"/>
      <c r="H184" s="2"/>
      <c r="I184" s="19"/>
      <c r="J184" s="2"/>
      <c r="K184" s="2"/>
      <c r="L184" s="2"/>
      <c r="M184" s="2"/>
      <c r="N184" s="2"/>
      <c r="O184" s="2"/>
      <c r="P184" s="2"/>
      <c r="Q184" s="2"/>
      <c r="R184" s="2"/>
      <c r="S184" s="27"/>
      <c r="T184" s="27"/>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c r="IR184" s="2"/>
      <c r="IS184" s="2"/>
      <c r="IT184" s="2"/>
      <c r="IU184" s="2"/>
      <c r="IV184" s="2"/>
    </row>
    <row r="185" spans="1:256" s="6" customFormat="1">
      <c r="A185" s="1"/>
      <c r="B185" s="19"/>
      <c r="C185" s="23"/>
      <c r="D185" s="24"/>
      <c r="E185" s="2"/>
      <c r="F185" s="2"/>
      <c r="G185" s="2"/>
      <c r="H185" s="2"/>
      <c r="I185" s="19"/>
      <c r="J185" s="2"/>
      <c r="K185" s="2"/>
      <c r="L185" s="2"/>
      <c r="M185" s="2"/>
      <c r="N185" s="2"/>
      <c r="O185" s="2"/>
      <c r="P185" s="2"/>
      <c r="Q185" s="2"/>
      <c r="R185" s="2"/>
      <c r="S185" s="27"/>
      <c r="T185" s="27"/>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row>
    <row r="186" spans="1:256" s="6" customFormat="1">
      <c r="A186" s="1"/>
      <c r="B186" s="19"/>
      <c r="C186" s="23"/>
      <c r="D186" s="24"/>
      <c r="E186" s="2"/>
      <c r="F186" s="2"/>
      <c r="G186" s="2"/>
      <c r="H186" s="2"/>
      <c r="I186" s="19"/>
      <c r="J186" s="2"/>
      <c r="K186" s="2"/>
      <c r="L186" s="2"/>
      <c r="M186" s="2"/>
      <c r="N186" s="2"/>
      <c r="O186" s="2"/>
      <c r="P186" s="2"/>
      <c r="Q186" s="2"/>
      <c r="R186" s="2"/>
      <c r="S186" s="27"/>
      <c r="T186" s="27"/>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c r="IR186" s="2"/>
      <c r="IS186" s="2"/>
      <c r="IT186" s="2"/>
      <c r="IU186" s="2"/>
      <c r="IV186" s="2"/>
    </row>
    <row r="187" spans="1:256" s="6" customFormat="1">
      <c r="A187" s="1"/>
      <c r="B187" s="19"/>
      <c r="C187" s="23"/>
      <c r="D187" s="24"/>
      <c r="E187" s="2"/>
      <c r="F187" s="2"/>
      <c r="G187" s="2"/>
      <c r="H187" s="2"/>
      <c r="I187" s="19"/>
      <c r="J187" s="2"/>
      <c r="K187" s="2"/>
      <c r="L187" s="2"/>
      <c r="M187" s="2"/>
      <c r="N187" s="2"/>
      <c r="O187" s="2"/>
      <c r="P187" s="2"/>
      <c r="Q187" s="2"/>
      <c r="R187" s="2"/>
      <c r="S187" s="27"/>
      <c r="T187" s="27"/>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FX187" s="2"/>
      <c r="FY187" s="2"/>
      <c r="FZ187" s="2"/>
      <c r="GA187" s="2"/>
      <c r="GB187" s="2"/>
      <c r="GC187" s="2"/>
      <c r="GD187" s="2"/>
      <c r="GE187" s="2"/>
      <c r="GF187" s="2"/>
      <c r="GG187" s="2"/>
      <c r="GH187" s="2"/>
      <c r="GI187" s="2"/>
      <c r="GJ187" s="2"/>
      <c r="GK187" s="2"/>
      <c r="GL187" s="2"/>
      <c r="GM187" s="2"/>
      <c r="GN187" s="2"/>
      <c r="GO187" s="2"/>
      <c r="GP187" s="2"/>
      <c r="GQ187" s="2"/>
      <c r="GR187" s="2"/>
      <c r="GS187" s="2"/>
      <c r="GT187" s="2"/>
      <c r="GU187" s="2"/>
      <c r="GV187" s="2"/>
      <c r="GW187" s="2"/>
      <c r="GX187" s="2"/>
      <c r="GY187" s="2"/>
      <c r="GZ187" s="2"/>
      <c r="HA187" s="2"/>
      <c r="HB187" s="2"/>
      <c r="HC187" s="2"/>
      <c r="HD187" s="2"/>
      <c r="HE187" s="2"/>
      <c r="HF187" s="2"/>
      <c r="HG187" s="2"/>
      <c r="HH187" s="2"/>
      <c r="HI187" s="2"/>
      <c r="HJ187" s="2"/>
      <c r="HK187" s="2"/>
      <c r="HL187" s="2"/>
      <c r="HM187" s="2"/>
      <c r="HN187" s="2"/>
      <c r="HO187" s="2"/>
      <c r="HP187" s="2"/>
      <c r="HQ187" s="2"/>
      <c r="HR187" s="2"/>
      <c r="HS187" s="2"/>
      <c r="HT187" s="2"/>
      <c r="HU187" s="2"/>
      <c r="HV187" s="2"/>
      <c r="HW187" s="2"/>
      <c r="HX187" s="2"/>
      <c r="HY187" s="2"/>
      <c r="HZ187" s="2"/>
      <c r="IA187" s="2"/>
      <c r="IB187" s="2"/>
      <c r="IC187" s="2"/>
      <c r="ID187" s="2"/>
      <c r="IE187" s="2"/>
      <c r="IF187" s="2"/>
      <c r="IG187" s="2"/>
      <c r="IH187" s="2"/>
      <c r="II187" s="2"/>
      <c r="IJ187" s="2"/>
      <c r="IK187" s="2"/>
      <c r="IL187" s="2"/>
      <c r="IM187" s="2"/>
      <c r="IN187" s="2"/>
      <c r="IO187" s="2"/>
      <c r="IP187" s="2"/>
      <c r="IQ187" s="2"/>
      <c r="IR187" s="2"/>
      <c r="IS187" s="2"/>
      <c r="IT187" s="2"/>
      <c r="IU187" s="2"/>
      <c r="IV187" s="2"/>
    </row>
    <row r="188" spans="1:256" s="6" customFormat="1">
      <c r="A188" s="1"/>
      <c r="B188" s="19"/>
      <c r="C188" s="23"/>
      <c r="D188" s="24"/>
      <c r="E188" s="2"/>
      <c r="F188" s="2"/>
      <c r="G188" s="2"/>
      <c r="H188" s="2"/>
      <c r="I188" s="19"/>
      <c r="J188" s="2"/>
      <c r="K188" s="2"/>
      <c r="L188" s="2"/>
      <c r="M188" s="2"/>
      <c r="N188" s="2"/>
      <c r="O188" s="2"/>
      <c r="P188" s="2"/>
      <c r="Q188" s="2"/>
      <c r="R188" s="2"/>
      <c r="S188" s="27"/>
      <c r="T188" s="27"/>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c r="GS188" s="2"/>
      <c r="GT188" s="2"/>
      <c r="GU188" s="2"/>
      <c r="GV188" s="2"/>
      <c r="GW188" s="2"/>
      <c r="GX188" s="2"/>
      <c r="GY188" s="2"/>
      <c r="GZ188" s="2"/>
      <c r="HA188" s="2"/>
      <c r="HB188" s="2"/>
      <c r="HC188" s="2"/>
      <c r="HD188" s="2"/>
      <c r="HE188" s="2"/>
      <c r="HF188" s="2"/>
      <c r="HG188" s="2"/>
      <c r="HH188" s="2"/>
      <c r="HI188" s="2"/>
      <c r="HJ188" s="2"/>
      <c r="HK188" s="2"/>
      <c r="HL188" s="2"/>
      <c r="HM188" s="2"/>
      <c r="HN188" s="2"/>
      <c r="HO188" s="2"/>
      <c r="HP188" s="2"/>
      <c r="HQ188" s="2"/>
      <c r="HR188" s="2"/>
      <c r="HS188" s="2"/>
      <c r="HT188" s="2"/>
      <c r="HU188" s="2"/>
      <c r="HV188" s="2"/>
      <c r="HW188" s="2"/>
      <c r="HX188" s="2"/>
      <c r="HY188" s="2"/>
      <c r="HZ188" s="2"/>
      <c r="IA188" s="2"/>
      <c r="IB188" s="2"/>
      <c r="IC188" s="2"/>
      <c r="ID188" s="2"/>
      <c r="IE188" s="2"/>
      <c r="IF188" s="2"/>
      <c r="IG188" s="2"/>
      <c r="IH188" s="2"/>
      <c r="II188" s="2"/>
      <c r="IJ188" s="2"/>
      <c r="IK188" s="2"/>
      <c r="IL188" s="2"/>
      <c r="IM188" s="2"/>
      <c r="IN188" s="2"/>
      <c r="IO188" s="2"/>
      <c r="IP188" s="2"/>
      <c r="IQ188" s="2"/>
      <c r="IR188" s="2"/>
      <c r="IS188" s="2"/>
      <c r="IT188" s="2"/>
      <c r="IU188" s="2"/>
      <c r="IV188" s="2"/>
    </row>
    <row r="189" spans="1:256" s="6" customFormat="1">
      <c r="A189" s="1"/>
      <c r="B189" s="19"/>
      <c r="C189" s="23"/>
      <c r="D189" s="24"/>
      <c r="E189" s="2"/>
      <c r="F189" s="2"/>
      <c r="G189" s="2"/>
      <c r="H189" s="2"/>
      <c r="I189" s="19"/>
      <c r="J189" s="2"/>
      <c r="K189" s="2"/>
      <c r="L189" s="2"/>
      <c r="M189" s="2"/>
      <c r="N189" s="2"/>
      <c r="O189" s="2"/>
      <c r="P189" s="2"/>
      <c r="Q189" s="2"/>
      <c r="R189" s="2"/>
      <c r="S189" s="27"/>
      <c r="T189" s="27"/>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c r="FP189" s="2"/>
      <c r="FQ189" s="2"/>
      <c r="FR189" s="2"/>
      <c r="FS189" s="2"/>
      <c r="FT189" s="2"/>
      <c r="FU189" s="2"/>
      <c r="FV189" s="2"/>
      <c r="FW189" s="2"/>
      <c r="FX189" s="2"/>
      <c r="FY189" s="2"/>
      <c r="FZ189" s="2"/>
      <c r="GA189" s="2"/>
      <c r="GB189" s="2"/>
      <c r="GC189" s="2"/>
      <c r="GD189" s="2"/>
      <c r="GE189" s="2"/>
      <c r="GF189" s="2"/>
      <c r="GG189" s="2"/>
      <c r="GH189" s="2"/>
      <c r="GI189" s="2"/>
      <c r="GJ189" s="2"/>
      <c r="GK189" s="2"/>
      <c r="GL189" s="2"/>
      <c r="GM189" s="2"/>
      <c r="GN189" s="2"/>
      <c r="GO189" s="2"/>
      <c r="GP189" s="2"/>
      <c r="GQ189" s="2"/>
      <c r="GR189" s="2"/>
      <c r="GS189" s="2"/>
      <c r="GT189" s="2"/>
      <c r="GU189" s="2"/>
      <c r="GV189" s="2"/>
      <c r="GW189" s="2"/>
      <c r="GX189" s="2"/>
      <c r="GY189" s="2"/>
      <c r="GZ189" s="2"/>
      <c r="HA189" s="2"/>
      <c r="HB189" s="2"/>
      <c r="HC189" s="2"/>
      <c r="HD189" s="2"/>
      <c r="HE189" s="2"/>
      <c r="HF189" s="2"/>
      <c r="HG189" s="2"/>
      <c r="HH189" s="2"/>
      <c r="HI189" s="2"/>
      <c r="HJ189" s="2"/>
      <c r="HK189" s="2"/>
      <c r="HL189" s="2"/>
      <c r="HM189" s="2"/>
      <c r="HN189" s="2"/>
      <c r="HO189" s="2"/>
      <c r="HP189" s="2"/>
      <c r="HQ189" s="2"/>
      <c r="HR189" s="2"/>
      <c r="HS189" s="2"/>
      <c r="HT189" s="2"/>
      <c r="HU189" s="2"/>
      <c r="HV189" s="2"/>
      <c r="HW189" s="2"/>
      <c r="HX189" s="2"/>
      <c r="HY189" s="2"/>
      <c r="HZ189" s="2"/>
      <c r="IA189" s="2"/>
      <c r="IB189" s="2"/>
      <c r="IC189" s="2"/>
      <c r="ID189" s="2"/>
      <c r="IE189" s="2"/>
      <c r="IF189" s="2"/>
      <c r="IG189" s="2"/>
      <c r="IH189" s="2"/>
      <c r="II189" s="2"/>
      <c r="IJ189" s="2"/>
      <c r="IK189" s="2"/>
      <c r="IL189" s="2"/>
      <c r="IM189" s="2"/>
      <c r="IN189" s="2"/>
      <c r="IO189" s="2"/>
      <c r="IP189" s="2"/>
      <c r="IQ189" s="2"/>
      <c r="IR189" s="2"/>
      <c r="IS189" s="2"/>
      <c r="IT189" s="2"/>
      <c r="IU189" s="2"/>
      <c r="IV189" s="2"/>
    </row>
    <row r="190" spans="1:256" s="6" customFormat="1">
      <c r="A190" s="1"/>
      <c r="B190" s="19"/>
      <c r="C190" s="23"/>
      <c r="D190" s="24"/>
      <c r="E190" s="2"/>
      <c r="F190" s="2"/>
      <c r="G190" s="2"/>
      <c r="H190" s="2"/>
      <c r="I190" s="19"/>
      <c r="J190" s="2"/>
      <c r="K190" s="2"/>
      <c r="L190" s="2"/>
      <c r="M190" s="2"/>
      <c r="N190" s="2"/>
      <c r="O190" s="2"/>
      <c r="P190" s="2"/>
      <c r="Q190" s="2"/>
      <c r="R190" s="2"/>
      <c r="S190" s="27"/>
      <c r="T190" s="27"/>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c r="HC190" s="2"/>
      <c r="HD190" s="2"/>
      <c r="HE190" s="2"/>
      <c r="HF190" s="2"/>
      <c r="HG190" s="2"/>
      <c r="HH190" s="2"/>
      <c r="HI190" s="2"/>
      <c r="HJ190" s="2"/>
      <c r="HK190" s="2"/>
      <c r="HL190" s="2"/>
      <c r="HM190" s="2"/>
      <c r="HN190" s="2"/>
      <c r="HO190" s="2"/>
      <c r="HP190" s="2"/>
      <c r="HQ190" s="2"/>
      <c r="HR190" s="2"/>
      <c r="HS190" s="2"/>
      <c r="HT190" s="2"/>
      <c r="HU190" s="2"/>
      <c r="HV190" s="2"/>
      <c r="HW190" s="2"/>
      <c r="HX190" s="2"/>
      <c r="HY190" s="2"/>
      <c r="HZ190" s="2"/>
      <c r="IA190" s="2"/>
      <c r="IB190" s="2"/>
      <c r="IC190" s="2"/>
      <c r="ID190" s="2"/>
      <c r="IE190" s="2"/>
      <c r="IF190" s="2"/>
      <c r="IG190" s="2"/>
      <c r="IH190" s="2"/>
      <c r="II190" s="2"/>
      <c r="IJ190" s="2"/>
      <c r="IK190" s="2"/>
      <c r="IL190" s="2"/>
      <c r="IM190" s="2"/>
      <c r="IN190" s="2"/>
      <c r="IO190" s="2"/>
      <c r="IP190" s="2"/>
      <c r="IQ190" s="2"/>
      <c r="IR190" s="2"/>
      <c r="IS190" s="2"/>
      <c r="IT190" s="2"/>
      <c r="IU190" s="2"/>
      <c r="IV190" s="2"/>
    </row>
    <row r="191" spans="1:256" s="6" customFormat="1">
      <c r="A191" s="1"/>
      <c r="B191" s="19"/>
      <c r="C191" s="23"/>
      <c r="D191" s="24"/>
      <c r="E191" s="2"/>
      <c r="F191" s="2"/>
      <c r="G191" s="2"/>
      <c r="H191" s="2"/>
      <c r="I191" s="19"/>
      <c r="J191" s="2"/>
      <c r="K191" s="2"/>
      <c r="L191" s="2"/>
      <c r="M191" s="2"/>
      <c r="N191" s="2"/>
      <c r="O191" s="2"/>
      <c r="P191" s="2"/>
      <c r="Q191" s="2"/>
      <c r="R191" s="2"/>
      <c r="S191" s="27"/>
      <c r="T191" s="27"/>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c r="FT191" s="2"/>
      <c r="FU191" s="2"/>
      <c r="FV191" s="2"/>
      <c r="FW191" s="2"/>
      <c r="FX191" s="2"/>
      <c r="FY191" s="2"/>
      <c r="FZ191" s="2"/>
      <c r="GA191" s="2"/>
      <c r="GB191" s="2"/>
      <c r="GC191" s="2"/>
      <c r="GD191" s="2"/>
      <c r="GE191" s="2"/>
      <c r="GF191" s="2"/>
      <c r="GG191" s="2"/>
      <c r="GH191" s="2"/>
      <c r="GI191" s="2"/>
      <c r="GJ191" s="2"/>
      <c r="GK191" s="2"/>
      <c r="GL191" s="2"/>
      <c r="GM191" s="2"/>
      <c r="GN191" s="2"/>
      <c r="GO191" s="2"/>
      <c r="GP191" s="2"/>
      <c r="GQ191" s="2"/>
      <c r="GR191" s="2"/>
      <c r="GS191" s="2"/>
      <c r="GT191" s="2"/>
      <c r="GU191" s="2"/>
      <c r="GV191" s="2"/>
      <c r="GW191" s="2"/>
      <c r="GX191" s="2"/>
      <c r="GY191" s="2"/>
      <c r="GZ191" s="2"/>
      <c r="HA191" s="2"/>
      <c r="HB191" s="2"/>
      <c r="HC191" s="2"/>
      <c r="HD191" s="2"/>
      <c r="HE191" s="2"/>
      <c r="HF191" s="2"/>
      <c r="HG191" s="2"/>
      <c r="HH191" s="2"/>
      <c r="HI191" s="2"/>
      <c r="HJ191" s="2"/>
      <c r="HK191" s="2"/>
      <c r="HL191" s="2"/>
      <c r="HM191" s="2"/>
      <c r="HN191" s="2"/>
      <c r="HO191" s="2"/>
      <c r="HP191" s="2"/>
      <c r="HQ191" s="2"/>
      <c r="HR191" s="2"/>
      <c r="HS191" s="2"/>
      <c r="HT191" s="2"/>
      <c r="HU191" s="2"/>
      <c r="HV191" s="2"/>
      <c r="HW191" s="2"/>
      <c r="HX191" s="2"/>
      <c r="HY191" s="2"/>
      <c r="HZ191" s="2"/>
      <c r="IA191" s="2"/>
      <c r="IB191" s="2"/>
      <c r="IC191" s="2"/>
      <c r="ID191" s="2"/>
      <c r="IE191" s="2"/>
      <c r="IF191" s="2"/>
      <c r="IG191" s="2"/>
      <c r="IH191" s="2"/>
      <c r="II191" s="2"/>
      <c r="IJ191" s="2"/>
      <c r="IK191" s="2"/>
      <c r="IL191" s="2"/>
      <c r="IM191" s="2"/>
      <c r="IN191" s="2"/>
      <c r="IO191" s="2"/>
      <c r="IP191" s="2"/>
      <c r="IQ191" s="2"/>
      <c r="IR191" s="2"/>
      <c r="IS191" s="2"/>
      <c r="IT191" s="2"/>
      <c r="IU191" s="2"/>
      <c r="IV191" s="2"/>
    </row>
    <row r="192" spans="1:256" s="6" customFormat="1">
      <c r="A192" s="1"/>
      <c r="B192" s="19"/>
      <c r="C192" s="23"/>
      <c r="D192" s="24"/>
      <c r="E192" s="2"/>
      <c r="F192" s="2"/>
      <c r="G192" s="2"/>
      <c r="H192" s="2"/>
      <c r="I192" s="19"/>
      <c r="J192" s="2"/>
      <c r="K192" s="2"/>
      <c r="L192" s="2"/>
      <c r="M192" s="2"/>
      <c r="N192" s="2"/>
      <c r="O192" s="2"/>
      <c r="P192" s="2"/>
      <c r="Q192" s="2"/>
      <c r="R192" s="2"/>
      <c r="S192" s="27"/>
      <c r="T192" s="27"/>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c r="FE192" s="2"/>
      <c r="FF192" s="2"/>
      <c r="FG192" s="2"/>
      <c r="FH192" s="2"/>
      <c r="FI192" s="2"/>
      <c r="FJ192" s="2"/>
      <c r="FK192" s="2"/>
      <c r="FL192" s="2"/>
      <c r="FM192" s="2"/>
      <c r="FN192" s="2"/>
      <c r="FO192" s="2"/>
      <c r="FP192" s="2"/>
      <c r="FQ192" s="2"/>
      <c r="FR192" s="2"/>
      <c r="FS192" s="2"/>
      <c r="FT192" s="2"/>
      <c r="FU192" s="2"/>
      <c r="FV192" s="2"/>
      <c r="FW192" s="2"/>
      <c r="FX192" s="2"/>
      <c r="FY192" s="2"/>
      <c r="FZ192" s="2"/>
      <c r="GA192" s="2"/>
      <c r="GB192" s="2"/>
      <c r="GC192" s="2"/>
      <c r="GD192" s="2"/>
      <c r="GE192" s="2"/>
      <c r="GF192" s="2"/>
      <c r="GG192" s="2"/>
      <c r="GH192" s="2"/>
      <c r="GI192" s="2"/>
      <c r="GJ192" s="2"/>
      <c r="GK192" s="2"/>
      <c r="GL192" s="2"/>
      <c r="GM192" s="2"/>
      <c r="GN192" s="2"/>
      <c r="GO192" s="2"/>
      <c r="GP192" s="2"/>
      <c r="GQ192" s="2"/>
      <c r="GR192" s="2"/>
      <c r="GS192" s="2"/>
      <c r="GT192" s="2"/>
      <c r="GU192" s="2"/>
      <c r="GV192" s="2"/>
      <c r="GW192" s="2"/>
      <c r="GX192" s="2"/>
      <c r="GY192" s="2"/>
      <c r="GZ192" s="2"/>
      <c r="HA192" s="2"/>
      <c r="HB192" s="2"/>
      <c r="HC192" s="2"/>
      <c r="HD192" s="2"/>
      <c r="HE192" s="2"/>
      <c r="HF192" s="2"/>
      <c r="HG192" s="2"/>
      <c r="HH192" s="2"/>
      <c r="HI192" s="2"/>
      <c r="HJ192" s="2"/>
      <c r="HK192" s="2"/>
      <c r="HL192" s="2"/>
      <c r="HM192" s="2"/>
      <c r="HN192" s="2"/>
      <c r="HO192" s="2"/>
      <c r="HP192" s="2"/>
      <c r="HQ192" s="2"/>
      <c r="HR192" s="2"/>
      <c r="HS192" s="2"/>
      <c r="HT192" s="2"/>
      <c r="HU192" s="2"/>
      <c r="HV192" s="2"/>
      <c r="HW192" s="2"/>
      <c r="HX192" s="2"/>
      <c r="HY192" s="2"/>
      <c r="HZ192" s="2"/>
      <c r="IA192" s="2"/>
      <c r="IB192" s="2"/>
      <c r="IC192" s="2"/>
      <c r="ID192" s="2"/>
      <c r="IE192" s="2"/>
      <c r="IF192" s="2"/>
      <c r="IG192" s="2"/>
      <c r="IH192" s="2"/>
      <c r="II192" s="2"/>
      <c r="IJ192" s="2"/>
      <c r="IK192" s="2"/>
      <c r="IL192" s="2"/>
      <c r="IM192" s="2"/>
      <c r="IN192" s="2"/>
      <c r="IO192" s="2"/>
      <c r="IP192" s="2"/>
      <c r="IQ192" s="2"/>
      <c r="IR192" s="2"/>
      <c r="IS192" s="2"/>
      <c r="IT192" s="2"/>
      <c r="IU192" s="2"/>
      <c r="IV192" s="2"/>
    </row>
    <row r="193" spans="1:256" s="6" customFormat="1">
      <c r="A193" s="1"/>
      <c r="B193" s="19"/>
      <c r="C193" s="23"/>
      <c r="D193" s="24"/>
      <c r="E193" s="2"/>
      <c r="F193" s="2"/>
      <c r="G193" s="2"/>
      <c r="H193" s="2"/>
      <c r="I193" s="19"/>
      <c r="J193" s="2"/>
      <c r="K193" s="2"/>
      <c r="L193" s="2"/>
      <c r="M193" s="2"/>
      <c r="N193" s="2"/>
      <c r="O193" s="2"/>
      <c r="P193" s="2"/>
      <c r="Q193" s="2"/>
      <c r="R193" s="2"/>
      <c r="S193" s="27"/>
      <c r="T193" s="27"/>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c r="FE193" s="2"/>
      <c r="FF193" s="2"/>
      <c r="FG193" s="2"/>
      <c r="FH193" s="2"/>
      <c r="FI193" s="2"/>
      <c r="FJ193" s="2"/>
      <c r="FK193" s="2"/>
      <c r="FL193" s="2"/>
      <c r="FM193" s="2"/>
      <c r="FN193" s="2"/>
      <c r="FO193" s="2"/>
      <c r="FP193" s="2"/>
      <c r="FQ193" s="2"/>
      <c r="FR193" s="2"/>
      <c r="FS193" s="2"/>
      <c r="FT193" s="2"/>
      <c r="FU193" s="2"/>
      <c r="FV193" s="2"/>
      <c r="FW193" s="2"/>
      <c r="FX193" s="2"/>
      <c r="FY193" s="2"/>
      <c r="FZ193" s="2"/>
      <c r="GA193" s="2"/>
      <c r="GB193" s="2"/>
      <c r="GC193" s="2"/>
      <c r="GD193" s="2"/>
      <c r="GE193" s="2"/>
      <c r="GF193" s="2"/>
      <c r="GG193" s="2"/>
      <c r="GH193" s="2"/>
      <c r="GI193" s="2"/>
      <c r="GJ193" s="2"/>
      <c r="GK193" s="2"/>
      <c r="GL193" s="2"/>
      <c r="GM193" s="2"/>
      <c r="GN193" s="2"/>
      <c r="GO193" s="2"/>
      <c r="GP193" s="2"/>
      <c r="GQ193" s="2"/>
      <c r="GR193" s="2"/>
      <c r="GS193" s="2"/>
      <c r="GT193" s="2"/>
      <c r="GU193" s="2"/>
      <c r="GV193" s="2"/>
      <c r="GW193" s="2"/>
      <c r="GX193" s="2"/>
      <c r="GY193" s="2"/>
      <c r="GZ193" s="2"/>
      <c r="HA193" s="2"/>
      <c r="HB193" s="2"/>
      <c r="HC193" s="2"/>
      <c r="HD193" s="2"/>
      <c r="HE193" s="2"/>
      <c r="HF193" s="2"/>
      <c r="HG193" s="2"/>
      <c r="HH193" s="2"/>
      <c r="HI193" s="2"/>
      <c r="HJ193" s="2"/>
      <c r="HK193" s="2"/>
      <c r="HL193" s="2"/>
      <c r="HM193" s="2"/>
      <c r="HN193" s="2"/>
      <c r="HO193" s="2"/>
      <c r="HP193" s="2"/>
      <c r="HQ193" s="2"/>
      <c r="HR193" s="2"/>
      <c r="HS193" s="2"/>
      <c r="HT193" s="2"/>
      <c r="HU193" s="2"/>
      <c r="HV193" s="2"/>
      <c r="HW193" s="2"/>
      <c r="HX193" s="2"/>
      <c r="HY193" s="2"/>
      <c r="HZ193" s="2"/>
      <c r="IA193" s="2"/>
      <c r="IB193" s="2"/>
      <c r="IC193" s="2"/>
      <c r="ID193" s="2"/>
      <c r="IE193" s="2"/>
      <c r="IF193" s="2"/>
      <c r="IG193" s="2"/>
      <c r="IH193" s="2"/>
      <c r="II193" s="2"/>
      <c r="IJ193" s="2"/>
      <c r="IK193" s="2"/>
      <c r="IL193" s="2"/>
      <c r="IM193" s="2"/>
      <c r="IN193" s="2"/>
      <c r="IO193" s="2"/>
      <c r="IP193" s="2"/>
      <c r="IQ193" s="2"/>
      <c r="IR193" s="2"/>
      <c r="IS193" s="2"/>
      <c r="IT193" s="2"/>
      <c r="IU193" s="2"/>
      <c r="IV193" s="2"/>
    </row>
    <row r="194" spans="1:256" s="6" customFormat="1">
      <c r="A194" s="1"/>
      <c r="B194" s="19"/>
      <c r="C194" s="23"/>
      <c r="D194" s="24"/>
      <c r="E194" s="2"/>
      <c r="F194" s="2"/>
      <c r="G194" s="2"/>
      <c r="H194" s="2"/>
      <c r="I194" s="19"/>
      <c r="J194" s="2"/>
      <c r="K194" s="2"/>
      <c r="L194" s="2"/>
      <c r="M194" s="2"/>
      <c r="N194" s="2"/>
      <c r="O194" s="2"/>
      <c r="P194" s="2"/>
      <c r="Q194" s="2"/>
      <c r="R194" s="2"/>
      <c r="S194" s="27"/>
      <c r="T194" s="27"/>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c r="FE194" s="2"/>
      <c r="FF194" s="2"/>
      <c r="FG194" s="2"/>
      <c r="FH194" s="2"/>
      <c r="FI194" s="2"/>
      <c r="FJ194" s="2"/>
      <c r="FK194" s="2"/>
      <c r="FL194" s="2"/>
      <c r="FM194" s="2"/>
      <c r="FN194" s="2"/>
      <c r="FO194" s="2"/>
      <c r="FP194" s="2"/>
      <c r="FQ194" s="2"/>
      <c r="FR194" s="2"/>
      <c r="FS194" s="2"/>
      <c r="FT194" s="2"/>
      <c r="FU194" s="2"/>
      <c r="FV194" s="2"/>
      <c r="FW194" s="2"/>
      <c r="FX194" s="2"/>
      <c r="FY194" s="2"/>
      <c r="FZ194" s="2"/>
      <c r="GA194" s="2"/>
      <c r="GB194" s="2"/>
      <c r="GC194" s="2"/>
      <c r="GD194" s="2"/>
      <c r="GE194" s="2"/>
      <c r="GF194" s="2"/>
      <c r="GG194" s="2"/>
      <c r="GH194" s="2"/>
      <c r="GI194" s="2"/>
      <c r="GJ194" s="2"/>
      <c r="GK194" s="2"/>
      <c r="GL194" s="2"/>
      <c r="GM194" s="2"/>
      <c r="GN194" s="2"/>
      <c r="GO194" s="2"/>
      <c r="GP194" s="2"/>
      <c r="GQ194" s="2"/>
      <c r="GR194" s="2"/>
      <c r="GS194" s="2"/>
      <c r="GT194" s="2"/>
      <c r="GU194" s="2"/>
      <c r="GV194" s="2"/>
      <c r="GW194" s="2"/>
      <c r="GX194" s="2"/>
      <c r="GY194" s="2"/>
      <c r="GZ194" s="2"/>
      <c r="HA194" s="2"/>
      <c r="HB194" s="2"/>
      <c r="HC194" s="2"/>
      <c r="HD194" s="2"/>
      <c r="HE194" s="2"/>
      <c r="HF194" s="2"/>
      <c r="HG194" s="2"/>
      <c r="HH194" s="2"/>
      <c r="HI194" s="2"/>
      <c r="HJ194" s="2"/>
      <c r="HK194" s="2"/>
      <c r="HL194" s="2"/>
      <c r="HM194" s="2"/>
      <c r="HN194" s="2"/>
      <c r="HO194" s="2"/>
      <c r="HP194" s="2"/>
      <c r="HQ194" s="2"/>
      <c r="HR194" s="2"/>
      <c r="HS194" s="2"/>
      <c r="HT194" s="2"/>
      <c r="HU194" s="2"/>
      <c r="HV194" s="2"/>
      <c r="HW194" s="2"/>
      <c r="HX194" s="2"/>
      <c r="HY194" s="2"/>
      <c r="HZ194" s="2"/>
      <c r="IA194" s="2"/>
      <c r="IB194" s="2"/>
      <c r="IC194" s="2"/>
      <c r="ID194" s="2"/>
      <c r="IE194" s="2"/>
      <c r="IF194" s="2"/>
      <c r="IG194" s="2"/>
      <c r="IH194" s="2"/>
      <c r="II194" s="2"/>
      <c r="IJ194" s="2"/>
      <c r="IK194" s="2"/>
      <c r="IL194" s="2"/>
      <c r="IM194" s="2"/>
      <c r="IN194" s="2"/>
      <c r="IO194" s="2"/>
      <c r="IP194" s="2"/>
      <c r="IQ194" s="2"/>
      <c r="IR194" s="2"/>
      <c r="IS194" s="2"/>
      <c r="IT194" s="2"/>
      <c r="IU194" s="2"/>
      <c r="IV194" s="2"/>
    </row>
    <row r="195" spans="1:256" s="6" customFormat="1">
      <c r="A195" s="1"/>
      <c r="B195" s="19"/>
      <c r="C195" s="23"/>
      <c r="D195" s="24"/>
      <c r="E195" s="2"/>
      <c r="F195" s="2"/>
      <c r="G195" s="2"/>
      <c r="H195" s="2"/>
      <c r="I195" s="19"/>
      <c r="J195" s="2"/>
      <c r="K195" s="2"/>
      <c r="L195" s="2"/>
      <c r="M195" s="2"/>
      <c r="N195" s="2"/>
      <c r="O195" s="2"/>
      <c r="P195" s="2"/>
      <c r="Q195" s="2"/>
      <c r="R195" s="2"/>
      <c r="S195" s="25"/>
      <c r="T195" s="25"/>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c r="GE195" s="2"/>
      <c r="GF195" s="2"/>
      <c r="GG195" s="2"/>
      <c r="GH195" s="2"/>
      <c r="GI195" s="2"/>
      <c r="GJ195" s="2"/>
      <c r="GK195" s="2"/>
      <c r="GL195" s="2"/>
      <c r="GM195" s="2"/>
      <c r="GN195" s="2"/>
      <c r="GO195" s="2"/>
      <c r="GP195" s="2"/>
      <c r="GQ195" s="2"/>
      <c r="GR195" s="2"/>
      <c r="GS195" s="2"/>
      <c r="GT195" s="2"/>
      <c r="GU195" s="2"/>
      <c r="GV195" s="2"/>
      <c r="GW195" s="2"/>
      <c r="GX195" s="2"/>
      <c r="GY195" s="2"/>
      <c r="GZ195" s="2"/>
      <c r="HA195" s="2"/>
      <c r="HB195" s="2"/>
      <c r="HC195" s="2"/>
      <c r="HD195" s="2"/>
      <c r="HE195" s="2"/>
      <c r="HF195" s="2"/>
      <c r="HG195" s="2"/>
      <c r="HH195" s="2"/>
      <c r="HI195" s="2"/>
      <c r="HJ195" s="2"/>
      <c r="HK195" s="2"/>
      <c r="HL195" s="2"/>
      <c r="HM195" s="2"/>
      <c r="HN195" s="2"/>
      <c r="HO195" s="2"/>
      <c r="HP195" s="2"/>
      <c r="HQ195" s="2"/>
      <c r="HR195" s="2"/>
      <c r="HS195" s="2"/>
      <c r="HT195" s="2"/>
      <c r="HU195" s="2"/>
      <c r="HV195" s="2"/>
      <c r="HW195" s="2"/>
      <c r="HX195" s="2"/>
      <c r="HY195" s="2"/>
      <c r="HZ195" s="2"/>
      <c r="IA195" s="2"/>
      <c r="IB195" s="2"/>
      <c r="IC195" s="2"/>
      <c r="ID195" s="2"/>
      <c r="IE195" s="2"/>
      <c r="IF195" s="2"/>
      <c r="IG195" s="2"/>
      <c r="IH195" s="2"/>
      <c r="II195" s="2"/>
      <c r="IJ195" s="2"/>
      <c r="IK195" s="2"/>
      <c r="IL195" s="2"/>
      <c r="IM195" s="2"/>
      <c r="IN195" s="2"/>
      <c r="IO195" s="2"/>
      <c r="IP195" s="2"/>
      <c r="IQ195" s="2"/>
      <c r="IR195" s="2"/>
      <c r="IS195" s="2"/>
      <c r="IT195" s="2"/>
      <c r="IU195" s="2"/>
      <c r="IV195" s="2"/>
    </row>
    <row r="196" spans="1:256" s="6" customFormat="1">
      <c r="A196" s="1"/>
      <c r="B196" s="19"/>
      <c r="C196" s="23"/>
      <c r="D196" s="24"/>
      <c r="E196" s="2"/>
      <c r="F196" s="2"/>
      <c r="G196" s="2"/>
      <c r="H196" s="2"/>
      <c r="I196" s="19"/>
      <c r="J196" s="2"/>
      <c r="K196" s="2"/>
      <c r="L196" s="2"/>
      <c r="M196" s="2"/>
      <c r="N196" s="2"/>
      <c r="O196" s="2"/>
      <c r="P196" s="2"/>
      <c r="Q196" s="2"/>
      <c r="R196" s="2"/>
      <c r="S196" s="25"/>
      <c r="T196" s="25"/>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row>
    <row r="197" spans="1:256" s="6" customFormat="1">
      <c r="A197" s="1"/>
      <c r="B197" s="19"/>
      <c r="C197" s="23"/>
      <c r="D197" s="24"/>
      <c r="E197" s="2"/>
      <c r="F197" s="2"/>
      <c r="G197" s="2"/>
      <c r="H197" s="2"/>
      <c r="I197" s="19"/>
      <c r="J197" s="2"/>
      <c r="K197" s="2"/>
      <c r="L197" s="2"/>
      <c r="M197" s="2"/>
      <c r="N197" s="2"/>
      <c r="O197" s="2"/>
      <c r="P197" s="2"/>
      <c r="Q197" s="2"/>
      <c r="R197" s="2"/>
      <c r="S197" s="25"/>
      <c r="T197" s="25"/>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c r="IR197" s="2"/>
      <c r="IS197" s="2"/>
      <c r="IT197" s="2"/>
      <c r="IU197" s="2"/>
      <c r="IV197" s="2"/>
    </row>
    <row r="198" spans="1:256" s="6" customFormat="1">
      <c r="A198" s="1"/>
      <c r="B198" s="19"/>
      <c r="C198" s="23"/>
      <c r="D198" s="24"/>
      <c r="E198" s="2"/>
      <c r="F198" s="2"/>
      <c r="G198" s="2"/>
      <c r="H198" s="2"/>
      <c r="I198" s="19"/>
      <c r="J198" s="2"/>
      <c r="K198" s="2"/>
      <c r="L198" s="2"/>
      <c r="M198" s="2"/>
      <c r="N198" s="2"/>
      <c r="O198" s="2"/>
      <c r="P198" s="2"/>
      <c r="Q198" s="2"/>
      <c r="R198" s="2"/>
      <c r="S198" s="25"/>
      <c r="T198" s="25"/>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c r="IR198" s="2"/>
      <c r="IS198" s="2"/>
      <c r="IT198" s="2"/>
      <c r="IU198" s="2"/>
      <c r="IV198" s="2"/>
    </row>
    <row r="199" spans="1:256" s="6" customFormat="1">
      <c r="A199" s="1"/>
      <c r="B199" s="19"/>
      <c r="C199" s="23"/>
      <c r="D199" s="24"/>
      <c r="E199" s="2"/>
      <c r="F199" s="2"/>
      <c r="G199" s="2"/>
      <c r="H199" s="2"/>
      <c r="I199" s="19"/>
      <c r="J199" s="2"/>
      <c r="K199" s="2"/>
      <c r="L199" s="2"/>
      <c r="M199" s="2"/>
      <c r="N199" s="2"/>
      <c r="O199" s="2"/>
      <c r="P199" s="2"/>
      <c r="Q199" s="2"/>
      <c r="R199" s="2"/>
      <c r="S199" s="25"/>
      <c r="T199" s="25"/>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c r="HC199" s="2"/>
      <c r="HD199" s="2"/>
      <c r="HE199" s="2"/>
      <c r="HF199" s="2"/>
      <c r="HG199" s="2"/>
      <c r="HH199" s="2"/>
      <c r="HI199" s="2"/>
      <c r="HJ199" s="2"/>
      <c r="HK199" s="2"/>
      <c r="HL199" s="2"/>
      <c r="HM199" s="2"/>
      <c r="HN199" s="2"/>
      <c r="HO199" s="2"/>
      <c r="HP199" s="2"/>
      <c r="HQ199" s="2"/>
      <c r="HR199" s="2"/>
      <c r="HS199" s="2"/>
      <c r="HT199" s="2"/>
      <c r="HU199" s="2"/>
      <c r="HV199" s="2"/>
      <c r="HW199" s="2"/>
      <c r="HX199" s="2"/>
      <c r="HY199" s="2"/>
      <c r="HZ199" s="2"/>
      <c r="IA199" s="2"/>
      <c r="IB199" s="2"/>
      <c r="IC199" s="2"/>
      <c r="ID199" s="2"/>
      <c r="IE199" s="2"/>
      <c r="IF199" s="2"/>
      <c r="IG199" s="2"/>
      <c r="IH199" s="2"/>
      <c r="II199" s="2"/>
      <c r="IJ199" s="2"/>
      <c r="IK199" s="2"/>
      <c r="IL199" s="2"/>
      <c r="IM199" s="2"/>
      <c r="IN199" s="2"/>
      <c r="IO199" s="2"/>
      <c r="IP199" s="2"/>
      <c r="IQ199" s="2"/>
      <c r="IR199" s="2"/>
      <c r="IS199" s="2"/>
      <c r="IT199" s="2"/>
      <c r="IU199" s="2"/>
      <c r="IV199" s="2"/>
    </row>
    <row r="200" spans="1:256" s="6" customFormat="1">
      <c r="A200" s="1"/>
      <c r="B200" s="19"/>
      <c r="C200" s="23"/>
      <c r="D200" s="24"/>
      <c r="E200" s="2"/>
      <c r="F200" s="2"/>
      <c r="G200" s="2"/>
      <c r="H200" s="2"/>
      <c r="I200" s="19"/>
      <c r="J200" s="2"/>
      <c r="K200" s="2"/>
      <c r="L200" s="2"/>
      <c r="M200" s="2"/>
      <c r="N200" s="2"/>
      <c r="O200" s="2"/>
      <c r="P200" s="2"/>
      <c r="Q200" s="2"/>
      <c r="R200" s="2"/>
      <c r="S200" s="25"/>
      <c r="T200" s="25"/>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c r="FE200" s="2"/>
      <c r="FF200" s="2"/>
      <c r="FG200" s="2"/>
      <c r="FH200" s="2"/>
      <c r="FI200" s="2"/>
      <c r="FJ200" s="2"/>
      <c r="FK200" s="2"/>
      <c r="FL200" s="2"/>
      <c r="FM200" s="2"/>
      <c r="FN200" s="2"/>
      <c r="FO200" s="2"/>
      <c r="FP200" s="2"/>
      <c r="FQ200" s="2"/>
      <c r="FR200" s="2"/>
      <c r="FS200" s="2"/>
      <c r="FT200" s="2"/>
      <c r="FU200" s="2"/>
      <c r="FV200" s="2"/>
      <c r="FW200" s="2"/>
      <c r="FX200" s="2"/>
      <c r="FY200" s="2"/>
      <c r="FZ200" s="2"/>
      <c r="GA200" s="2"/>
      <c r="GB200" s="2"/>
      <c r="GC200" s="2"/>
      <c r="GD200" s="2"/>
      <c r="GE200" s="2"/>
      <c r="GF200" s="2"/>
      <c r="GG200" s="2"/>
      <c r="GH200" s="2"/>
      <c r="GI200" s="2"/>
      <c r="GJ200" s="2"/>
      <c r="GK200" s="2"/>
      <c r="GL200" s="2"/>
      <c r="GM200" s="2"/>
      <c r="GN200" s="2"/>
      <c r="GO200" s="2"/>
      <c r="GP200" s="2"/>
      <c r="GQ200" s="2"/>
      <c r="GR200" s="2"/>
      <c r="GS200" s="2"/>
      <c r="GT200" s="2"/>
      <c r="GU200" s="2"/>
      <c r="GV200" s="2"/>
      <c r="GW200" s="2"/>
      <c r="GX200" s="2"/>
      <c r="GY200" s="2"/>
      <c r="GZ200" s="2"/>
      <c r="HA200" s="2"/>
      <c r="HB200" s="2"/>
      <c r="HC200" s="2"/>
      <c r="HD200" s="2"/>
      <c r="HE200" s="2"/>
      <c r="HF200" s="2"/>
      <c r="HG200" s="2"/>
      <c r="HH200" s="2"/>
      <c r="HI200" s="2"/>
      <c r="HJ200" s="2"/>
      <c r="HK200" s="2"/>
      <c r="HL200" s="2"/>
      <c r="HM200" s="2"/>
      <c r="HN200" s="2"/>
      <c r="HO200" s="2"/>
      <c r="HP200" s="2"/>
      <c r="HQ200" s="2"/>
      <c r="HR200" s="2"/>
      <c r="HS200" s="2"/>
      <c r="HT200" s="2"/>
      <c r="HU200" s="2"/>
      <c r="HV200" s="2"/>
      <c r="HW200" s="2"/>
      <c r="HX200" s="2"/>
      <c r="HY200" s="2"/>
      <c r="HZ200" s="2"/>
      <c r="IA200" s="2"/>
      <c r="IB200" s="2"/>
      <c r="IC200" s="2"/>
      <c r="ID200" s="2"/>
      <c r="IE200" s="2"/>
      <c r="IF200" s="2"/>
      <c r="IG200" s="2"/>
      <c r="IH200" s="2"/>
      <c r="II200" s="2"/>
      <c r="IJ200" s="2"/>
      <c r="IK200" s="2"/>
      <c r="IL200" s="2"/>
      <c r="IM200" s="2"/>
      <c r="IN200" s="2"/>
      <c r="IO200" s="2"/>
      <c r="IP200" s="2"/>
      <c r="IQ200" s="2"/>
      <c r="IR200" s="2"/>
      <c r="IS200" s="2"/>
      <c r="IT200" s="2"/>
      <c r="IU200" s="2"/>
      <c r="IV200" s="2"/>
    </row>
    <row r="201" spans="1:256" s="6" customFormat="1">
      <c r="A201" s="1"/>
      <c r="B201" s="19"/>
      <c r="C201" s="23"/>
      <c r="D201" s="24"/>
      <c r="E201" s="2"/>
      <c r="F201" s="2"/>
      <c r="G201" s="2"/>
      <c r="H201" s="2"/>
      <c r="I201" s="19"/>
      <c r="J201" s="2"/>
      <c r="K201" s="2"/>
      <c r="L201" s="2"/>
      <c r="M201" s="2"/>
      <c r="N201" s="2"/>
      <c r="O201" s="2"/>
      <c r="P201" s="2"/>
      <c r="Q201" s="2"/>
      <c r="R201" s="2"/>
      <c r="S201" s="25"/>
      <c r="T201" s="25"/>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c r="FE201" s="2"/>
      <c r="FF201" s="2"/>
      <c r="FG201" s="2"/>
      <c r="FH201" s="2"/>
      <c r="FI201" s="2"/>
      <c r="FJ201" s="2"/>
      <c r="FK201" s="2"/>
      <c r="FL201" s="2"/>
      <c r="FM201" s="2"/>
      <c r="FN201" s="2"/>
      <c r="FO201" s="2"/>
      <c r="FP201" s="2"/>
      <c r="FQ201" s="2"/>
      <c r="FR201" s="2"/>
      <c r="FS201" s="2"/>
      <c r="FT201" s="2"/>
      <c r="FU201" s="2"/>
      <c r="FV201" s="2"/>
      <c r="FW201" s="2"/>
      <c r="FX201" s="2"/>
      <c r="FY201" s="2"/>
      <c r="FZ201" s="2"/>
      <c r="GA201" s="2"/>
      <c r="GB201" s="2"/>
      <c r="GC201" s="2"/>
      <c r="GD201" s="2"/>
      <c r="GE201" s="2"/>
      <c r="GF201" s="2"/>
      <c r="GG201" s="2"/>
      <c r="GH201" s="2"/>
      <c r="GI201" s="2"/>
      <c r="GJ201" s="2"/>
      <c r="GK201" s="2"/>
      <c r="GL201" s="2"/>
      <c r="GM201" s="2"/>
      <c r="GN201" s="2"/>
      <c r="GO201" s="2"/>
      <c r="GP201" s="2"/>
      <c r="GQ201" s="2"/>
      <c r="GR201" s="2"/>
      <c r="GS201" s="2"/>
      <c r="GT201" s="2"/>
      <c r="GU201" s="2"/>
      <c r="GV201" s="2"/>
      <c r="GW201" s="2"/>
      <c r="GX201" s="2"/>
      <c r="GY201" s="2"/>
      <c r="GZ201" s="2"/>
      <c r="HA201" s="2"/>
      <c r="HB201" s="2"/>
      <c r="HC201" s="2"/>
      <c r="HD201" s="2"/>
      <c r="HE201" s="2"/>
      <c r="HF201" s="2"/>
      <c r="HG201" s="2"/>
      <c r="HH201" s="2"/>
      <c r="HI201" s="2"/>
      <c r="HJ201" s="2"/>
      <c r="HK201" s="2"/>
      <c r="HL201" s="2"/>
      <c r="HM201" s="2"/>
      <c r="HN201" s="2"/>
      <c r="HO201" s="2"/>
      <c r="HP201" s="2"/>
      <c r="HQ201" s="2"/>
      <c r="HR201" s="2"/>
      <c r="HS201" s="2"/>
      <c r="HT201" s="2"/>
      <c r="HU201" s="2"/>
      <c r="HV201" s="2"/>
      <c r="HW201" s="2"/>
      <c r="HX201" s="2"/>
      <c r="HY201" s="2"/>
      <c r="HZ201" s="2"/>
      <c r="IA201" s="2"/>
      <c r="IB201" s="2"/>
      <c r="IC201" s="2"/>
      <c r="ID201" s="2"/>
      <c r="IE201" s="2"/>
      <c r="IF201" s="2"/>
      <c r="IG201" s="2"/>
      <c r="IH201" s="2"/>
      <c r="II201" s="2"/>
      <c r="IJ201" s="2"/>
      <c r="IK201" s="2"/>
      <c r="IL201" s="2"/>
      <c r="IM201" s="2"/>
      <c r="IN201" s="2"/>
      <c r="IO201" s="2"/>
      <c r="IP201" s="2"/>
      <c r="IQ201" s="2"/>
      <c r="IR201" s="2"/>
      <c r="IS201" s="2"/>
      <c r="IT201" s="2"/>
      <c r="IU201" s="2"/>
      <c r="IV201" s="2"/>
    </row>
    <row r="202" spans="1:256" s="6" customFormat="1">
      <c r="A202" s="1"/>
      <c r="B202" s="19"/>
      <c r="C202" s="23"/>
      <c r="D202" s="24"/>
      <c r="E202" s="2"/>
      <c r="F202" s="2"/>
      <c r="G202" s="2"/>
      <c r="H202" s="2"/>
      <c r="I202" s="19"/>
      <c r="J202" s="2"/>
      <c r="K202" s="2"/>
      <c r="L202" s="2"/>
      <c r="M202" s="2"/>
      <c r="N202" s="2"/>
      <c r="O202" s="2"/>
      <c r="P202" s="2"/>
      <c r="Q202" s="2"/>
      <c r="R202" s="2"/>
      <c r="S202" s="25"/>
      <c r="T202" s="25"/>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c r="FE202" s="2"/>
      <c r="FF202" s="2"/>
      <c r="FG202" s="2"/>
      <c r="FH202" s="2"/>
      <c r="FI202" s="2"/>
      <c r="FJ202" s="2"/>
      <c r="FK202" s="2"/>
      <c r="FL202" s="2"/>
      <c r="FM202" s="2"/>
      <c r="FN202" s="2"/>
      <c r="FO202" s="2"/>
      <c r="FP202" s="2"/>
      <c r="FQ202" s="2"/>
      <c r="FR202" s="2"/>
      <c r="FS202" s="2"/>
      <c r="FT202" s="2"/>
      <c r="FU202" s="2"/>
      <c r="FV202" s="2"/>
      <c r="FW202" s="2"/>
      <c r="FX202" s="2"/>
      <c r="FY202" s="2"/>
      <c r="FZ202" s="2"/>
      <c r="GA202" s="2"/>
      <c r="GB202" s="2"/>
      <c r="GC202" s="2"/>
      <c r="GD202" s="2"/>
      <c r="GE202" s="2"/>
      <c r="GF202" s="2"/>
      <c r="GG202" s="2"/>
      <c r="GH202" s="2"/>
      <c r="GI202" s="2"/>
      <c r="GJ202" s="2"/>
      <c r="GK202" s="2"/>
      <c r="GL202" s="2"/>
      <c r="GM202" s="2"/>
      <c r="GN202" s="2"/>
      <c r="GO202" s="2"/>
      <c r="GP202" s="2"/>
      <c r="GQ202" s="2"/>
      <c r="GR202" s="2"/>
      <c r="GS202" s="2"/>
      <c r="GT202" s="2"/>
      <c r="GU202" s="2"/>
      <c r="GV202" s="2"/>
      <c r="GW202" s="2"/>
      <c r="GX202" s="2"/>
      <c r="GY202" s="2"/>
      <c r="GZ202" s="2"/>
      <c r="HA202" s="2"/>
      <c r="HB202" s="2"/>
      <c r="HC202" s="2"/>
      <c r="HD202" s="2"/>
      <c r="HE202" s="2"/>
      <c r="HF202" s="2"/>
      <c r="HG202" s="2"/>
      <c r="HH202" s="2"/>
      <c r="HI202" s="2"/>
      <c r="HJ202" s="2"/>
      <c r="HK202" s="2"/>
      <c r="HL202" s="2"/>
      <c r="HM202" s="2"/>
      <c r="HN202" s="2"/>
      <c r="HO202" s="2"/>
      <c r="HP202" s="2"/>
      <c r="HQ202" s="2"/>
      <c r="HR202" s="2"/>
      <c r="HS202" s="2"/>
      <c r="HT202" s="2"/>
      <c r="HU202" s="2"/>
      <c r="HV202" s="2"/>
      <c r="HW202" s="2"/>
      <c r="HX202" s="2"/>
      <c r="HY202" s="2"/>
      <c r="HZ202" s="2"/>
      <c r="IA202" s="2"/>
      <c r="IB202" s="2"/>
      <c r="IC202" s="2"/>
      <c r="ID202" s="2"/>
      <c r="IE202" s="2"/>
      <c r="IF202" s="2"/>
      <c r="IG202" s="2"/>
      <c r="IH202" s="2"/>
      <c r="II202" s="2"/>
      <c r="IJ202" s="2"/>
      <c r="IK202" s="2"/>
      <c r="IL202" s="2"/>
      <c r="IM202" s="2"/>
      <c r="IN202" s="2"/>
      <c r="IO202" s="2"/>
      <c r="IP202" s="2"/>
      <c r="IQ202" s="2"/>
      <c r="IR202" s="2"/>
      <c r="IS202" s="2"/>
      <c r="IT202" s="2"/>
      <c r="IU202" s="2"/>
      <c r="IV202" s="2"/>
    </row>
    <row r="203" spans="1:256" s="6" customFormat="1">
      <c r="A203" s="1"/>
      <c r="B203" s="19"/>
      <c r="C203" s="23"/>
      <c r="D203" s="24"/>
      <c r="E203" s="2"/>
      <c r="F203" s="2"/>
      <c r="G203" s="2"/>
      <c r="H203" s="2"/>
      <c r="I203" s="19"/>
      <c r="J203" s="2"/>
      <c r="K203" s="2"/>
      <c r="L203" s="2"/>
      <c r="M203" s="2"/>
      <c r="N203" s="2"/>
      <c r="O203" s="2"/>
      <c r="P203" s="2"/>
      <c r="Q203" s="2"/>
      <c r="R203" s="2"/>
      <c r="S203" s="25"/>
      <c r="T203" s="25"/>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c r="IR203" s="2"/>
      <c r="IS203" s="2"/>
      <c r="IT203" s="2"/>
      <c r="IU203" s="2"/>
      <c r="IV203" s="2"/>
    </row>
    <row r="204" spans="1:256" s="6" customFormat="1">
      <c r="A204" s="1"/>
      <c r="B204" s="19"/>
      <c r="C204" s="23"/>
      <c r="D204" s="24"/>
      <c r="E204" s="2"/>
      <c r="F204" s="2"/>
      <c r="G204" s="2"/>
      <c r="H204" s="2"/>
      <c r="I204" s="19"/>
      <c r="J204" s="2"/>
      <c r="K204" s="2"/>
      <c r="L204" s="2"/>
      <c r="M204" s="2"/>
      <c r="N204" s="2"/>
      <c r="O204" s="2"/>
      <c r="P204" s="2"/>
      <c r="Q204" s="2"/>
      <c r="R204" s="2"/>
      <c r="S204" s="25"/>
      <c r="T204" s="25"/>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c r="IR204" s="2"/>
      <c r="IS204" s="2"/>
      <c r="IT204" s="2"/>
      <c r="IU204" s="2"/>
      <c r="IV204" s="2"/>
    </row>
    <row r="205" spans="1:256" s="6" customFormat="1">
      <c r="A205" s="1"/>
      <c r="B205" s="19"/>
      <c r="C205" s="23"/>
      <c r="D205" s="24"/>
      <c r="E205" s="2"/>
      <c r="F205" s="2"/>
      <c r="G205" s="2"/>
      <c r="H205" s="2"/>
      <c r="I205" s="19"/>
      <c r="J205" s="2"/>
      <c r="K205" s="2"/>
      <c r="L205" s="2"/>
      <c r="M205" s="2"/>
      <c r="N205" s="2"/>
      <c r="O205" s="2"/>
      <c r="P205" s="2"/>
      <c r="Q205" s="2"/>
      <c r="R205" s="2"/>
      <c r="S205" s="25"/>
      <c r="T205" s="25"/>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c r="FP205" s="2"/>
      <c r="FQ205" s="2"/>
      <c r="FR205" s="2"/>
      <c r="FS205" s="2"/>
      <c r="FT205" s="2"/>
      <c r="FU205" s="2"/>
      <c r="FV205" s="2"/>
      <c r="FW205" s="2"/>
      <c r="FX205" s="2"/>
      <c r="FY205" s="2"/>
      <c r="FZ205" s="2"/>
      <c r="GA205" s="2"/>
      <c r="GB205" s="2"/>
      <c r="GC205" s="2"/>
      <c r="GD205" s="2"/>
      <c r="GE205" s="2"/>
      <c r="GF205" s="2"/>
      <c r="GG205" s="2"/>
      <c r="GH205" s="2"/>
      <c r="GI205" s="2"/>
      <c r="GJ205" s="2"/>
      <c r="GK205" s="2"/>
      <c r="GL205" s="2"/>
      <c r="GM205" s="2"/>
      <c r="GN205" s="2"/>
      <c r="GO205" s="2"/>
      <c r="GP205" s="2"/>
      <c r="GQ205" s="2"/>
      <c r="GR205" s="2"/>
      <c r="GS205" s="2"/>
      <c r="GT205" s="2"/>
      <c r="GU205" s="2"/>
      <c r="GV205" s="2"/>
      <c r="GW205" s="2"/>
      <c r="GX205" s="2"/>
      <c r="GY205" s="2"/>
      <c r="GZ205" s="2"/>
      <c r="HA205" s="2"/>
      <c r="HB205" s="2"/>
      <c r="HC205" s="2"/>
      <c r="HD205" s="2"/>
      <c r="HE205" s="2"/>
      <c r="HF205" s="2"/>
      <c r="HG205" s="2"/>
      <c r="HH205" s="2"/>
      <c r="HI205" s="2"/>
      <c r="HJ205" s="2"/>
      <c r="HK205" s="2"/>
      <c r="HL205" s="2"/>
      <c r="HM205" s="2"/>
      <c r="HN205" s="2"/>
      <c r="HO205" s="2"/>
      <c r="HP205" s="2"/>
      <c r="HQ205" s="2"/>
      <c r="HR205" s="2"/>
      <c r="HS205" s="2"/>
      <c r="HT205" s="2"/>
      <c r="HU205" s="2"/>
      <c r="HV205" s="2"/>
      <c r="HW205" s="2"/>
      <c r="HX205" s="2"/>
      <c r="HY205" s="2"/>
      <c r="HZ205" s="2"/>
      <c r="IA205" s="2"/>
      <c r="IB205" s="2"/>
      <c r="IC205" s="2"/>
      <c r="ID205" s="2"/>
      <c r="IE205" s="2"/>
      <c r="IF205" s="2"/>
      <c r="IG205" s="2"/>
      <c r="IH205" s="2"/>
      <c r="II205" s="2"/>
      <c r="IJ205" s="2"/>
      <c r="IK205" s="2"/>
      <c r="IL205" s="2"/>
      <c r="IM205" s="2"/>
      <c r="IN205" s="2"/>
      <c r="IO205" s="2"/>
      <c r="IP205" s="2"/>
      <c r="IQ205" s="2"/>
      <c r="IR205" s="2"/>
      <c r="IS205" s="2"/>
      <c r="IT205" s="2"/>
      <c r="IU205" s="2"/>
      <c r="IV205" s="2"/>
    </row>
    <row r="206" spans="1:256" s="6" customFormat="1">
      <c r="A206" s="1"/>
      <c r="B206" s="19"/>
      <c r="C206" s="23"/>
      <c r="D206" s="24"/>
      <c r="E206" s="2"/>
      <c r="F206" s="2"/>
      <c r="G206" s="2"/>
      <c r="H206" s="2"/>
      <c r="I206" s="19"/>
      <c r="J206" s="2"/>
      <c r="K206" s="2"/>
      <c r="L206" s="2"/>
      <c r="M206" s="2"/>
      <c r="N206" s="2"/>
      <c r="O206" s="2"/>
      <c r="P206" s="2"/>
      <c r="Q206" s="2"/>
      <c r="R206" s="2"/>
      <c r="S206" s="25"/>
      <c r="T206" s="25"/>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c r="IR206" s="2"/>
      <c r="IS206" s="2"/>
      <c r="IT206" s="2"/>
      <c r="IU206" s="2"/>
      <c r="IV206" s="2"/>
    </row>
    <row r="207" spans="1:256">
      <c r="C207" s="23"/>
      <c r="D207" s="24"/>
    </row>
    <row r="208" spans="1:256">
      <c r="C208" s="23"/>
      <c r="D208" s="24"/>
    </row>
    <row r="209" spans="3:4">
      <c r="C209" s="23"/>
      <c r="D209" s="24"/>
    </row>
    <row r="210" spans="3:4">
      <c r="C210" s="23"/>
      <c r="D210" s="24"/>
    </row>
    <row r="211" spans="3:4">
      <c r="C211" s="23"/>
      <c r="D211" s="24"/>
    </row>
    <row r="212" spans="3:4">
      <c r="C212" s="23"/>
      <c r="D212" s="24"/>
    </row>
    <row r="213" spans="3:4">
      <c r="C213" s="23"/>
      <c r="D213" s="24"/>
    </row>
    <row r="214" spans="3:4">
      <c r="C214" s="23"/>
      <c r="D214" s="24"/>
    </row>
  </sheetData>
  <sheetProtection selectLockedCells="1"/>
  <mergeCells count="41">
    <mergeCell ref="S17:S18"/>
    <mergeCell ref="T17:T18"/>
    <mergeCell ref="S14:S15"/>
    <mergeCell ref="T14:T15"/>
    <mergeCell ref="S19:S20"/>
    <mergeCell ref="T19:T20"/>
    <mergeCell ref="S31:S35"/>
    <mergeCell ref="T31:T35"/>
    <mergeCell ref="D25:E25"/>
    <mergeCell ref="F25:I25"/>
    <mergeCell ref="S27:S28"/>
    <mergeCell ref="T27:T28"/>
    <mergeCell ref="S29:S30"/>
    <mergeCell ref="T29:T30"/>
    <mergeCell ref="A8:O8"/>
    <mergeCell ref="S8:T8"/>
    <mergeCell ref="A9:B11"/>
    <mergeCell ref="C9:C11"/>
    <mergeCell ref="E9:E11"/>
    <mergeCell ref="F9:F11"/>
    <mergeCell ref="G9:G11"/>
    <mergeCell ref="S9:T11"/>
    <mergeCell ref="Q9:Q11"/>
    <mergeCell ref="R9:R11"/>
    <mergeCell ref="P9:P11"/>
    <mergeCell ref="L9:L11"/>
    <mergeCell ref="M9:M11"/>
    <mergeCell ref="O9:O11"/>
    <mergeCell ref="C19:C20"/>
    <mergeCell ref="B19:B20"/>
    <mergeCell ref="H9:H11"/>
    <mergeCell ref="J9:J11"/>
    <mergeCell ref="K9:K11"/>
    <mergeCell ref="A1:T1"/>
    <mergeCell ref="A2:T2"/>
    <mergeCell ref="A3:T4"/>
    <mergeCell ref="A5:T5"/>
    <mergeCell ref="A7:J7"/>
    <mergeCell ref="N6:S6"/>
    <mergeCell ref="S7:T7"/>
    <mergeCell ref="D6:I6"/>
  </mergeCells>
  <printOptions horizontalCentered="1" verticalCentered="1"/>
  <pageMargins left="0.2361111111111111" right="0.2361111111111111" top="0.74791666666666667" bottom="0.74791666666666667" header="0.51180555555555551" footer="0.51180555555555551"/>
  <pageSetup scale="41" firstPageNumber="0" fitToHeight="0" orientation="landscape" r:id="rId1"/>
  <headerFooter alignWithMargins="0"/>
  <rowBreaks count="1" manualBreakCount="1">
    <brk id="16" max="1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V212"/>
  <sheetViews>
    <sheetView view="pageBreakPreview" topLeftCell="C1" zoomScale="70" zoomScaleNormal="60" zoomScaleSheetLayoutView="70" workbookViewId="0">
      <selection activeCell="S7" sqref="S7:T7"/>
    </sheetView>
  </sheetViews>
  <sheetFormatPr baseColWidth="10" defaultColWidth="11.5" defaultRowHeight="15"/>
  <cols>
    <col min="1" max="1" width="5.5" style="21" customWidth="1"/>
    <col min="2" max="2" width="39.6640625" style="22" customWidth="1"/>
    <col min="3" max="3" width="18.5" style="22" customWidth="1"/>
    <col min="4" max="4" width="64.6640625" style="22" customWidth="1"/>
    <col min="5" max="5" width="6.6640625" style="22" customWidth="1"/>
    <col min="6" max="8" width="11.5" style="22" hidden="1" customWidth="1"/>
    <col min="9" max="9" width="81.1640625" style="22" customWidth="1"/>
    <col min="10" max="10" width="6.6640625" style="22" customWidth="1"/>
    <col min="11" max="13" width="11.5" style="22" hidden="1" customWidth="1"/>
    <col min="14" max="14" width="53.83203125" style="22" customWidth="1"/>
    <col min="15" max="15" width="6.6640625" style="22" customWidth="1"/>
    <col min="16" max="18" width="11.5" style="22" hidden="1" customWidth="1"/>
    <col min="19" max="20" width="18.6640625" style="25" customWidth="1"/>
    <col min="21" max="16384" width="11.5" style="22"/>
  </cols>
  <sheetData>
    <row r="1" spans="1:256" s="2" customFormat="1" ht="16">
      <c r="A1" s="351" t="s">
        <v>842</v>
      </c>
      <c r="B1" s="352"/>
      <c r="C1" s="352"/>
      <c r="D1" s="352"/>
      <c r="E1" s="352"/>
      <c r="F1" s="352"/>
      <c r="G1" s="352"/>
      <c r="H1" s="352"/>
      <c r="I1" s="352"/>
      <c r="J1" s="352"/>
      <c r="K1" s="352"/>
      <c r="L1" s="352"/>
      <c r="M1" s="352"/>
      <c r="N1" s="352"/>
      <c r="O1" s="352"/>
      <c r="P1" s="352"/>
      <c r="Q1" s="352"/>
      <c r="R1" s="352"/>
      <c r="S1" s="352"/>
      <c r="T1" s="353"/>
    </row>
    <row r="2" spans="1:256" s="2" customFormat="1" ht="16">
      <c r="A2" s="354" t="s">
        <v>0</v>
      </c>
      <c r="B2" s="355"/>
      <c r="C2" s="355"/>
      <c r="D2" s="355"/>
      <c r="E2" s="355"/>
      <c r="F2" s="355"/>
      <c r="G2" s="355"/>
      <c r="H2" s="355"/>
      <c r="I2" s="355"/>
      <c r="J2" s="355"/>
      <c r="K2" s="355"/>
      <c r="L2" s="355"/>
      <c r="M2" s="355"/>
      <c r="N2" s="355"/>
      <c r="O2" s="355"/>
      <c r="P2" s="355"/>
      <c r="Q2" s="355"/>
      <c r="R2" s="355"/>
      <c r="S2" s="355"/>
      <c r="T2" s="356"/>
    </row>
    <row r="3" spans="1:256">
      <c r="A3" s="487"/>
      <c r="B3" s="488"/>
      <c r="C3" s="488"/>
      <c r="D3" s="488"/>
      <c r="E3" s="488"/>
      <c r="F3" s="488"/>
      <c r="G3" s="488"/>
      <c r="H3" s="488"/>
      <c r="I3" s="488"/>
      <c r="J3" s="488"/>
      <c r="K3" s="488"/>
      <c r="L3" s="488"/>
      <c r="M3" s="488"/>
      <c r="N3" s="488"/>
      <c r="O3" s="488"/>
      <c r="P3" s="488"/>
      <c r="Q3" s="488"/>
      <c r="R3" s="488"/>
      <c r="S3" s="488"/>
      <c r="T3" s="489"/>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c r="A4" s="487"/>
      <c r="B4" s="488"/>
      <c r="C4" s="488"/>
      <c r="D4" s="488"/>
      <c r="E4" s="488"/>
      <c r="F4" s="488"/>
      <c r="G4" s="488"/>
      <c r="H4" s="488"/>
      <c r="I4" s="488"/>
      <c r="J4" s="488"/>
      <c r="K4" s="488"/>
      <c r="L4" s="488"/>
      <c r="M4" s="488"/>
      <c r="N4" s="488"/>
      <c r="O4" s="488"/>
      <c r="P4" s="488"/>
      <c r="Q4" s="488"/>
      <c r="R4" s="488"/>
      <c r="S4" s="488"/>
      <c r="T4" s="489"/>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16">
      <c r="A5" s="354" t="s">
        <v>776</v>
      </c>
      <c r="B5" s="355"/>
      <c r="C5" s="355"/>
      <c r="D5" s="355"/>
      <c r="E5" s="355"/>
      <c r="F5" s="355"/>
      <c r="G5" s="355"/>
      <c r="H5" s="355"/>
      <c r="I5" s="355"/>
      <c r="J5" s="355"/>
      <c r="K5" s="355"/>
      <c r="L5" s="355"/>
      <c r="M5" s="355"/>
      <c r="N5" s="355"/>
      <c r="O5" s="355"/>
      <c r="P5" s="355"/>
      <c r="Q5" s="355"/>
      <c r="R5" s="355"/>
      <c r="S5" s="355"/>
      <c r="T5" s="356"/>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s="2" customFormat="1" ht="30.75" customHeight="1">
      <c r="A6" s="288"/>
      <c r="B6" s="289"/>
      <c r="C6" s="289"/>
      <c r="D6" s="458" t="str">
        <f>CARATULA!E10</f>
        <v>HOSPITAL DE ALTA ESPECIALIDAD DE VERACRUZ</v>
      </c>
      <c r="E6" s="458"/>
      <c r="F6" s="458"/>
      <c r="G6" s="458"/>
      <c r="H6" s="458"/>
      <c r="I6" s="458"/>
      <c r="J6" s="289"/>
      <c r="K6" s="292"/>
      <c r="L6" s="292"/>
      <c r="M6" s="292"/>
      <c r="N6" s="456" t="str">
        <f>CARATULA!E11</f>
        <v>VZSSA006972</v>
      </c>
      <c r="O6" s="456"/>
      <c r="P6" s="456"/>
      <c r="Q6" s="456"/>
      <c r="R6" s="456"/>
      <c r="S6" s="456"/>
      <c r="T6" s="293"/>
      <c r="U6" s="4"/>
      <c r="V6" s="4"/>
    </row>
    <row r="7" spans="1:256" s="2" customFormat="1" ht="36.75" customHeight="1">
      <c r="A7" s="399" t="str">
        <f>CARATULA!B6</f>
        <v xml:space="preserve">CÉDULA DE EVALUACIÓN PARA CENTROS DE SALUD                                                                                                                                                                                                                                                            </v>
      </c>
      <c r="B7" s="400"/>
      <c r="C7" s="400"/>
      <c r="D7" s="400"/>
      <c r="E7" s="400"/>
      <c r="F7" s="400"/>
      <c r="G7" s="400"/>
      <c r="H7" s="400"/>
      <c r="I7" s="400"/>
      <c r="J7" s="400"/>
      <c r="K7" s="60"/>
      <c r="L7" s="60"/>
      <c r="M7" s="60"/>
      <c r="N7" s="287"/>
      <c r="O7" s="287"/>
      <c r="P7" s="287"/>
      <c r="Q7" s="287"/>
      <c r="R7" s="287"/>
      <c r="S7" s="421">
        <v>2023</v>
      </c>
      <c r="T7" s="457"/>
    </row>
    <row r="8" spans="1:256" ht="21" customHeight="1">
      <c r="A8" s="501" t="s">
        <v>301</v>
      </c>
      <c r="B8" s="501"/>
      <c r="C8" s="501"/>
      <c r="D8" s="501"/>
      <c r="E8" s="501"/>
      <c r="F8" s="501"/>
      <c r="G8" s="501"/>
      <c r="H8" s="501"/>
      <c r="I8" s="501"/>
      <c r="J8" s="501"/>
      <c r="K8" s="501"/>
      <c r="L8" s="501"/>
      <c r="M8" s="501"/>
      <c r="N8" s="501"/>
      <c r="O8" s="501"/>
      <c r="P8" s="155"/>
      <c r="Q8" s="155"/>
      <c r="R8" s="155"/>
      <c r="S8" s="396"/>
      <c r="T8" s="396"/>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15.75" customHeight="1">
      <c r="A9" s="500" t="s">
        <v>57</v>
      </c>
      <c r="B9" s="500"/>
      <c r="C9" s="500" t="s">
        <v>58</v>
      </c>
      <c r="D9" s="113" t="s">
        <v>59</v>
      </c>
      <c r="E9" s="368" t="s">
        <v>60</v>
      </c>
      <c r="F9" s="395" t="s">
        <v>61</v>
      </c>
      <c r="G9" s="395" t="s">
        <v>62</v>
      </c>
      <c r="H9" s="395" t="s">
        <v>63</v>
      </c>
      <c r="I9" s="113" t="s">
        <v>64</v>
      </c>
      <c r="J9" s="368" t="s">
        <v>60</v>
      </c>
      <c r="K9" s="395" t="s">
        <v>61</v>
      </c>
      <c r="L9" s="395" t="s">
        <v>62</v>
      </c>
      <c r="M9" s="395" t="s">
        <v>63</v>
      </c>
      <c r="N9" s="113" t="s">
        <v>65</v>
      </c>
      <c r="O9" s="368" t="s">
        <v>60</v>
      </c>
      <c r="P9" s="395" t="s">
        <v>61</v>
      </c>
      <c r="Q9" s="395" t="s">
        <v>62</v>
      </c>
      <c r="R9" s="395" t="s">
        <v>63</v>
      </c>
      <c r="S9" s="367" t="s">
        <v>382</v>
      </c>
      <c r="T9" s="367"/>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0" spans="1:256" ht="16">
      <c r="A10" s="500"/>
      <c r="B10" s="500"/>
      <c r="C10" s="500"/>
      <c r="D10" s="124" t="s">
        <v>66</v>
      </c>
      <c r="E10" s="368"/>
      <c r="F10" s="395"/>
      <c r="G10" s="395"/>
      <c r="H10" s="395"/>
      <c r="I10" s="124" t="s">
        <v>66</v>
      </c>
      <c r="J10" s="368"/>
      <c r="K10" s="395"/>
      <c r="L10" s="395"/>
      <c r="M10" s="395"/>
      <c r="N10" s="124" t="s">
        <v>67</v>
      </c>
      <c r="O10" s="368"/>
      <c r="P10" s="395"/>
      <c r="Q10" s="395"/>
      <c r="R10" s="395"/>
      <c r="S10" s="367"/>
      <c r="T10" s="367"/>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48.75" customHeight="1">
      <c r="A11" s="500"/>
      <c r="B11" s="500"/>
      <c r="C11" s="500"/>
      <c r="D11" s="89" t="s">
        <v>68</v>
      </c>
      <c r="E11" s="368"/>
      <c r="F11" s="395"/>
      <c r="G11" s="395"/>
      <c r="H11" s="395"/>
      <c r="I11" s="89" t="s">
        <v>424</v>
      </c>
      <c r="J11" s="368"/>
      <c r="K11" s="395"/>
      <c r="L11" s="395"/>
      <c r="M11" s="395"/>
      <c r="N11" s="89" t="s">
        <v>424</v>
      </c>
      <c r="O11" s="368"/>
      <c r="P11" s="395"/>
      <c r="Q11" s="395"/>
      <c r="R11" s="395"/>
      <c r="S11" s="367"/>
      <c r="T11" s="367"/>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21" customFormat="1" ht="137.25" customHeight="1">
      <c r="A12" s="502">
        <v>1</v>
      </c>
      <c r="B12" s="95" t="s">
        <v>302</v>
      </c>
      <c r="C12" s="509" t="s">
        <v>593</v>
      </c>
      <c r="D12" s="490" t="s">
        <v>449</v>
      </c>
      <c r="E12" s="491">
        <v>1</v>
      </c>
      <c r="F12" s="373">
        <f t="shared" ref="F12:F19" si="0">IF(E12=G12,H12)</f>
        <v>1</v>
      </c>
      <c r="G12" s="373">
        <f t="shared" ref="G12:G19" si="1">IF(E12="NA","NA",H12)</f>
        <v>1</v>
      </c>
      <c r="H12" s="373">
        <v>1</v>
      </c>
      <c r="I12" s="503" t="s">
        <v>448</v>
      </c>
      <c r="J12" s="491">
        <v>1</v>
      </c>
      <c r="K12" s="373">
        <f t="shared" ref="K12:K19" si="2">IF(J12=L12,M12)</f>
        <v>1</v>
      </c>
      <c r="L12" s="373">
        <f t="shared" ref="L12:L19" si="3">IF(J12="NA","NA",M12)</f>
        <v>1</v>
      </c>
      <c r="M12" s="373">
        <v>1</v>
      </c>
      <c r="N12" s="503" t="s">
        <v>249</v>
      </c>
      <c r="O12" s="491">
        <v>1</v>
      </c>
      <c r="P12" s="508">
        <f t="shared" ref="P12:P19" si="4">IF(O12=Q12,R12)</f>
        <v>1</v>
      </c>
      <c r="Q12" s="508">
        <f t="shared" ref="Q12:Q19" si="5">IF(O12="NA","NA",R12)</f>
        <v>1</v>
      </c>
      <c r="R12" s="508">
        <v>1</v>
      </c>
      <c r="S12" s="194" t="s">
        <v>372</v>
      </c>
      <c r="T12" s="194" t="s">
        <v>373</v>
      </c>
      <c r="U12" s="30"/>
    </row>
    <row r="13" spans="1:256" s="29" customFormat="1" ht="137.25" customHeight="1">
      <c r="A13" s="502"/>
      <c r="B13" s="95" t="s">
        <v>303</v>
      </c>
      <c r="C13" s="510"/>
      <c r="D13" s="490"/>
      <c r="E13" s="491"/>
      <c r="F13" s="373">
        <f t="shared" si="0"/>
        <v>0</v>
      </c>
      <c r="G13" s="373">
        <f t="shared" si="1"/>
        <v>0</v>
      </c>
      <c r="H13" s="373"/>
      <c r="I13" s="504"/>
      <c r="J13" s="491"/>
      <c r="K13" s="373">
        <f t="shared" si="2"/>
        <v>0</v>
      </c>
      <c r="L13" s="373">
        <f t="shared" si="3"/>
        <v>0</v>
      </c>
      <c r="M13" s="373"/>
      <c r="N13" s="504"/>
      <c r="O13" s="491"/>
      <c r="P13" s="508">
        <f t="shared" si="4"/>
        <v>0</v>
      </c>
      <c r="Q13" s="508">
        <f t="shared" si="5"/>
        <v>0</v>
      </c>
      <c r="R13" s="508"/>
      <c r="S13" s="194" t="s">
        <v>372</v>
      </c>
      <c r="T13" s="194" t="s">
        <v>373</v>
      </c>
      <c r="U13" s="30"/>
      <c r="V13" s="21"/>
      <c r="W13" s="3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row>
    <row r="14" spans="1:256" s="21" customFormat="1" ht="68">
      <c r="A14" s="156">
        <v>2</v>
      </c>
      <c r="B14" s="95" t="s">
        <v>304</v>
      </c>
      <c r="C14" s="130" t="s">
        <v>612</v>
      </c>
      <c r="D14" s="107" t="s">
        <v>450</v>
      </c>
      <c r="E14" s="257">
        <v>1</v>
      </c>
      <c r="F14" s="108">
        <f t="shared" si="0"/>
        <v>1</v>
      </c>
      <c r="G14" s="108">
        <f t="shared" si="1"/>
        <v>1</v>
      </c>
      <c r="H14" s="117">
        <v>1</v>
      </c>
      <c r="I14" s="107" t="s">
        <v>305</v>
      </c>
      <c r="J14" s="257">
        <v>1</v>
      </c>
      <c r="K14" s="108">
        <f t="shared" si="2"/>
        <v>1</v>
      </c>
      <c r="L14" s="108">
        <f t="shared" si="3"/>
        <v>1</v>
      </c>
      <c r="M14" s="117">
        <v>1</v>
      </c>
      <c r="N14" s="107" t="s">
        <v>306</v>
      </c>
      <c r="O14" s="257">
        <v>1</v>
      </c>
      <c r="P14" s="77">
        <f t="shared" si="4"/>
        <v>1</v>
      </c>
      <c r="Q14" s="77">
        <f t="shared" si="5"/>
        <v>1</v>
      </c>
      <c r="R14" s="76">
        <v>1</v>
      </c>
      <c r="S14" s="194" t="s">
        <v>376</v>
      </c>
      <c r="T14" s="194" t="s">
        <v>377</v>
      </c>
      <c r="U14" s="30"/>
    </row>
    <row r="15" spans="1:256" s="21" customFormat="1" ht="258.75" customHeight="1">
      <c r="A15" s="512">
        <v>3</v>
      </c>
      <c r="B15" s="498"/>
      <c r="C15" s="496" t="s">
        <v>818</v>
      </c>
      <c r="D15" s="494" t="s">
        <v>307</v>
      </c>
      <c r="E15" s="492">
        <v>1</v>
      </c>
      <c r="F15" s="108">
        <f t="shared" si="0"/>
        <v>1</v>
      </c>
      <c r="G15" s="108">
        <f t="shared" si="1"/>
        <v>1</v>
      </c>
      <c r="H15" s="117">
        <v>1</v>
      </c>
      <c r="I15" s="494" t="s">
        <v>451</v>
      </c>
      <c r="J15" s="492">
        <v>1</v>
      </c>
      <c r="K15" s="108">
        <f t="shared" si="2"/>
        <v>1</v>
      </c>
      <c r="L15" s="108">
        <f t="shared" si="3"/>
        <v>1</v>
      </c>
      <c r="M15" s="117">
        <v>1</v>
      </c>
      <c r="N15" s="494" t="s">
        <v>452</v>
      </c>
      <c r="O15" s="492">
        <v>1</v>
      </c>
      <c r="P15" s="77">
        <f t="shared" si="4"/>
        <v>1</v>
      </c>
      <c r="Q15" s="77">
        <f t="shared" si="5"/>
        <v>1</v>
      </c>
      <c r="R15" s="76">
        <v>1</v>
      </c>
      <c r="S15" s="442" t="s">
        <v>600</v>
      </c>
      <c r="T15" s="442" t="s">
        <v>359</v>
      </c>
      <c r="U15" s="30"/>
    </row>
    <row r="16" spans="1:256" s="21" customFormat="1" ht="258.75" customHeight="1">
      <c r="A16" s="513"/>
      <c r="B16" s="499"/>
      <c r="C16" s="497"/>
      <c r="D16" s="495"/>
      <c r="E16" s="493"/>
      <c r="F16" s="108"/>
      <c r="G16" s="108"/>
      <c r="H16" s="117"/>
      <c r="I16" s="495"/>
      <c r="J16" s="493"/>
      <c r="K16" s="108"/>
      <c r="L16" s="108"/>
      <c r="M16" s="117"/>
      <c r="N16" s="495"/>
      <c r="O16" s="493"/>
      <c r="P16" s="77"/>
      <c r="Q16" s="77"/>
      <c r="R16" s="76"/>
      <c r="S16" s="443"/>
      <c r="T16" s="443"/>
      <c r="U16" s="30"/>
    </row>
    <row r="17" spans="1:21" s="21" customFormat="1" ht="223.5" customHeight="1">
      <c r="A17" s="156">
        <v>4</v>
      </c>
      <c r="B17" s="384" t="s">
        <v>420</v>
      </c>
      <c r="C17" s="505" t="s">
        <v>852</v>
      </c>
      <c r="D17" s="285" t="s">
        <v>490</v>
      </c>
      <c r="E17" s="257">
        <v>1</v>
      </c>
      <c r="F17" s="108">
        <f t="shared" si="0"/>
        <v>1</v>
      </c>
      <c r="G17" s="108">
        <f t="shared" si="1"/>
        <v>1</v>
      </c>
      <c r="H17" s="117">
        <v>1</v>
      </c>
      <c r="I17" s="285" t="s">
        <v>491</v>
      </c>
      <c r="J17" s="257">
        <v>1</v>
      </c>
      <c r="K17" s="108">
        <f t="shared" si="2"/>
        <v>1</v>
      </c>
      <c r="L17" s="108">
        <f t="shared" si="3"/>
        <v>1</v>
      </c>
      <c r="M17" s="117">
        <v>1</v>
      </c>
      <c r="N17" s="285" t="s">
        <v>492</v>
      </c>
      <c r="O17" s="257">
        <v>1</v>
      </c>
      <c r="P17" s="77">
        <f t="shared" si="4"/>
        <v>1</v>
      </c>
      <c r="Q17" s="77">
        <f t="shared" si="5"/>
        <v>1</v>
      </c>
      <c r="R17" s="76">
        <v>1</v>
      </c>
      <c r="S17" s="442" t="s">
        <v>518</v>
      </c>
      <c r="T17" s="442" t="s">
        <v>494</v>
      </c>
      <c r="U17" s="30"/>
    </row>
    <row r="18" spans="1:21" s="21" customFormat="1" ht="156" customHeight="1">
      <c r="A18" s="156">
        <v>5</v>
      </c>
      <c r="B18" s="384"/>
      <c r="C18" s="506"/>
      <c r="D18" s="285" t="s">
        <v>495</v>
      </c>
      <c r="E18" s="257">
        <v>1</v>
      </c>
      <c r="F18" s="108">
        <f t="shared" si="0"/>
        <v>1</v>
      </c>
      <c r="G18" s="108">
        <f t="shared" si="1"/>
        <v>1</v>
      </c>
      <c r="H18" s="117">
        <v>1</v>
      </c>
      <c r="I18" s="285" t="s">
        <v>496</v>
      </c>
      <c r="J18" s="257">
        <v>1</v>
      </c>
      <c r="K18" s="108">
        <f t="shared" si="2"/>
        <v>1</v>
      </c>
      <c r="L18" s="108">
        <f t="shared" si="3"/>
        <v>1</v>
      </c>
      <c r="M18" s="117">
        <v>1</v>
      </c>
      <c r="N18" s="285" t="s">
        <v>497</v>
      </c>
      <c r="O18" s="257">
        <v>1</v>
      </c>
      <c r="P18" s="77">
        <f t="shared" si="4"/>
        <v>1</v>
      </c>
      <c r="Q18" s="77">
        <f t="shared" si="5"/>
        <v>1</v>
      </c>
      <c r="R18" s="76">
        <v>1</v>
      </c>
      <c r="S18" s="473"/>
      <c r="T18" s="473"/>
      <c r="U18" s="30"/>
    </row>
    <row r="19" spans="1:21" s="2" customFormat="1" ht="300.75" customHeight="1">
      <c r="A19" s="156">
        <v>6</v>
      </c>
      <c r="B19" s="384"/>
      <c r="C19" s="507"/>
      <c r="D19" s="285" t="s">
        <v>601</v>
      </c>
      <c r="E19" s="257">
        <v>1</v>
      </c>
      <c r="F19" s="108">
        <f t="shared" si="0"/>
        <v>1</v>
      </c>
      <c r="G19" s="108">
        <f t="shared" si="1"/>
        <v>1</v>
      </c>
      <c r="H19" s="117">
        <v>1</v>
      </c>
      <c r="I19" s="285" t="s">
        <v>602</v>
      </c>
      <c r="J19" s="257">
        <v>1</v>
      </c>
      <c r="K19" s="108">
        <f t="shared" si="2"/>
        <v>1</v>
      </c>
      <c r="L19" s="108">
        <f t="shared" si="3"/>
        <v>1</v>
      </c>
      <c r="M19" s="117">
        <v>1</v>
      </c>
      <c r="N19" s="285" t="s">
        <v>603</v>
      </c>
      <c r="O19" s="257">
        <v>1</v>
      </c>
      <c r="P19" s="77">
        <f t="shared" si="4"/>
        <v>1</v>
      </c>
      <c r="Q19" s="77">
        <f t="shared" si="5"/>
        <v>1</v>
      </c>
      <c r="R19" s="76">
        <v>1</v>
      </c>
      <c r="S19" s="443"/>
      <c r="T19" s="443"/>
      <c r="U19" s="24"/>
    </row>
    <row r="20" spans="1:21" ht="16">
      <c r="A20" s="175"/>
      <c r="B20" s="175"/>
      <c r="C20" s="175"/>
      <c r="D20" s="175"/>
      <c r="E20" s="135">
        <f>SUM(E12:E19)</f>
        <v>6</v>
      </c>
      <c r="F20" s="135">
        <f>SUM(F12:F19)</f>
        <v>6</v>
      </c>
      <c r="G20" s="135">
        <f>SUM(G12:G19)</f>
        <v>6</v>
      </c>
      <c r="H20" s="135">
        <f>SUM(H12:H19)</f>
        <v>6</v>
      </c>
      <c r="I20" s="175"/>
      <c r="J20" s="135">
        <f>SUM(J12:J19)</f>
        <v>6</v>
      </c>
      <c r="K20" s="135">
        <f>SUM(K12:K19)</f>
        <v>6</v>
      </c>
      <c r="L20" s="135">
        <f>SUM(L12:L19)</f>
        <v>6</v>
      </c>
      <c r="M20" s="135">
        <f>SUM(M12:M19)</f>
        <v>6</v>
      </c>
      <c r="N20" s="175"/>
      <c r="O20" s="135">
        <f>SUM(O12:O19)</f>
        <v>6</v>
      </c>
      <c r="P20" s="61">
        <f>SUM(P12:P19)</f>
        <v>6</v>
      </c>
      <c r="Q20" s="61">
        <f>SUM(Q12:Q19)</f>
        <v>6</v>
      </c>
      <c r="R20" s="61">
        <f>SUM(R12:R19)</f>
        <v>6</v>
      </c>
      <c r="S20" s="172"/>
      <c r="T20" s="172"/>
    </row>
    <row r="21" spans="1:21" ht="16">
      <c r="A21" s="131"/>
      <c r="B21" s="428" t="s">
        <v>586</v>
      </c>
      <c r="C21" s="511"/>
      <c r="D21" s="58">
        <f>'RESULTADO AMPLIADA'!B86</f>
        <v>1</v>
      </c>
      <c r="E21" s="157"/>
      <c r="F21" s="157"/>
      <c r="G21" s="157"/>
      <c r="H21" s="157"/>
      <c r="I21" s="175"/>
      <c r="J21" s="128"/>
      <c r="K21" s="157"/>
      <c r="L21" s="157"/>
      <c r="M21" s="128"/>
      <c r="N21" s="175"/>
      <c r="O21" s="157"/>
      <c r="P21" s="78"/>
      <c r="Q21" s="78"/>
      <c r="R21" s="54"/>
      <c r="S21" s="173"/>
      <c r="T21" s="173"/>
    </row>
    <row r="22" spans="1:21" s="174" customFormat="1" ht="18" customHeight="1">
      <c r="A22" s="171"/>
      <c r="B22" s="172"/>
      <c r="C22" s="172"/>
      <c r="D22" s="172"/>
      <c r="E22" s="172"/>
      <c r="F22" s="172"/>
      <c r="G22" s="172"/>
      <c r="H22" s="172"/>
      <c r="I22" s="172"/>
      <c r="J22" s="172"/>
      <c r="K22" s="172"/>
      <c r="L22" s="172"/>
      <c r="M22" s="172"/>
      <c r="N22" s="172"/>
      <c r="O22" s="172"/>
      <c r="P22" s="172"/>
      <c r="Q22" s="172"/>
      <c r="R22" s="172"/>
      <c r="S22" s="173"/>
      <c r="T22" s="173"/>
    </row>
    <row r="23" spans="1:21">
      <c r="S23" s="27"/>
      <c r="T23" s="27"/>
    </row>
    <row r="24" spans="1:21">
      <c r="S24" s="27"/>
      <c r="T24" s="27"/>
    </row>
    <row r="25" spans="1:21">
      <c r="S25" s="27"/>
      <c r="T25" s="27"/>
    </row>
    <row r="26" spans="1:21">
      <c r="S26" s="27"/>
      <c r="T26" s="27"/>
    </row>
    <row r="27" spans="1:21">
      <c r="S27" s="27"/>
      <c r="T27" s="27"/>
    </row>
    <row r="28" spans="1:21">
      <c r="S28" s="27"/>
      <c r="T28" s="27"/>
    </row>
    <row r="29" spans="1:21">
      <c r="S29" s="27"/>
      <c r="T29" s="27"/>
    </row>
    <row r="30" spans="1:21">
      <c r="S30" s="472"/>
      <c r="T30" s="472"/>
    </row>
    <row r="31" spans="1:21">
      <c r="S31" s="472"/>
      <c r="T31" s="472"/>
    </row>
    <row r="32" spans="1:21">
      <c r="S32" s="472"/>
      <c r="T32" s="472"/>
    </row>
    <row r="33" spans="19:20">
      <c r="S33" s="27"/>
      <c r="T33" s="27"/>
    </row>
    <row r="34" spans="19:20">
      <c r="S34" s="27"/>
      <c r="T34" s="27"/>
    </row>
    <row r="35" spans="19:20">
      <c r="S35" s="28"/>
      <c r="T35" s="28"/>
    </row>
    <row r="36" spans="19:20">
      <c r="S36" s="28"/>
      <c r="T36" s="28"/>
    </row>
    <row r="37" spans="19:20">
      <c r="S37" s="28"/>
      <c r="T37" s="28"/>
    </row>
    <row r="38" spans="19:20">
      <c r="S38" s="28"/>
      <c r="T38" s="28"/>
    </row>
    <row r="39" spans="19:20">
      <c r="S39" s="28"/>
      <c r="T39" s="28"/>
    </row>
    <row r="40" spans="19:20">
      <c r="S40" s="28"/>
      <c r="T40" s="28"/>
    </row>
    <row r="41" spans="19:20">
      <c r="S41" s="28"/>
      <c r="T41" s="28"/>
    </row>
    <row r="42" spans="19:20">
      <c r="S42" s="28"/>
      <c r="T42" s="28"/>
    </row>
    <row r="43" spans="19:20">
      <c r="S43" s="22"/>
      <c r="T43" s="22"/>
    </row>
    <row r="44" spans="19:20">
      <c r="S44" s="22"/>
      <c r="T44" s="22"/>
    </row>
    <row r="45" spans="19:20">
      <c r="S45" s="22"/>
      <c r="T45" s="22"/>
    </row>
    <row r="46" spans="19:20">
      <c r="S46" s="22"/>
      <c r="T46" s="22"/>
    </row>
    <row r="47" spans="19:20">
      <c r="S47" s="472"/>
      <c r="T47" s="472"/>
    </row>
    <row r="48" spans="19:20">
      <c r="S48" s="472"/>
      <c r="T48" s="472"/>
    </row>
    <row r="49" spans="19:20">
      <c r="S49" s="472"/>
      <c r="T49" s="472"/>
    </row>
    <row r="50" spans="19:20">
      <c r="S50" s="472"/>
      <c r="T50" s="472"/>
    </row>
    <row r="51" spans="19:20">
      <c r="S51" s="472"/>
      <c r="T51" s="472"/>
    </row>
    <row r="52" spans="19:20">
      <c r="S52" s="472"/>
      <c r="T52" s="472"/>
    </row>
    <row r="53" spans="19:20">
      <c r="S53" s="472"/>
      <c r="T53" s="472"/>
    </row>
    <row r="54" spans="19:20">
      <c r="S54" s="27"/>
      <c r="T54" s="27"/>
    </row>
    <row r="55" spans="19:20">
      <c r="S55" s="27"/>
      <c r="T55" s="27"/>
    </row>
    <row r="56" spans="19:20">
      <c r="S56" s="27"/>
      <c r="T56" s="27"/>
    </row>
    <row r="57" spans="19:20">
      <c r="S57" s="27"/>
      <c r="T57" s="27"/>
    </row>
    <row r="58" spans="19:20">
      <c r="S58" s="27"/>
      <c r="T58" s="27"/>
    </row>
    <row r="59" spans="19:20">
      <c r="S59" s="27"/>
      <c r="T59" s="27"/>
    </row>
    <row r="60" spans="19:20">
      <c r="S60" s="27"/>
      <c r="T60" s="27"/>
    </row>
    <row r="61" spans="19:20">
      <c r="S61" s="27"/>
      <c r="T61" s="27"/>
    </row>
    <row r="62" spans="19:20">
      <c r="S62" s="27"/>
      <c r="T62" s="27"/>
    </row>
    <row r="63" spans="19:20">
      <c r="S63" s="27"/>
      <c r="T63" s="27"/>
    </row>
    <row r="64" spans="19:20">
      <c r="S64" s="27"/>
      <c r="T64" s="27"/>
    </row>
    <row r="65" spans="19:20">
      <c r="S65" s="27"/>
      <c r="T65" s="27"/>
    </row>
    <row r="66" spans="19:20">
      <c r="S66" s="27"/>
      <c r="T66" s="27"/>
    </row>
    <row r="67" spans="19:20">
      <c r="S67" s="27"/>
      <c r="T67" s="27"/>
    </row>
    <row r="68" spans="19:20">
      <c r="S68" s="27"/>
      <c r="T68" s="27"/>
    </row>
    <row r="69" spans="19:20">
      <c r="S69" s="27"/>
      <c r="T69" s="27"/>
    </row>
    <row r="70" spans="19:20">
      <c r="S70" s="27"/>
      <c r="T70" s="27"/>
    </row>
    <row r="71" spans="19:20">
      <c r="S71" s="27"/>
      <c r="T71" s="27"/>
    </row>
    <row r="72" spans="19:20">
      <c r="S72" s="27"/>
      <c r="T72" s="27"/>
    </row>
    <row r="73" spans="19:20">
      <c r="S73" s="27"/>
      <c r="T73" s="27"/>
    </row>
    <row r="74" spans="19:20">
      <c r="S74" s="27"/>
      <c r="T74" s="27"/>
    </row>
    <row r="75" spans="19:20">
      <c r="S75" s="27"/>
      <c r="T75" s="27"/>
    </row>
    <row r="76" spans="19:20">
      <c r="S76" s="27"/>
      <c r="T76" s="27"/>
    </row>
    <row r="77" spans="19:20">
      <c r="S77" s="27"/>
      <c r="T77" s="27"/>
    </row>
    <row r="78" spans="19:20">
      <c r="S78" s="27"/>
      <c r="T78" s="27"/>
    </row>
    <row r="79" spans="19:20">
      <c r="S79" s="27"/>
      <c r="T79" s="27"/>
    </row>
    <row r="80" spans="19:20">
      <c r="S80" s="27"/>
      <c r="T80" s="27"/>
    </row>
    <row r="81" spans="19:20">
      <c r="S81" s="27"/>
      <c r="T81" s="27"/>
    </row>
    <row r="82" spans="19:20">
      <c r="S82" s="27"/>
      <c r="T82" s="27"/>
    </row>
    <row r="83" spans="19:20">
      <c r="S83" s="27"/>
      <c r="T83" s="27"/>
    </row>
    <row r="84" spans="19:20">
      <c r="S84" s="27"/>
      <c r="T84" s="27"/>
    </row>
    <row r="85" spans="19:20">
      <c r="S85" s="27"/>
      <c r="T85" s="27"/>
    </row>
    <row r="86" spans="19:20">
      <c r="S86" s="27"/>
      <c r="T86" s="27"/>
    </row>
    <row r="87" spans="19:20">
      <c r="S87" s="27"/>
      <c r="T87" s="27"/>
    </row>
    <row r="88" spans="19:20">
      <c r="S88" s="27"/>
      <c r="T88" s="27"/>
    </row>
    <row r="89" spans="19:20">
      <c r="S89" s="27"/>
      <c r="T89" s="27"/>
    </row>
    <row r="90" spans="19:20">
      <c r="S90" s="27"/>
      <c r="T90" s="27"/>
    </row>
    <row r="91" spans="19:20">
      <c r="S91" s="27"/>
      <c r="T91" s="27"/>
    </row>
    <row r="92" spans="19:20">
      <c r="S92" s="27"/>
      <c r="T92" s="27"/>
    </row>
    <row r="93" spans="19:20">
      <c r="S93" s="27"/>
      <c r="T93" s="27"/>
    </row>
    <row r="94" spans="19:20">
      <c r="S94" s="27"/>
      <c r="T94" s="27"/>
    </row>
    <row r="95" spans="19:20">
      <c r="S95" s="27"/>
      <c r="T95" s="27"/>
    </row>
    <row r="96" spans="19:20">
      <c r="S96" s="27"/>
      <c r="T96" s="27"/>
    </row>
    <row r="97" spans="19:20">
      <c r="S97" s="27"/>
      <c r="T97" s="27"/>
    </row>
    <row r="98" spans="19:20">
      <c r="S98" s="27"/>
      <c r="T98" s="27"/>
    </row>
    <row r="99" spans="19:20">
      <c r="S99" s="27"/>
      <c r="T99" s="27"/>
    </row>
    <row r="100" spans="19:20">
      <c r="S100" s="27"/>
      <c r="T100" s="27"/>
    </row>
    <row r="101" spans="19:20">
      <c r="S101" s="27"/>
      <c r="T101" s="27"/>
    </row>
    <row r="102" spans="19:20">
      <c r="S102" s="27"/>
      <c r="T102" s="27"/>
    </row>
    <row r="103" spans="19:20">
      <c r="S103" s="27"/>
      <c r="T103" s="27"/>
    </row>
    <row r="104" spans="19:20">
      <c r="S104" s="27"/>
      <c r="T104" s="27"/>
    </row>
    <row r="105" spans="19:20">
      <c r="S105" s="27"/>
      <c r="T105" s="27"/>
    </row>
    <row r="106" spans="19:20">
      <c r="S106" s="27"/>
      <c r="T106" s="27"/>
    </row>
    <row r="107" spans="19:20">
      <c r="S107" s="27"/>
      <c r="T107" s="27"/>
    </row>
    <row r="108" spans="19:20">
      <c r="S108" s="27"/>
      <c r="T108" s="27"/>
    </row>
    <row r="109" spans="19:20">
      <c r="S109" s="27"/>
      <c r="T109" s="27"/>
    </row>
    <row r="110" spans="19:20">
      <c r="S110" s="27"/>
      <c r="T110" s="27"/>
    </row>
    <row r="111" spans="19:20">
      <c r="S111" s="27"/>
      <c r="T111" s="27"/>
    </row>
    <row r="112" spans="19:20">
      <c r="S112" s="27"/>
      <c r="T112" s="27"/>
    </row>
    <row r="113" spans="19:20">
      <c r="S113" s="27"/>
      <c r="T113" s="27"/>
    </row>
    <row r="114" spans="19:20">
      <c r="S114" s="27"/>
      <c r="T114" s="27"/>
    </row>
    <row r="115" spans="19:20">
      <c r="S115" s="27"/>
      <c r="T115" s="27"/>
    </row>
    <row r="116" spans="19:20">
      <c r="S116" s="27"/>
      <c r="T116" s="27"/>
    </row>
    <row r="117" spans="19:20">
      <c r="S117" s="27"/>
      <c r="T117" s="27"/>
    </row>
    <row r="118" spans="19:20">
      <c r="S118" s="27"/>
      <c r="T118" s="27"/>
    </row>
    <row r="119" spans="19:20">
      <c r="S119" s="27"/>
      <c r="T119" s="27"/>
    </row>
    <row r="120" spans="19:20">
      <c r="S120" s="27"/>
      <c r="T120" s="27"/>
    </row>
    <row r="121" spans="19:20">
      <c r="S121" s="27"/>
      <c r="T121" s="27"/>
    </row>
    <row r="122" spans="19:20">
      <c r="S122" s="27"/>
      <c r="T122" s="27"/>
    </row>
    <row r="123" spans="19:20">
      <c r="S123" s="27"/>
      <c r="T123" s="27"/>
    </row>
    <row r="124" spans="19:20">
      <c r="S124" s="27"/>
      <c r="T124" s="27"/>
    </row>
    <row r="125" spans="19:20">
      <c r="S125" s="27"/>
      <c r="T125" s="27"/>
    </row>
    <row r="126" spans="19:20">
      <c r="S126" s="27"/>
      <c r="T126" s="27"/>
    </row>
    <row r="127" spans="19:20">
      <c r="S127" s="27"/>
      <c r="T127" s="27"/>
    </row>
    <row r="128" spans="19:20">
      <c r="S128" s="27"/>
      <c r="T128" s="27"/>
    </row>
    <row r="129" spans="19:20">
      <c r="S129" s="27"/>
      <c r="T129" s="27"/>
    </row>
    <row r="130" spans="19:20">
      <c r="S130" s="27"/>
      <c r="T130" s="27"/>
    </row>
    <row r="131" spans="19:20">
      <c r="S131" s="27"/>
      <c r="T131" s="27"/>
    </row>
    <row r="132" spans="19:20">
      <c r="S132" s="27"/>
      <c r="T132" s="27"/>
    </row>
    <row r="133" spans="19:20">
      <c r="S133" s="27"/>
      <c r="T133" s="27"/>
    </row>
    <row r="134" spans="19:20">
      <c r="S134" s="27"/>
      <c r="T134" s="27"/>
    </row>
    <row r="135" spans="19:20">
      <c r="S135" s="27"/>
      <c r="T135" s="27"/>
    </row>
    <row r="136" spans="19:20">
      <c r="S136" s="27"/>
      <c r="T136" s="27"/>
    </row>
    <row r="137" spans="19:20">
      <c r="S137" s="27"/>
      <c r="T137" s="27"/>
    </row>
    <row r="138" spans="19:20">
      <c r="S138" s="27"/>
      <c r="T138" s="27"/>
    </row>
    <row r="139" spans="19:20">
      <c r="S139" s="27"/>
      <c r="T139" s="27"/>
    </row>
    <row r="140" spans="19:20">
      <c r="S140" s="27"/>
      <c r="T140" s="27"/>
    </row>
    <row r="141" spans="19:20">
      <c r="S141" s="27"/>
      <c r="T141" s="27"/>
    </row>
    <row r="142" spans="19:20">
      <c r="S142" s="27"/>
      <c r="T142" s="27"/>
    </row>
    <row r="143" spans="19:20">
      <c r="S143" s="27"/>
      <c r="T143" s="27"/>
    </row>
    <row r="144" spans="19:20">
      <c r="S144" s="27"/>
      <c r="T144" s="27"/>
    </row>
    <row r="145" spans="19:20">
      <c r="S145" s="27"/>
      <c r="T145" s="27"/>
    </row>
    <row r="146" spans="19:20">
      <c r="S146" s="27"/>
      <c r="T146" s="27"/>
    </row>
    <row r="147" spans="19:20">
      <c r="S147" s="27"/>
      <c r="T147" s="27"/>
    </row>
    <row r="148" spans="19:20">
      <c r="S148" s="27"/>
      <c r="T148" s="27"/>
    </row>
    <row r="149" spans="19:20">
      <c r="S149" s="27"/>
      <c r="T149" s="27"/>
    </row>
    <row r="150" spans="19:20">
      <c r="S150" s="27"/>
      <c r="T150" s="27"/>
    </row>
    <row r="151" spans="19:20">
      <c r="S151" s="27"/>
      <c r="T151" s="27"/>
    </row>
    <row r="152" spans="19:20">
      <c r="S152" s="27"/>
      <c r="T152" s="27"/>
    </row>
    <row r="153" spans="19:20">
      <c r="S153" s="27"/>
      <c r="T153" s="27"/>
    </row>
    <row r="154" spans="19:20">
      <c r="S154" s="27"/>
      <c r="T154" s="27"/>
    </row>
    <row r="155" spans="19:20">
      <c r="S155" s="27"/>
      <c r="T155" s="27"/>
    </row>
    <row r="156" spans="19:20">
      <c r="S156" s="27"/>
      <c r="T156" s="27"/>
    </row>
    <row r="157" spans="19:20">
      <c r="S157" s="27"/>
      <c r="T157" s="27"/>
    </row>
    <row r="158" spans="19:20">
      <c r="S158" s="27"/>
      <c r="T158" s="27"/>
    </row>
    <row r="159" spans="19:20">
      <c r="S159" s="27"/>
      <c r="T159" s="27"/>
    </row>
    <row r="160" spans="19:20">
      <c r="S160" s="27"/>
      <c r="T160" s="27"/>
    </row>
    <row r="161" spans="19:20">
      <c r="S161" s="27"/>
      <c r="T161" s="27"/>
    </row>
    <row r="162" spans="19:20">
      <c r="S162" s="27"/>
      <c r="T162" s="27"/>
    </row>
    <row r="163" spans="19:20">
      <c r="S163" s="27"/>
      <c r="T163" s="27"/>
    </row>
    <row r="164" spans="19:20">
      <c r="S164" s="27"/>
      <c r="T164" s="27"/>
    </row>
    <row r="165" spans="19:20">
      <c r="S165" s="27"/>
      <c r="T165" s="27"/>
    </row>
    <row r="166" spans="19:20">
      <c r="S166" s="27"/>
      <c r="T166" s="27"/>
    </row>
    <row r="167" spans="19:20">
      <c r="S167" s="27"/>
      <c r="T167" s="27"/>
    </row>
    <row r="168" spans="19:20">
      <c r="S168" s="27"/>
      <c r="T168" s="27"/>
    </row>
    <row r="169" spans="19:20">
      <c r="S169" s="27"/>
      <c r="T169" s="27"/>
    </row>
    <row r="170" spans="19:20">
      <c r="S170" s="27"/>
      <c r="T170" s="27"/>
    </row>
    <row r="171" spans="19:20">
      <c r="S171" s="27"/>
      <c r="T171" s="27"/>
    </row>
    <row r="172" spans="19:20">
      <c r="S172" s="27"/>
      <c r="T172" s="27"/>
    </row>
    <row r="173" spans="19:20">
      <c r="S173" s="27"/>
      <c r="T173" s="27"/>
    </row>
    <row r="174" spans="19:20">
      <c r="S174" s="27"/>
      <c r="T174" s="27"/>
    </row>
    <row r="175" spans="19:20">
      <c r="S175" s="27"/>
      <c r="T175" s="27"/>
    </row>
    <row r="176" spans="19:20">
      <c r="S176" s="27"/>
      <c r="T176" s="27"/>
    </row>
    <row r="177" spans="19:20">
      <c r="S177" s="27"/>
      <c r="T177" s="27"/>
    </row>
    <row r="178" spans="19:20">
      <c r="S178" s="27"/>
      <c r="T178" s="27"/>
    </row>
    <row r="179" spans="19:20">
      <c r="S179" s="27"/>
      <c r="T179" s="27"/>
    </row>
    <row r="180" spans="19:20">
      <c r="S180" s="27"/>
      <c r="T180" s="27"/>
    </row>
    <row r="181" spans="19:20">
      <c r="S181" s="27"/>
      <c r="T181" s="27"/>
    </row>
    <row r="182" spans="19:20">
      <c r="S182" s="27"/>
      <c r="T182" s="27"/>
    </row>
    <row r="183" spans="19:20">
      <c r="S183" s="27"/>
      <c r="T183" s="27"/>
    </row>
    <row r="184" spans="19:20">
      <c r="S184" s="27"/>
      <c r="T184" s="27"/>
    </row>
    <row r="185" spans="19:20">
      <c r="S185" s="27"/>
      <c r="T185" s="27"/>
    </row>
    <row r="186" spans="19:20">
      <c r="S186" s="27"/>
      <c r="T186" s="27"/>
    </row>
    <row r="187" spans="19:20">
      <c r="S187" s="27"/>
      <c r="T187" s="27"/>
    </row>
    <row r="188" spans="19:20">
      <c r="S188" s="27"/>
      <c r="T188" s="27"/>
    </row>
    <row r="189" spans="19:20">
      <c r="S189" s="27"/>
      <c r="T189" s="27"/>
    </row>
    <row r="190" spans="19:20">
      <c r="S190" s="27"/>
      <c r="T190" s="27"/>
    </row>
    <row r="191" spans="19:20">
      <c r="S191" s="27"/>
      <c r="T191" s="27"/>
    </row>
    <row r="192" spans="19:20">
      <c r="S192" s="27"/>
      <c r="T192" s="27"/>
    </row>
    <row r="193" spans="19:20">
      <c r="S193" s="27"/>
      <c r="T193" s="27"/>
    </row>
    <row r="194" spans="19:20">
      <c r="S194" s="27"/>
      <c r="T194" s="27"/>
    </row>
    <row r="195" spans="19:20">
      <c r="S195" s="27"/>
      <c r="T195" s="27"/>
    </row>
    <row r="196" spans="19:20">
      <c r="S196" s="27"/>
      <c r="T196" s="27"/>
    </row>
    <row r="197" spans="19:20">
      <c r="S197" s="27"/>
      <c r="T197" s="27"/>
    </row>
    <row r="198" spans="19:20">
      <c r="S198" s="27"/>
      <c r="T198" s="27"/>
    </row>
    <row r="199" spans="19:20">
      <c r="S199" s="27"/>
      <c r="T199" s="27"/>
    </row>
    <row r="200" spans="19:20">
      <c r="S200" s="27"/>
      <c r="T200" s="27"/>
    </row>
    <row r="201" spans="19:20">
      <c r="S201" s="27"/>
      <c r="T201" s="27"/>
    </row>
    <row r="202" spans="19:20">
      <c r="S202" s="27"/>
      <c r="T202" s="27"/>
    </row>
    <row r="203" spans="19:20">
      <c r="S203" s="27"/>
      <c r="T203" s="27"/>
    </row>
    <row r="204" spans="19:20">
      <c r="S204" s="27"/>
      <c r="T204" s="27"/>
    </row>
    <row r="205" spans="19:20">
      <c r="S205" s="27"/>
      <c r="T205" s="27"/>
    </row>
    <row r="206" spans="19:20">
      <c r="S206" s="27"/>
      <c r="T206" s="27"/>
    </row>
    <row r="207" spans="19:20">
      <c r="S207" s="27"/>
      <c r="T207" s="27"/>
    </row>
    <row r="208" spans="19:20">
      <c r="S208" s="27"/>
      <c r="T208" s="27"/>
    </row>
    <row r="209" spans="19:20">
      <c r="S209" s="27"/>
      <c r="T209" s="27"/>
    </row>
    <row r="210" spans="19:20">
      <c r="S210" s="27"/>
      <c r="T210" s="27"/>
    </row>
    <row r="211" spans="19:20">
      <c r="S211" s="27"/>
      <c r="T211" s="27"/>
    </row>
    <row r="212" spans="19:20">
      <c r="S212" s="27"/>
      <c r="T212" s="27"/>
    </row>
  </sheetData>
  <sheetProtection selectLockedCells="1"/>
  <mergeCells count="64">
    <mergeCell ref="A12:A13"/>
    <mergeCell ref="S30:S32"/>
    <mergeCell ref="I12:I13"/>
    <mergeCell ref="N12:N13"/>
    <mergeCell ref="C17:C19"/>
    <mergeCell ref="P12:P13"/>
    <mergeCell ref="Q12:Q13"/>
    <mergeCell ref="R12:R13"/>
    <mergeCell ref="C12:C13"/>
    <mergeCell ref="G12:G13"/>
    <mergeCell ref="B21:C21"/>
    <mergeCell ref="A15:A16"/>
    <mergeCell ref="S15:S16"/>
    <mergeCell ref="O15:O16"/>
    <mergeCell ref="N15:N16"/>
    <mergeCell ref="J15:J16"/>
    <mergeCell ref="S49:S53"/>
    <mergeCell ref="T49:T53"/>
    <mergeCell ref="J12:J13"/>
    <mergeCell ref="O12:O13"/>
    <mergeCell ref="T30:T32"/>
    <mergeCell ref="S47:S48"/>
    <mergeCell ref="T47:T48"/>
    <mergeCell ref="T17:T19"/>
    <mergeCell ref="S17:S19"/>
    <mergeCell ref="K12:K13"/>
    <mergeCell ref="T15:T16"/>
    <mergeCell ref="S9:T11"/>
    <mergeCell ref="S8:T8"/>
    <mergeCell ref="A9:B11"/>
    <mergeCell ref="C9:C11"/>
    <mergeCell ref="E9:E11"/>
    <mergeCell ref="F9:F11"/>
    <mergeCell ref="Q9:Q11"/>
    <mergeCell ref="R9:R11"/>
    <mergeCell ref="A8:O8"/>
    <mergeCell ref="L9:L11"/>
    <mergeCell ref="M9:M11"/>
    <mergeCell ref="O9:O11"/>
    <mergeCell ref="P9:P11"/>
    <mergeCell ref="G9:G11"/>
    <mergeCell ref="H9:H11"/>
    <mergeCell ref="J9:J11"/>
    <mergeCell ref="K9:K11"/>
    <mergeCell ref="L12:L13"/>
    <mergeCell ref="M12:M13"/>
    <mergeCell ref="B17:B19"/>
    <mergeCell ref="F12:F13"/>
    <mergeCell ref="D12:D13"/>
    <mergeCell ref="E12:E13"/>
    <mergeCell ref="E15:E16"/>
    <mergeCell ref="D15:D16"/>
    <mergeCell ref="C15:C16"/>
    <mergeCell ref="B15:B16"/>
    <mergeCell ref="H12:H13"/>
    <mergeCell ref="I15:I16"/>
    <mergeCell ref="A1:T1"/>
    <mergeCell ref="A2:T2"/>
    <mergeCell ref="A3:T4"/>
    <mergeCell ref="A5:T5"/>
    <mergeCell ref="A7:J7"/>
    <mergeCell ref="N6:S6"/>
    <mergeCell ref="S7:T7"/>
    <mergeCell ref="D6:I6"/>
  </mergeCells>
  <printOptions horizontalCentered="1" verticalCentered="1"/>
  <pageMargins left="0.2361111111111111" right="0.2361111111111111" top="0.74791666666666667" bottom="0.74791666666666667" header="0.51180555555555551" footer="0.51180555555555551"/>
  <pageSetup scale="39" firstPageNumber="0" fitToHeight="0" orientation="landscape" r:id="rId1"/>
  <headerFooter alignWithMargins="0"/>
  <rowBreaks count="1" manualBreakCount="1">
    <brk id="16" max="1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V193"/>
  <sheetViews>
    <sheetView view="pageBreakPreview" topLeftCell="B18" zoomScale="60" zoomScaleNormal="90" workbookViewId="0">
      <selection activeCell="B19" sqref="B19"/>
    </sheetView>
  </sheetViews>
  <sheetFormatPr baseColWidth="10" defaultColWidth="10.83203125" defaultRowHeight="13"/>
  <cols>
    <col min="1" max="1" width="9" style="1" customWidth="1"/>
    <col min="2" max="2" width="70.5" style="2" customWidth="1"/>
    <col min="3" max="3" width="28.33203125" style="2" customWidth="1"/>
    <col min="4" max="4" width="74.1640625" style="19" customWidth="1"/>
    <col min="5" max="5" width="6.6640625" style="2" customWidth="1"/>
    <col min="6" max="6" width="0.33203125" style="2" hidden="1" customWidth="1"/>
    <col min="7" max="7" width="4.5" style="2" hidden="1" customWidth="1"/>
    <col min="8" max="8" width="10.33203125" style="2" hidden="1" customWidth="1"/>
    <col min="9" max="9" width="84.5" style="2" customWidth="1"/>
    <col min="10" max="10" width="6.6640625" style="2" customWidth="1"/>
    <col min="11" max="11" width="0.33203125" style="2" hidden="1" customWidth="1"/>
    <col min="12" max="12" width="4.5" style="2" hidden="1" customWidth="1"/>
    <col min="13" max="13" width="10.33203125" style="2" hidden="1" customWidth="1"/>
    <col min="14" max="14" width="42.5" style="2" customWidth="1"/>
    <col min="15" max="15" width="6.6640625" style="2" customWidth="1"/>
    <col min="16" max="16" width="11.5" style="2" hidden="1" customWidth="1"/>
    <col min="17" max="17" width="4.5" style="2" hidden="1" customWidth="1"/>
    <col min="18" max="18" width="10.33203125" style="2" hidden="1" customWidth="1"/>
    <col min="19" max="20" width="18.6640625" style="25" customWidth="1"/>
    <col min="21" max="16384" width="10.83203125" style="2"/>
  </cols>
  <sheetData>
    <row r="1" spans="1:256" ht="16">
      <c r="A1" s="351" t="s">
        <v>842</v>
      </c>
      <c r="B1" s="352"/>
      <c r="C1" s="352"/>
      <c r="D1" s="352"/>
      <c r="E1" s="352"/>
      <c r="F1" s="352"/>
      <c r="G1" s="352"/>
      <c r="H1" s="352"/>
      <c r="I1" s="352"/>
      <c r="J1" s="352"/>
      <c r="K1" s="352"/>
      <c r="L1" s="352"/>
      <c r="M1" s="352"/>
      <c r="N1" s="352"/>
      <c r="O1" s="352"/>
      <c r="P1" s="352"/>
      <c r="Q1" s="352"/>
      <c r="R1" s="352"/>
      <c r="S1" s="352"/>
      <c r="T1" s="353"/>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row>
    <row r="2" spans="1:256" ht="16">
      <c r="A2" s="354" t="s">
        <v>0</v>
      </c>
      <c r="B2" s="355"/>
      <c r="C2" s="355"/>
      <c r="D2" s="355"/>
      <c r="E2" s="355"/>
      <c r="F2" s="355"/>
      <c r="G2" s="355"/>
      <c r="H2" s="355"/>
      <c r="I2" s="355"/>
      <c r="J2" s="355"/>
      <c r="K2" s="355"/>
      <c r="L2" s="355"/>
      <c r="M2" s="355"/>
      <c r="N2" s="355"/>
      <c r="O2" s="355"/>
      <c r="P2" s="355"/>
      <c r="Q2" s="355"/>
      <c r="R2" s="355"/>
      <c r="S2" s="355"/>
      <c r="T2" s="356"/>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ht="14.25" customHeight="1">
      <c r="A3" s="357"/>
      <c r="B3" s="358"/>
      <c r="C3" s="358"/>
      <c r="D3" s="358"/>
      <c r="E3" s="358"/>
      <c r="F3" s="358"/>
      <c r="G3" s="358"/>
      <c r="H3" s="358"/>
      <c r="I3" s="358"/>
      <c r="J3" s="358"/>
      <c r="K3" s="358"/>
      <c r="L3" s="358"/>
      <c r="M3" s="358"/>
      <c r="N3" s="358"/>
      <c r="O3" s="358"/>
      <c r="P3" s="358"/>
      <c r="Q3" s="358"/>
      <c r="R3" s="358"/>
      <c r="S3" s="358"/>
      <c r="T3" s="359"/>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row>
    <row r="4" spans="1:256" ht="14.25" customHeight="1">
      <c r="A4" s="357"/>
      <c r="B4" s="358"/>
      <c r="C4" s="358"/>
      <c r="D4" s="358"/>
      <c r="E4" s="358"/>
      <c r="F4" s="358"/>
      <c r="G4" s="358"/>
      <c r="H4" s="358"/>
      <c r="I4" s="358"/>
      <c r="J4" s="358"/>
      <c r="K4" s="358"/>
      <c r="L4" s="358"/>
      <c r="M4" s="358"/>
      <c r="N4" s="358"/>
      <c r="O4" s="358"/>
      <c r="P4" s="358"/>
      <c r="Q4" s="358"/>
      <c r="R4" s="358"/>
      <c r="S4" s="358"/>
      <c r="T4" s="359"/>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row>
    <row r="5" spans="1:256" ht="35.25" customHeight="1">
      <c r="A5" s="354" t="s">
        <v>776</v>
      </c>
      <c r="B5" s="355"/>
      <c r="C5" s="355"/>
      <c r="D5" s="355"/>
      <c r="E5" s="355"/>
      <c r="F5" s="355"/>
      <c r="G5" s="355"/>
      <c r="H5" s="355"/>
      <c r="I5" s="355"/>
      <c r="J5" s="355"/>
      <c r="K5" s="355"/>
      <c r="L5" s="355"/>
      <c r="M5" s="355"/>
      <c r="N5" s="355"/>
      <c r="O5" s="355"/>
      <c r="P5" s="355"/>
      <c r="Q5" s="355"/>
      <c r="R5" s="355"/>
      <c r="S5" s="355"/>
      <c r="T5" s="356"/>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row>
    <row r="6" spans="1:256" ht="24.75" customHeight="1">
      <c r="A6" s="284"/>
      <c r="B6" s="59"/>
      <c r="C6" s="355" t="str">
        <f>CARATULA!E10</f>
        <v>HOSPITAL DE ALTA ESPECIALIDAD DE VERACRUZ</v>
      </c>
      <c r="D6" s="355"/>
      <c r="E6" s="355"/>
      <c r="F6" s="355"/>
      <c r="G6" s="355"/>
      <c r="H6" s="355"/>
      <c r="I6" s="355"/>
      <c r="J6" s="59"/>
      <c r="K6" s="59"/>
      <c r="L6" s="59"/>
      <c r="M6" s="59"/>
      <c r="N6" s="360" t="str">
        <f>CARATULA!E11</f>
        <v>VZSSA006972</v>
      </c>
      <c r="O6" s="360"/>
      <c r="P6" s="360"/>
      <c r="Q6" s="360"/>
      <c r="R6" s="360"/>
      <c r="S6" s="360"/>
      <c r="T6" s="120"/>
      <c r="U6" s="4"/>
      <c r="V6" s="4"/>
    </row>
    <row r="7" spans="1:256" ht="36.75" customHeight="1">
      <c r="A7" s="399" t="str">
        <f>CARATULA!B6</f>
        <v xml:space="preserve">CÉDULA DE EVALUACIÓN PARA CENTROS DE SALUD                                                                                                                                                                                                                                                            </v>
      </c>
      <c r="B7" s="400"/>
      <c r="C7" s="400"/>
      <c r="D7" s="400"/>
      <c r="E7" s="400"/>
      <c r="F7" s="400"/>
      <c r="G7" s="400"/>
      <c r="H7" s="400"/>
      <c r="I7" s="400"/>
      <c r="J7" s="400"/>
      <c r="K7" s="60"/>
      <c r="L7" s="60"/>
      <c r="M7" s="60"/>
      <c r="N7" s="287"/>
      <c r="O7" s="287"/>
      <c r="P7" s="287"/>
      <c r="Q7" s="287"/>
      <c r="R7" s="287"/>
      <c r="S7" s="421">
        <v>2023</v>
      </c>
      <c r="T7" s="45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ht="21" customHeight="1">
      <c r="A8" s="389" t="s">
        <v>309</v>
      </c>
      <c r="B8" s="389"/>
      <c r="C8" s="389"/>
      <c r="D8" s="389"/>
      <c r="E8" s="389"/>
      <c r="F8" s="389"/>
      <c r="G8" s="389"/>
      <c r="H8" s="389"/>
      <c r="I8" s="389"/>
      <c r="J8" s="389"/>
      <c r="K8" s="389"/>
      <c r="L8" s="389"/>
      <c r="M8" s="389"/>
      <c r="N8" s="389"/>
      <c r="O8" s="389"/>
      <c r="P8" s="136"/>
      <c r="Q8" s="136"/>
      <c r="R8" s="136"/>
      <c r="S8" s="396"/>
      <c r="T8" s="396"/>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ht="25" customHeight="1">
      <c r="A9" s="367" t="s">
        <v>57</v>
      </c>
      <c r="B9" s="367"/>
      <c r="C9" s="367" t="s">
        <v>58</v>
      </c>
      <c r="D9" s="113" t="s">
        <v>59</v>
      </c>
      <c r="E9" s="368" t="s">
        <v>60</v>
      </c>
      <c r="F9" s="395" t="s">
        <v>61</v>
      </c>
      <c r="G9" s="395" t="s">
        <v>62</v>
      </c>
      <c r="H9" s="395" t="s">
        <v>63</v>
      </c>
      <c r="I9" s="113" t="s">
        <v>64</v>
      </c>
      <c r="J9" s="368" t="s">
        <v>60</v>
      </c>
      <c r="K9" s="395" t="s">
        <v>61</v>
      </c>
      <c r="L9" s="395" t="s">
        <v>62</v>
      </c>
      <c r="M9" s="395" t="s">
        <v>63</v>
      </c>
      <c r="N9" s="113" t="s">
        <v>65</v>
      </c>
      <c r="O9" s="368" t="s">
        <v>60</v>
      </c>
      <c r="P9" s="518" t="s">
        <v>61</v>
      </c>
      <c r="Q9" s="518" t="s">
        <v>62</v>
      </c>
      <c r="R9" s="518" t="s">
        <v>63</v>
      </c>
      <c r="S9" s="367" t="s">
        <v>382</v>
      </c>
      <c r="T9" s="367"/>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0" spans="1:256" ht="25" customHeight="1">
      <c r="A10" s="367"/>
      <c r="B10" s="367"/>
      <c r="C10" s="367"/>
      <c r="D10" s="124" t="s">
        <v>66</v>
      </c>
      <c r="E10" s="368"/>
      <c r="F10" s="395"/>
      <c r="G10" s="395"/>
      <c r="H10" s="395"/>
      <c r="I10" s="124" t="s">
        <v>66</v>
      </c>
      <c r="J10" s="368"/>
      <c r="K10" s="395"/>
      <c r="L10" s="395"/>
      <c r="M10" s="395"/>
      <c r="N10" s="124" t="s">
        <v>67</v>
      </c>
      <c r="O10" s="368"/>
      <c r="P10" s="518"/>
      <c r="Q10" s="518"/>
      <c r="R10" s="518"/>
      <c r="S10" s="367"/>
      <c r="T10" s="367"/>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25" customHeight="1">
      <c r="A11" s="367"/>
      <c r="B11" s="367"/>
      <c r="C11" s="367"/>
      <c r="D11" s="89" t="s">
        <v>68</v>
      </c>
      <c r="E11" s="368"/>
      <c r="F11" s="395"/>
      <c r="G11" s="395"/>
      <c r="H11" s="395"/>
      <c r="I11" s="89" t="s">
        <v>424</v>
      </c>
      <c r="J11" s="368"/>
      <c r="K11" s="395"/>
      <c r="L11" s="395"/>
      <c r="M11" s="395"/>
      <c r="N11" s="89" t="s">
        <v>424</v>
      </c>
      <c r="O11" s="368"/>
      <c r="P11" s="518"/>
      <c r="Q11" s="518"/>
      <c r="R11" s="518"/>
      <c r="S11" s="367"/>
      <c r="T11" s="367"/>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18" customFormat="1" ht="159" customHeight="1">
      <c r="A12" s="158">
        <v>1</v>
      </c>
      <c r="B12" s="206" t="s">
        <v>310</v>
      </c>
      <c r="C12" s="227" t="s">
        <v>76</v>
      </c>
      <c r="D12" s="118" t="s">
        <v>453</v>
      </c>
      <c r="E12" s="243">
        <v>1</v>
      </c>
      <c r="F12" s="109">
        <f>IF(E12=G12,H12)</f>
        <v>1</v>
      </c>
      <c r="G12" s="109">
        <f>IF(E12="NA","NA",H12)</f>
        <v>1</v>
      </c>
      <c r="H12" s="203">
        <v>1</v>
      </c>
      <c r="I12" s="118" t="s">
        <v>822</v>
      </c>
      <c r="J12" s="243">
        <v>1</v>
      </c>
      <c r="K12" s="109">
        <f t="shared" ref="K12:K27" si="0">IF(J12=L12,M12)</f>
        <v>1</v>
      </c>
      <c r="L12" s="109">
        <f t="shared" ref="L12:L27" si="1">IF(J12="NA","NA",M12)</f>
        <v>1</v>
      </c>
      <c r="M12" s="203">
        <v>1</v>
      </c>
      <c r="N12" s="118" t="s">
        <v>454</v>
      </c>
      <c r="O12" s="243">
        <v>1</v>
      </c>
      <c r="P12" s="228">
        <f t="shared" ref="P12:P27" si="2">IF(O12=Q12,R12)</f>
        <v>1</v>
      </c>
      <c r="Q12" s="228">
        <f t="shared" ref="Q12:Q27" si="3">IF(O12="NA","NA",R12)</f>
        <v>1</v>
      </c>
      <c r="R12" s="207">
        <v>1</v>
      </c>
      <c r="S12" s="117" t="s">
        <v>372</v>
      </c>
      <c r="T12" s="117" t="s">
        <v>373</v>
      </c>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c r="IO12" s="35"/>
      <c r="IP12" s="35"/>
      <c r="IQ12" s="35"/>
      <c r="IR12" s="35"/>
      <c r="IS12" s="35"/>
      <c r="IT12" s="35"/>
      <c r="IU12" s="35"/>
      <c r="IV12" s="35"/>
    </row>
    <row r="13" spans="1:256" s="18" customFormat="1" ht="185.25" customHeight="1">
      <c r="A13" s="158">
        <f>A12+1</f>
        <v>2</v>
      </c>
      <c r="B13" s="206" t="s">
        <v>311</v>
      </c>
      <c r="C13" s="227" t="s">
        <v>312</v>
      </c>
      <c r="D13" s="118" t="s">
        <v>455</v>
      </c>
      <c r="E13" s="243">
        <v>1</v>
      </c>
      <c r="F13" s="109">
        <f>IF(E13=G13,H13)</f>
        <v>1</v>
      </c>
      <c r="G13" s="109">
        <f>IF(E13="NA","NA",H13)</f>
        <v>1</v>
      </c>
      <c r="H13" s="203">
        <v>1</v>
      </c>
      <c r="I13" s="118" t="s">
        <v>456</v>
      </c>
      <c r="J13" s="243">
        <v>1</v>
      </c>
      <c r="K13" s="109">
        <f t="shared" si="0"/>
        <v>1</v>
      </c>
      <c r="L13" s="109">
        <f t="shared" si="1"/>
        <v>1</v>
      </c>
      <c r="M13" s="203">
        <v>1</v>
      </c>
      <c r="N13" s="118" t="s">
        <v>457</v>
      </c>
      <c r="O13" s="243">
        <v>1</v>
      </c>
      <c r="P13" s="228">
        <f t="shared" si="2"/>
        <v>1</v>
      </c>
      <c r="Q13" s="228">
        <f t="shared" si="3"/>
        <v>1</v>
      </c>
      <c r="R13" s="207">
        <v>1</v>
      </c>
      <c r="S13" s="117" t="s">
        <v>372</v>
      </c>
      <c r="T13" s="117" t="s">
        <v>373</v>
      </c>
    </row>
    <row r="14" spans="1:256" s="18" customFormat="1" ht="409.5" customHeight="1">
      <c r="A14" s="521">
        <f>A13+1</f>
        <v>3</v>
      </c>
      <c r="B14" s="373" t="s">
        <v>313</v>
      </c>
      <c r="C14" s="520" t="s">
        <v>81</v>
      </c>
      <c r="D14" s="384" t="s">
        <v>458</v>
      </c>
      <c r="E14" s="374">
        <v>1</v>
      </c>
      <c r="F14" s="159">
        <f t="shared" ref="F14:F27" si="4">IF(E14=G14,H14)</f>
        <v>1</v>
      </c>
      <c r="G14" s="159">
        <f t="shared" ref="G14:G27" si="5">IF(E14="NA","NA",H14)</f>
        <v>1</v>
      </c>
      <c r="H14" s="203">
        <v>1</v>
      </c>
      <c r="I14" s="384" t="s">
        <v>459</v>
      </c>
      <c r="J14" s="374">
        <v>1</v>
      </c>
      <c r="K14" s="159">
        <f t="shared" si="0"/>
        <v>1</v>
      </c>
      <c r="L14" s="159">
        <f t="shared" si="1"/>
        <v>1</v>
      </c>
      <c r="M14" s="203">
        <v>1</v>
      </c>
      <c r="N14" s="384" t="s">
        <v>314</v>
      </c>
      <c r="O14" s="374">
        <v>1</v>
      </c>
      <c r="P14" s="229">
        <f t="shared" si="2"/>
        <v>1</v>
      </c>
      <c r="Q14" s="229">
        <f t="shared" si="3"/>
        <v>1</v>
      </c>
      <c r="R14" s="207">
        <v>1</v>
      </c>
      <c r="S14" s="373" t="s">
        <v>372</v>
      </c>
      <c r="T14" s="373" t="s">
        <v>373</v>
      </c>
    </row>
    <row r="15" spans="1:256" s="18" customFormat="1" ht="220.5" customHeight="1">
      <c r="A15" s="521"/>
      <c r="B15" s="373"/>
      <c r="C15" s="520"/>
      <c r="D15" s="384"/>
      <c r="E15" s="374"/>
      <c r="F15" s="159"/>
      <c r="G15" s="159"/>
      <c r="H15" s="203"/>
      <c r="I15" s="384"/>
      <c r="J15" s="374"/>
      <c r="K15" s="159"/>
      <c r="L15" s="159"/>
      <c r="M15" s="203"/>
      <c r="N15" s="384"/>
      <c r="O15" s="374"/>
      <c r="P15" s="229"/>
      <c r="Q15" s="229"/>
      <c r="R15" s="207"/>
      <c r="S15" s="373"/>
      <c r="T15" s="373"/>
    </row>
    <row r="16" spans="1:256" s="18" customFormat="1" ht="204.75" customHeight="1">
      <c r="A16" s="521">
        <v>4</v>
      </c>
      <c r="B16" s="384"/>
      <c r="C16" s="520" t="s">
        <v>613</v>
      </c>
      <c r="D16" s="384" t="s">
        <v>316</v>
      </c>
      <c r="E16" s="374">
        <v>1</v>
      </c>
      <c r="F16" s="384">
        <f t="shared" si="4"/>
        <v>1</v>
      </c>
      <c r="G16" s="384">
        <f t="shared" si="5"/>
        <v>1</v>
      </c>
      <c r="H16" s="384">
        <v>1</v>
      </c>
      <c r="I16" s="384" t="s">
        <v>819</v>
      </c>
      <c r="J16" s="374">
        <v>1</v>
      </c>
      <c r="K16" s="384">
        <f t="shared" si="0"/>
        <v>1</v>
      </c>
      <c r="L16" s="384">
        <f t="shared" si="1"/>
        <v>1</v>
      </c>
      <c r="M16" s="384">
        <v>1</v>
      </c>
      <c r="N16" s="384" t="s">
        <v>866</v>
      </c>
      <c r="O16" s="374">
        <v>1</v>
      </c>
      <c r="P16" s="514">
        <f t="shared" si="2"/>
        <v>1</v>
      </c>
      <c r="Q16" s="514">
        <f t="shared" si="3"/>
        <v>1</v>
      </c>
      <c r="R16" s="514">
        <v>1</v>
      </c>
      <c r="S16" s="373" t="s">
        <v>372</v>
      </c>
      <c r="T16" s="373" t="s">
        <v>373</v>
      </c>
    </row>
    <row r="17" spans="1:50" s="18" customFormat="1" ht="409.5" customHeight="1">
      <c r="A17" s="521"/>
      <c r="B17" s="384"/>
      <c r="C17" s="520"/>
      <c r="D17" s="384"/>
      <c r="E17" s="374"/>
      <c r="F17" s="384"/>
      <c r="G17" s="384"/>
      <c r="H17" s="384"/>
      <c r="I17" s="384"/>
      <c r="J17" s="374"/>
      <c r="K17" s="384"/>
      <c r="L17" s="384"/>
      <c r="M17" s="384"/>
      <c r="N17" s="384"/>
      <c r="O17" s="374"/>
      <c r="P17" s="514"/>
      <c r="Q17" s="514"/>
      <c r="R17" s="514"/>
      <c r="S17" s="373"/>
      <c r="T17" s="373"/>
    </row>
    <row r="18" spans="1:50" s="18" customFormat="1" ht="260.25" customHeight="1">
      <c r="A18" s="521"/>
      <c r="B18" s="384"/>
      <c r="C18" s="520"/>
      <c r="D18" s="118" t="s">
        <v>346</v>
      </c>
      <c r="E18" s="374"/>
      <c r="F18" s="384">
        <f t="shared" si="4"/>
        <v>0</v>
      </c>
      <c r="G18" s="384">
        <f t="shared" si="5"/>
        <v>0</v>
      </c>
      <c r="H18" s="384"/>
      <c r="I18" s="118" t="s">
        <v>460</v>
      </c>
      <c r="J18" s="374"/>
      <c r="K18" s="384">
        <f t="shared" si="0"/>
        <v>0</v>
      </c>
      <c r="L18" s="384">
        <f t="shared" si="1"/>
        <v>0</v>
      </c>
      <c r="M18" s="384"/>
      <c r="N18" s="118" t="s">
        <v>421</v>
      </c>
      <c r="O18" s="374"/>
      <c r="P18" s="514">
        <f t="shared" si="2"/>
        <v>0</v>
      </c>
      <c r="Q18" s="514">
        <f t="shared" si="3"/>
        <v>0</v>
      </c>
      <c r="R18" s="514"/>
      <c r="S18" s="117" t="s">
        <v>358</v>
      </c>
      <c r="T18" s="117" t="s">
        <v>359</v>
      </c>
    </row>
    <row r="19" spans="1:50" s="18" customFormat="1" ht="170.25" customHeight="1">
      <c r="A19" s="521">
        <v>5</v>
      </c>
      <c r="B19" s="118" t="s">
        <v>1610</v>
      </c>
      <c r="C19" s="227" t="s">
        <v>315</v>
      </c>
      <c r="D19" s="118" t="s">
        <v>461</v>
      </c>
      <c r="E19" s="374">
        <v>1</v>
      </c>
      <c r="F19" s="384">
        <f t="shared" si="4"/>
        <v>1</v>
      </c>
      <c r="G19" s="384">
        <f t="shared" si="5"/>
        <v>1</v>
      </c>
      <c r="H19" s="384">
        <v>1</v>
      </c>
      <c r="I19" s="118" t="s">
        <v>348</v>
      </c>
      <c r="J19" s="374">
        <v>1</v>
      </c>
      <c r="K19" s="384">
        <f t="shared" si="0"/>
        <v>1</v>
      </c>
      <c r="L19" s="384">
        <f t="shared" si="1"/>
        <v>1</v>
      </c>
      <c r="M19" s="384">
        <v>1</v>
      </c>
      <c r="N19" s="118" t="s">
        <v>462</v>
      </c>
      <c r="O19" s="374">
        <v>1</v>
      </c>
      <c r="P19" s="514">
        <f t="shared" si="2"/>
        <v>1</v>
      </c>
      <c r="Q19" s="514">
        <f t="shared" si="3"/>
        <v>1</v>
      </c>
      <c r="R19" s="514">
        <v>1</v>
      </c>
      <c r="S19" s="117" t="s">
        <v>358</v>
      </c>
      <c r="T19" s="117" t="s">
        <v>359</v>
      </c>
    </row>
    <row r="20" spans="1:50" s="18" customFormat="1" ht="151.5" customHeight="1">
      <c r="A20" s="521"/>
      <c r="B20" s="118" t="s">
        <v>792</v>
      </c>
      <c r="C20" s="227" t="s">
        <v>317</v>
      </c>
      <c r="D20" s="110" t="s">
        <v>463</v>
      </c>
      <c r="E20" s="374"/>
      <c r="F20" s="384">
        <f t="shared" si="4"/>
        <v>0</v>
      </c>
      <c r="G20" s="384">
        <f t="shared" si="5"/>
        <v>0</v>
      </c>
      <c r="H20" s="384"/>
      <c r="I20" s="110" t="s">
        <v>347</v>
      </c>
      <c r="J20" s="374"/>
      <c r="K20" s="384">
        <f t="shared" si="0"/>
        <v>0</v>
      </c>
      <c r="L20" s="384">
        <f t="shared" si="1"/>
        <v>0</v>
      </c>
      <c r="M20" s="384"/>
      <c r="N20" s="110" t="s">
        <v>464</v>
      </c>
      <c r="O20" s="374"/>
      <c r="P20" s="514">
        <f t="shared" si="2"/>
        <v>0</v>
      </c>
      <c r="Q20" s="514">
        <f t="shared" si="3"/>
        <v>0</v>
      </c>
      <c r="R20" s="514"/>
      <c r="S20" s="117" t="s">
        <v>378</v>
      </c>
      <c r="T20" s="117" t="s">
        <v>379</v>
      </c>
    </row>
    <row r="21" spans="1:50" s="18" customFormat="1" ht="294" customHeight="1">
      <c r="A21" s="158">
        <f>A19+1</f>
        <v>6</v>
      </c>
      <c r="B21" s="230" t="s">
        <v>1611</v>
      </c>
      <c r="C21" s="227" t="s">
        <v>791</v>
      </c>
      <c r="D21" s="203" t="s">
        <v>622</v>
      </c>
      <c r="E21" s="243">
        <v>1</v>
      </c>
      <c r="F21" s="109">
        <f t="shared" si="4"/>
        <v>1</v>
      </c>
      <c r="G21" s="109">
        <f t="shared" si="5"/>
        <v>1</v>
      </c>
      <c r="H21" s="203">
        <v>1</v>
      </c>
      <c r="I21" s="203" t="s">
        <v>808</v>
      </c>
      <c r="J21" s="243">
        <v>1</v>
      </c>
      <c r="K21" s="109">
        <f t="shared" si="0"/>
        <v>1</v>
      </c>
      <c r="L21" s="109">
        <f t="shared" si="1"/>
        <v>1</v>
      </c>
      <c r="M21" s="203">
        <v>1</v>
      </c>
      <c r="N21" s="203" t="s">
        <v>626</v>
      </c>
      <c r="O21" s="243">
        <v>1</v>
      </c>
      <c r="P21" s="228">
        <f t="shared" si="2"/>
        <v>1</v>
      </c>
      <c r="Q21" s="228">
        <f t="shared" si="3"/>
        <v>1</v>
      </c>
      <c r="R21" s="207">
        <v>1</v>
      </c>
      <c r="S21" s="117" t="s">
        <v>360</v>
      </c>
      <c r="T21" s="117" t="s">
        <v>361</v>
      </c>
    </row>
    <row r="22" spans="1:50" s="18" customFormat="1" ht="279" customHeight="1">
      <c r="A22" s="521">
        <f>A21+1</f>
        <v>7</v>
      </c>
      <c r="B22" s="231" t="s">
        <v>1612</v>
      </c>
      <c r="C22" s="520" t="s">
        <v>592</v>
      </c>
      <c r="D22" s="384" t="s">
        <v>622</v>
      </c>
      <c r="E22" s="374">
        <v>1</v>
      </c>
      <c r="F22" s="384">
        <f t="shared" si="4"/>
        <v>1</v>
      </c>
      <c r="G22" s="384">
        <f t="shared" si="5"/>
        <v>1</v>
      </c>
      <c r="H22" s="384">
        <v>1</v>
      </c>
      <c r="I22" s="384" t="s">
        <v>808</v>
      </c>
      <c r="J22" s="374">
        <v>1</v>
      </c>
      <c r="K22" s="384">
        <f t="shared" si="0"/>
        <v>1</v>
      </c>
      <c r="L22" s="384">
        <f t="shared" si="1"/>
        <v>1</v>
      </c>
      <c r="M22" s="384">
        <v>1</v>
      </c>
      <c r="N22" s="384" t="s">
        <v>626</v>
      </c>
      <c r="O22" s="374">
        <v>1</v>
      </c>
      <c r="P22" s="514">
        <f t="shared" si="2"/>
        <v>1</v>
      </c>
      <c r="Q22" s="514">
        <f t="shared" si="3"/>
        <v>1</v>
      </c>
      <c r="R22" s="514">
        <v>1</v>
      </c>
      <c r="S22" s="373" t="s">
        <v>354</v>
      </c>
      <c r="T22" s="373" t="s">
        <v>355</v>
      </c>
    </row>
    <row r="23" spans="1:50" s="38" customFormat="1" ht="405.75" customHeight="1">
      <c r="A23" s="521"/>
      <c r="B23" s="230" t="s">
        <v>1613</v>
      </c>
      <c r="C23" s="520"/>
      <c r="D23" s="384"/>
      <c r="E23" s="374"/>
      <c r="F23" s="384">
        <f t="shared" si="4"/>
        <v>0</v>
      </c>
      <c r="G23" s="384">
        <f t="shared" si="5"/>
        <v>0</v>
      </c>
      <c r="H23" s="384"/>
      <c r="I23" s="384"/>
      <c r="J23" s="374"/>
      <c r="K23" s="384">
        <f t="shared" si="0"/>
        <v>0</v>
      </c>
      <c r="L23" s="384">
        <f t="shared" si="1"/>
        <v>0</v>
      </c>
      <c r="M23" s="384"/>
      <c r="N23" s="384"/>
      <c r="O23" s="374"/>
      <c r="P23" s="514">
        <f t="shared" si="2"/>
        <v>0</v>
      </c>
      <c r="Q23" s="514">
        <f t="shared" si="3"/>
        <v>0</v>
      </c>
      <c r="R23" s="514"/>
      <c r="S23" s="373"/>
      <c r="T23" s="373"/>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row>
    <row r="24" spans="1:50" s="18" customFormat="1" ht="409.5" customHeight="1">
      <c r="A24" s="521"/>
      <c r="B24" s="230" t="s">
        <v>1614</v>
      </c>
      <c r="C24" s="520"/>
      <c r="D24" s="384"/>
      <c r="E24" s="374"/>
      <c r="F24" s="384">
        <f t="shared" si="4"/>
        <v>0</v>
      </c>
      <c r="G24" s="384">
        <f t="shared" si="5"/>
        <v>0</v>
      </c>
      <c r="H24" s="384"/>
      <c r="I24" s="384"/>
      <c r="J24" s="374"/>
      <c r="K24" s="384">
        <f t="shared" si="0"/>
        <v>0</v>
      </c>
      <c r="L24" s="384">
        <f t="shared" si="1"/>
        <v>0</v>
      </c>
      <c r="M24" s="384"/>
      <c r="N24" s="384"/>
      <c r="O24" s="374"/>
      <c r="P24" s="514">
        <f t="shared" si="2"/>
        <v>0</v>
      </c>
      <c r="Q24" s="514">
        <f t="shared" si="3"/>
        <v>0</v>
      </c>
      <c r="R24" s="514"/>
      <c r="S24" s="373"/>
      <c r="T24" s="373"/>
    </row>
    <row r="25" spans="1:50" s="18" customFormat="1" ht="192.75" customHeight="1">
      <c r="A25" s="158">
        <f>A22+1</f>
        <v>8</v>
      </c>
      <c r="B25" s="373" t="s">
        <v>422</v>
      </c>
      <c r="C25" s="515" t="s">
        <v>847</v>
      </c>
      <c r="D25" s="109" t="s">
        <v>345</v>
      </c>
      <c r="E25" s="280">
        <v>1</v>
      </c>
      <c r="F25" s="109">
        <f t="shared" si="4"/>
        <v>1</v>
      </c>
      <c r="G25" s="109">
        <f t="shared" si="5"/>
        <v>1</v>
      </c>
      <c r="H25" s="101">
        <v>1</v>
      </c>
      <c r="I25" s="109" t="s">
        <v>465</v>
      </c>
      <c r="J25" s="280">
        <v>1</v>
      </c>
      <c r="K25" s="109">
        <f t="shared" si="0"/>
        <v>1</v>
      </c>
      <c r="L25" s="109">
        <f t="shared" si="1"/>
        <v>1</v>
      </c>
      <c r="M25" s="101">
        <v>1</v>
      </c>
      <c r="N25" s="109" t="s">
        <v>339</v>
      </c>
      <c r="O25" s="280">
        <v>1</v>
      </c>
      <c r="P25" s="228">
        <f t="shared" si="2"/>
        <v>1</v>
      </c>
      <c r="Q25" s="228">
        <f t="shared" si="3"/>
        <v>1</v>
      </c>
      <c r="R25" s="64">
        <v>1</v>
      </c>
      <c r="S25" s="373" t="s">
        <v>354</v>
      </c>
      <c r="T25" s="373" t="s">
        <v>355</v>
      </c>
    </row>
    <row r="26" spans="1:50" s="18" customFormat="1" ht="174.75" customHeight="1">
      <c r="A26" s="158">
        <v>9</v>
      </c>
      <c r="B26" s="373"/>
      <c r="C26" s="516"/>
      <c r="D26" s="109" t="s">
        <v>495</v>
      </c>
      <c r="E26" s="280">
        <v>1</v>
      </c>
      <c r="F26" s="109">
        <f t="shared" si="4"/>
        <v>1</v>
      </c>
      <c r="G26" s="109">
        <f t="shared" si="5"/>
        <v>1</v>
      </c>
      <c r="H26" s="101">
        <v>1</v>
      </c>
      <c r="I26" s="109" t="s">
        <v>496</v>
      </c>
      <c r="J26" s="280">
        <v>1</v>
      </c>
      <c r="K26" s="109">
        <f t="shared" si="0"/>
        <v>1</v>
      </c>
      <c r="L26" s="109">
        <f t="shared" si="1"/>
        <v>1</v>
      </c>
      <c r="M26" s="101">
        <v>1</v>
      </c>
      <c r="N26" s="109" t="s">
        <v>497</v>
      </c>
      <c r="O26" s="280">
        <v>1</v>
      </c>
      <c r="P26" s="228">
        <f t="shared" si="2"/>
        <v>1</v>
      </c>
      <c r="Q26" s="228">
        <f t="shared" si="3"/>
        <v>1</v>
      </c>
      <c r="R26" s="64">
        <v>1</v>
      </c>
      <c r="S26" s="373"/>
      <c r="T26" s="373"/>
    </row>
    <row r="27" spans="1:50" s="18" customFormat="1" ht="177.75" customHeight="1">
      <c r="A27" s="158">
        <v>10</v>
      </c>
      <c r="B27" s="373"/>
      <c r="C27" s="517"/>
      <c r="D27" s="109" t="s">
        <v>341</v>
      </c>
      <c r="E27" s="280">
        <v>1</v>
      </c>
      <c r="F27" s="109">
        <f t="shared" si="4"/>
        <v>1</v>
      </c>
      <c r="G27" s="109">
        <f t="shared" si="5"/>
        <v>1</v>
      </c>
      <c r="H27" s="101">
        <v>1</v>
      </c>
      <c r="I27" s="109" t="s">
        <v>466</v>
      </c>
      <c r="J27" s="280">
        <v>1</v>
      </c>
      <c r="K27" s="109">
        <f t="shared" si="0"/>
        <v>1</v>
      </c>
      <c r="L27" s="109">
        <f t="shared" si="1"/>
        <v>1</v>
      </c>
      <c r="M27" s="101">
        <v>1</v>
      </c>
      <c r="N27" s="109" t="s">
        <v>467</v>
      </c>
      <c r="O27" s="280">
        <v>1</v>
      </c>
      <c r="P27" s="228">
        <f t="shared" si="2"/>
        <v>1</v>
      </c>
      <c r="Q27" s="228">
        <f t="shared" si="3"/>
        <v>1</v>
      </c>
      <c r="R27" s="64">
        <v>1</v>
      </c>
      <c r="S27" s="373"/>
      <c r="T27" s="373"/>
    </row>
    <row r="28" spans="1:50" s="24" customFormat="1" ht="16">
      <c r="A28" s="163"/>
      <c r="B28" s="129"/>
      <c r="C28" s="129"/>
      <c r="D28" s="129"/>
      <c r="E28" s="115">
        <f>SUM(E12:E27)</f>
        <v>10</v>
      </c>
      <c r="F28" s="115">
        <f>SUM(F12:F27)</f>
        <v>10</v>
      </c>
      <c r="G28" s="115">
        <f>SUM(G12:G27)</f>
        <v>10</v>
      </c>
      <c r="H28" s="115">
        <f>SUM(H12:H27)</f>
        <v>10</v>
      </c>
      <c r="I28" s="129"/>
      <c r="J28" s="115">
        <f>SUM(J12:J27)</f>
        <v>10</v>
      </c>
      <c r="K28" s="115">
        <f>SUM(K12:K27)</f>
        <v>10</v>
      </c>
      <c r="L28" s="115">
        <f>SUM(L12:L27)</f>
        <v>10</v>
      </c>
      <c r="M28" s="115">
        <f>SUM(M12:M27)</f>
        <v>10</v>
      </c>
      <c r="N28" s="129"/>
      <c r="O28" s="115">
        <f>SUM(O12:O27)</f>
        <v>10</v>
      </c>
      <c r="P28" s="52">
        <f>SUM(P12:P27)</f>
        <v>10</v>
      </c>
      <c r="Q28" s="52">
        <f>SUM(Q12:Q27)</f>
        <v>10</v>
      </c>
      <c r="R28" s="52">
        <f>SUM(R12:R27)</f>
        <v>10</v>
      </c>
      <c r="S28" s="167"/>
      <c r="T28" s="167"/>
    </row>
    <row r="29" spans="1:50" s="24" customFormat="1" ht="16">
      <c r="A29" s="163"/>
      <c r="B29" s="129"/>
      <c r="C29" s="129"/>
      <c r="D29" s="129"/>
      <c r="E29" s="129"/>
      <c r="F29" s="129"/>
      <c r="G29" s="129"/>
      <c r="H29" s="129"/>
      <c r="I29" s="129"/>
      <c r="J29" s="129"/>
      <c r="K29" s="129"/>
      <c r="L29" s="129"/>
      <c r="M29" s="129"/>
      <c r="N29" s="129"/>
      <c r="O29" s="129"/>
      <c r="P29" s="75"/>
      <c r="Q29" s="75"/>
      <c r="R29" s="75"/>
      <c r="S29" s="167"/>
      <c r="T29" s="167"/>
    </row>
    <row r="30" spans="1:50" ht="18" thickBot="1">
      <c r="A30" s="127"/>
      <c r="B30" s="119" t="s">
        <v>829</v>
      </c>
      <c r="C30" s="69">
        <f>'RESULTADO AMPLIADA'!B70</f>
        <v>1</v>
      </c>
      <c r="D30" s="168"/>
      <c r="E30" s="168"/>
      <c r="F30" s="168"/>
      <c r="G30" s="168"/>
      <c r="H30" s="168"/>
      <c r="I30" s="168"/>
      <c r="J30" s="168"/>
      <c r="K30" s="168"/>
      <c r="L30" s="168"/>
      <c r="M30" s="168"/>
      <c r="N30" s="129"/>
      <c r="O30" s="168"/>
      <c r="P30" s="169"/>
      <c r="Q30" s="169"/>
      <c r="R30" s="169"/>
      <c r="S30" s="167"/>
      <c r="T30" s="75"/>
    </row>
    <row r="31" spans="1:50" ht="14">
      <c r="A31" s="170"/>
      <c r="B31" s="75"/>
      <c r="C31" s="75"/>
      <c r="D31" s="169"/>
      <c r="E31" s="75"/>
      <c r="F31" s="75"/>
      <c r="G31" s="75"/>
      <c r="H31" s="75"/>
      <c r="I31" s="75"/>
      <c r="J31" s="75"/>
      <c r="K31" s="75"/>
      <c r="L31" s="75"/>
      <c r="M31" s="75"/>
      <c r="N31" s="75"/>
      <c r="O31" s="75"/>
      <c r="P31" s="75"/>
      <c r="Q31" s="75"/>
      <c r="R31" s="75"/>
      <c r="S31" s="167"/>
      <c r="T31" s="167"/>
    </row>
    <row r="32" spans="1:50" ht="14">
      <c r="A32" s="53"/>
      <c r="B32" s="54"/>
      <c r="C32" s="54"/>
      <c r="D32" s="62"/>
      <c r="E32" s="54"/>
      <c r="F32" s="54"/>
      <c r="G32" s="54"/>
      <c r="H32" s="54"/>
      <c r="I32" s="54"/>
      <c r="J32" s="54"/>
      <c r="K32" s="54"/>
      <c r="L32" s="54"/>
      <c r="M32" s="54"/>
      <c r="N32" s="54"/>
      <c r="O32" s="54"/>
      <c r="P32" s="54"/>
      <c r="Q32" s="54"/>
      <c r="R32" s="54"/>
      <c r="S32" s="519"/>
      <c r="T32" s="519"/>
    </row>
    <row r="33" spans="1:20" ht="14">
      <c r="A33" s="53"/>
      <c r="B33" s="54"/>
      <c r="C33" s="54"/>
      <c r="D33" s="62"/>
      <c r="E33" s="54"/>
      <c r="F33" s="54"/>
      <c r="G33" s="54"/>
      <c r="H33" s="54"/>
      <c r="I33" s="54"/>
      <c r="J33" s="54"/>
      <c r="K33" s="54"/>
      <c r="L33" s="54"/>
      <c r="M33" s="54"/>
      <c r="N33" s="54"/>
      <c r="O33" s="54"/>
      <c r="P33" s="54"/>
      <c r="Q33" s="54"/>
      <c r="R33" s="54"/>
      <c r="S33" s="519"/>
      <c r="T33" s="519"/>
    </row>
    <row r="34" spans="1:20" ht="14">
      <c r="A34" s="53"/>
      <c r="B34" s="54"/>
      <c r="C34" s="54"/>
      <c r="D34" s="62"/>
      <c r="E34" s="54"/>
      <c r="F34" s="54"/>
      <c r="G34" s="54"/>
      <c r="H34" s="54"/>
      <c r="I34" s="54"/>
      <c r="J34" s="54"/>
      <c r="K34" s="54"/>
      <c r="L34" s="54"/>
      <c r="M34" s="54"/>
      <c r="N34" s="54"/>
      <c r="O34" s="54"/>
      <c r="P34" s="54"/>
      <c r="Q34" s="54"/>
      <c r="R34" s="54"/>
      <c r="S34" s="519"/>
      <c r="T34" s="519"/>
    </row>
    <row r="35" spans="1:20">
      <c r="S35" s="27"/>
      <c r="T35" s="27"/>
    </row>
    <row r="36" spans="1:20">
      <c r="S36" s="27"/>
      <c r="T36" s="27"/>
    </row>
    <row r="37" spans="1:20">
      <c r="S37" s="27"/>
      <c r="T37" s="27"/>
    </row>
    <row r="38" spans="1:20">
      <c r="S38" s="27"/>
      <c r="T38" s="27"/>
    </row>
    <row r="39" spans="1:20">
      <c r="S39" s="27"/>
      <c r="T39" s="27"/>
    </row>
    <row r="40" spans="1:20">
      <c r="S40" s="27"/>
      <c r="T40" s="27"/>
    </row>
    <row r="41" spans="1:20">
      <c r="S41" s="27"/>
      <c r="T41" s="27"/>
    </row>
    <row r="42" spans="1:20">
      <c r="S42" s="27"/>
      <c r="T42" s="27"/>
    </row>
    <row r="43" spans="1:20">
      <c r="S43" s="27"/>
      <c r="T43" s="27"/>
    </row>
    <row r="44" spans="1:20">
      <c r="S44" s="27"/>
      <c r="T44" s="27"/>
    </row>
    <row r="45" spans="1:20">
      <c r="S45" s="27"/>
      <c r="T45" s="27"/>
    </row>
    <row r="46" spans="1:20">
      <c r="S46" s="27"/>
      <c r="T46" s="27"/>
    </row>
    <row r="47" spans="1:20">
      <c r="S47" s="27"/>
      <c r="T47" s="27"/>
    </row>
    <row r="48" spans="1:20">
      <c r="S48" s="27"/>
      <c r="T48" s="27"/>
    </row>
    <row r="49" spans="19:20">
      <c r="S49" s="27"/>
      <c r="T49" s="27"/>
    </row>
    <row r="50" spans="19:20">
      <c r="S50" s="27"/>
      <c r="T50" s="27"/>
    </row>
    <row r="51" spans="19:20">
      <c r="S51" s="27"/>
      <c r="T51" s="27"/>
    </row>
    <row r="52" spans="19:20">
      <c r="S52" s="27"/>
      <c r="T52" s="27"/>
    </row>
    <row r="53" spans="19:20">
      <c r="S53" s="27"/>
      <c r="T53" s="27"/>
    </row>
    <row r="54" spans="19:20">
      <c r="S54" s="27"/>
      <c r="T54" s="27"/>
    </row>
    <row r="55" spans="19:20">
      <c r="S55" s="27"/>
      <c r="T55" s="27"/>
    </row>
    <row r="56" spans="19:20">
      <c r="S56" s="27"/>
      <c r="T56" s="27"/>
    </row>
    <row r="57" spans="19:20">
      <c r="S57" s="27"/>
      <c r="T57" s="27"/>
    </row>
    <row r="58" spans="19:20">
      <c r="S58" s="27"/>
      <c r="T58" s="27"/>
    </row>
    <row r="59" spans="19:20">
      <c r="S59" s="27"/>
      <c r="T59" s="27"/>
    </row>
    <row r="60" spans="19:20">
      <c r="S60" s="27"/>
      <c r="T60" s="27"/>
    </row>
    <row r="61" spans="19:20">
      <c r="S61" s="27"/>
      <c r="T61" s="27"/>
    </row>
    <row r="62" spans="19:20">
      <c r="S62" s="27"/>
      <c r="T62" s="27"/>
    </row>
    <row r="63" spans="19:20">
      <c r="S63" s="27"/>
      <c r="T63" s="27"/>
    </row>
    <row r="64" spans="19:20">
      <c r="S64" s="27"/>
      <c r="T64" s="27"/>
    </row>
    <row r="65" spans="19:20">
      <c r="S65" s="27"/>
      <c r="T65" s="27"/>
    </row>
    <row r="66" spans="19:20">
      <c r="S66" s="27"/>
      <c r="T66" s="27"/>
    </row>
    <row r="67" spans="19:20">
      <c r="S67" s="27"/>
      <c r="T67" s="27"/>
    </row>
    <row r="68" spans="19:20">
      <c r="S68" s="27"/>
      <c r="T68" s="27"/>
    </row>
    <row r="69" spans="19:20">
      <c r="S69" s="27"/>
      <c r="T69" s="27"/>
    </row>
    <row r="70" spans="19:20">
      <c r="S70" s="27"/>
      <c r="T70" s="27"/>
    </row>
    <row r="71" spans="19:20">
      <c r="S71" s="27"/>
      <c r="T71" s="27"/>
    </row>
    <row r="72" spans="19:20">
      <c r="S72" s="27"/>
      <c r="T72" s="27"/>
    </row>
    <row r="73" spans="19:20">
      <c r="S73" s="27"/>
      <c r="T73" s="27"/>
    </row>
    <row r="74" spans="19:20">
      <c r="S74" s="27"/>
      <c r="T74" s="27"/>
    </row>
    <row r="75" spans="19:20">
      <c r="S75" s="27"/>
      <c r="T75" s="27"/>
    </row>
    <row r="76" spans="19:20">
      <c r="S76" s="27"/>
      <c r="T76" s="27"/>
    </row>
    <row r="77" spans="19:20">
      <c r="S77" s="27"/>
      <c r="T77" s="27"/>
    </row>
    <row r="78" spans="19:20">
      <c r="S78" s="27"/>
      <c r="T78" s="27"/>
    </row>
    <row r="79" spans="19:20">
      <c r="S79" s="27"/>
      <c r="T79" s="27"/>
    </row>
    <row r="80" spans="19:20">
      <c r="S80" s="27"/>
      <c r="T80" s="27"/>
    </row>
    <row r="81" spans="19:20">
      <c r="S81" s="27"/>
      <c r="T81" s="27"/>
    </row>
    <row r="82" spans="19:20">
      <c r="S82" s="27"/>
      <c r="T82" s="27"/>
    </row>
    <row r="83" spans="19:20">
      <c r="S83" s="27"/>
      <c r="T83" s="27"/>
    </row>
    <row r="84" spans="19:20">
      <c r="S84" s="27"/>
      <c r="T84" s="27"/>
    </row>
    <row r="85" spans="19:20">
      <c r="S85" s="27"/>
      <c r="T85" s="27"/>
    </row>
    <row r="86" spans="19:20">
      <c r="S86" s="27"/>
      <c r="T86" s="27"/>
    </row>
    <row r="87" spans="19:20">
      <c r="S87" s="27"/>
      <c r="T87" s="27"/>
    </row>
    <row r="88" spans="19:20">
      <c r="S88" s="27"/>
      <c r="T88" s="27"/>
    </row>
    <row r="89" spans="19:20">
      <c r="S89" s="27"/>
      <c r="T89" s="27"/>
    </row>
    <row r="90" spans="19:20">
      <c r="S90" s="27"/>
      <c r="T90" s="27"/>
    </row>
    <row r="91" spans="19:20">
      <c r="S91" s="27"/>
      <c r="T91" s="27"/>
    </row>
    <row r="92" spans="19:20">
      <c r="S92" s="27"/>
      <c r="T92" s="27"/>
    </row>
    <row r="93" spans="19:20">
      <c r="S93" s="27"/>
      <c r="T93" s="27"/>
    </row>
    <row r="94" spans="19:20">
      <c r="S94" s="27"/>
      <c r="T94" s="27"/>
    </row>
    <row r="95" spans="19:20">
      <c r="S95" s="27"/>
      <c r="T95" s="27"/>
    </row>
    <row r="96" spans="19:20">
      <c r="S96" s="27"/>
      <c r="T96" s="27"/>
    </row>
    <row r="97" spans="19:20">
      <c r="S97" s="27"/>
      <c r="T97" s="27"/>
    </row>
    <row r="98" spans="19:20">
      <c r="S98" s="27"/>
      <c r="T98" s="27"/>
    </row>
    <row r="99" spans="19:20">
      <c r="S99" s="27"/>
      <c r="T99" s="27"/>
    </row>
    <row r="100" spans="19:20">
      <c r="S100" s="27"/>
      <c r="T100" s="27"/>
    </row>
    <row r="101" spans="19:20">
      <c r="S101" s="27"/>
      <c r="T101" s="27"/>
    </row>
    <row r="102" spans="19:20">
      <c r="S102" s="27"/>
      <c r="T102" s="27"/>
    </row>
    <row r="103" spans="19:20">
      <c r="S103" s="27"/>
      <c r="T103" s="27"/>
    </row>
    <row r="104" spans="19:20">
      <c r="S104" s="27"/>
      <c r="T104" s="27"/>
    </row>
    <row r="105" spans="19:20">
      <c r="S105" s="27"/>
      <c r="T105" s="27"/>
    </row>
    <row r="106" spans="19:20">
      <c r="S106" s="27"/>
      <c r="T106" s="27"/>
    </row>
    <row r="107" spans="19:20">
      <c r="S107" s="27"/>
      <c r="T107" s="27"/>
    </row>
    <row r="108" spans="19:20">
      <c r="S108" s="27"/>
      <c r="T108" s="27"/>
    </row>
    <row r="109" spans="19:20">
      <c r="S109" s="27"/>
      <c r="T109" s="27"/>
    </row>
    <row r="110" spans="19:20">
      <c r="S110" s="27"/>
      <c r="T110" s="27"/>
    </row>
    <row r="111" spans="19:20">
      <c r="S111" s="27"/>
      <c r="T111" s="27"/>
    </row>
    <row r="112" spans="19:20">
      <c r="S112" s="27"/>
      <c r="T112" s="27"/>
    </row>
    <row r="113" spans="19:20">
      <c r="S113" s="27"/>
      <c r="T113" s="27"/>
    </row>
    <row r="114" spans="19:20">
      <c r="S114" s="27"/>
      <c r="T114" s="27"/>
    </row>
    <row r="115" spans="19:20">
      <c r="S115" s="27"/>
      <c r="T115" s="27"/>
    </row>
    <row r="116" spans="19:20">
      <c r="S116" s="27"/>
      <c r="T116" s="27"/>
    </row>
    <row r="117" spans="19:20">
      <c r="S117" s="27"/>
      <c r="T117" s="27"/>
    </row>
    <row r="118" spans="19:20">
      <c r="S118" s="27"/>
      <c r="T118" s="27"/>
    </row>
    <row r="119" spans="19:20">
      <c r="S119" s="27"/>
      <c r="T119" s="27"/>
    </row>
    <row r="120" spans="19:20">
      <c r="S120" s="27"/>
      <c r="T120" s="27"/>
    </row>
    <row r="121" spans="19:20">
      <c r="S121" s="27"/>
      <c r="T121" s="27"/>
    </row>
    <row r="122" spans="19:20">
      <c r="S122" s="27"/>
      <c r="T122" s="27"/>
    </row>
    <row r="123" spans="19:20">
      <c r="S123" s="27"/>
      <c r="T123" s="27"/>
    </row>
    <row r="124" spans="19:20">
      <c r="S124" s="27"/>
      <c r="T124" s="27"/>
    </row>
    <row r="125" spans="19:20">
      <c r="S125" s="27"/>
      <c r="T125" s="27"/>
    </row>
    <row r="126" spans="19:20">
      <c r="S126" s="27"/>
      <c r="T126" s="27"/>
    </row>
    <row r="127" spans="19:20">
      <c r="S127" s="27"/>
      <c r="T127" s="27"/>
    </row>
    <row r="128" spans="19:20">
      <c r="S128" s="27"/>
      <c r="T128" s="27"/>
    </row>
    <row r="129" spans="19:20">
      <c r="S129" s="27"/>
      <c r="T129" s="27"/>
    </row>
    <row r="130" spans="19:20">
      <c r="S130" s="27"/>
      <c r="T130" s="27"/>
    </row>
    <row r="131" spans="19:20">
      <c r="S131" s="27"/>
      <c r="T131" s="27"/>
    </row>
    <row r="132" spans="19:20">
      <c r="S132" s="27"/>
      <c r="T132" s="27"/>
    </row>
    <row r="133" spans="19:20">
      <c r="S133" s="27"/>
      <c r="T133" s="27"/>
    </row>
    <row r="134" spans="19:20">
      <c r="S134" s="27"/>
      <c r="T134" s="27"/>
    </row>
    <row r="135" spans="19:20">
      <c r="S135" s="27"/>
      <c r="T135" s="27"/>
    </row>
    <row r="136" spans="19:20">
      <c r="S136" s="27"/>
      <c r="T136" s="27"/>
    </row>
    <row r="137" spans="19:20">
      <c r="S137" s="27"/>
      <c r="T137" s="27"/>
    </row>
    <row r="138" spans="19:20">
      <c r="S138" s="27"/>
      <c r="T138" s="27"/>
    </row>
    <row r="139" spans="19:20">
      <c r="S139" s="27"/>
      <c r="T139" s="27"/>
    </row>
    <row r="140" spans="19:20">
      <c r="S140" s="27"/>
      <c r="T140" s="27"/>
    </row>
    <row r="141" spans="19:20">
      <c r="S141" s="27"/>
      <c r="T141" s="27"/>
    </row>
    <row r="142" spans="19:20">
      <c r="S142" s="27"/>
      <c r="T142" s="27"/>
    </row>
    <row r="143" spans="19:20">
      <c r="S143" s="27"/>
      <c r="T143" s="27"/>
    </row>
    <row r="144" spans="19:20">
      <c r="S144" s="27"/>
      <c r="T144" s="27"/>
    </row>
    <row r="145" spans="19:20">
      <c r="S145" s="27"/>
      <c r="T145" s="27"/>
    </row>
    <row r="146" spans="19:20">
      <c r="S146" s="27"/>
      <c r="T146" s="27"/>
    </row>
    <row r="147" spans="19:20">
      <c r="S147" s="27"/>
      <c r="T147" s="27"/>
    </row>
    <row r="148" spans="19:20">
      <c r="S148" s="27"/>
      <c r="T148" s="27"/>
    </row>
    <row r="149" spans="19:20">
      <c r="S149" s="27"/>
      <c r="T149" s="27"/>
    </row>
    <row r="150" spans="19:20">
      <c r="S150" s="27"/>
      <c r="T150" s="27"/>
    </row>
    <row r="151" spans="19:20">
      <c r="S151" s="27"/>
      <c r="T151" s="27"/>
    </row>
    <row r="152" spans="19:20">
      <c r="S152" s="27"/>
      <c r="T152" s="27"/>
    </row>
    <row r="153" spans="19:20">
      <c r="S153" s="27"/>
      <c r="T153" s="27"/>
    </row>
    <row r="154" spans="19:20">
      <c r="S154" s="27"/>
      <c r="T154" s="27"/>
    </row>
    <row r="155" spans="19:20">
      <c r="S155" s="27"/>
      <c r="T155" s="27"/>
    </row>
    <row r="156" spans="19:20">
      <c r="S156" s="27"/>
      <c r="T156" s="27"/>
    </row>
    <row r="157" spans="19:20">
      <c r="S157" s="27"/>
      <c r="T157" s="27"/>
    </row>
    <row r="158" spans="19:20">
      <c r="S158" s="27"/>
      <c r="T158" s="27"/>
    </row>
    <row r="159" spans="19:20">
      <c r="S159" s="27"/>
      <c r="T159" s="27"/>
    </row>
    <row r="160" spans="19:20">
      <c r="S160" s="27"/>
      <c r="T160" s="27"/>
    </row>
    <row r="161" spans="19:20">
      <c r="S161" s="27"/>
      <c r="T161" s="27"/>
    </row>
    <row r="162" spans="19:20">
      <c r="S162" s="27"/>
      <c r="T162" s="27"/>
    </row>
    <row r="163" spans="19:20">
      <c r="S163" s="27"/>
      <c r="T163" s="27"/>
    </row>
    <row r="164" spans="19:20">
      <c r="S164" s="27"/>
      <c r="T164" s="27"/>
    </row>
    <row r="165" spans="19:20">
      <c r="S165" s="27"/>
      <c r="T165" s="27"/>
    </row>
    <row r="166" spans="19:20">
      <c r="S166" s="27"/>
      <c r="T166" s="27"/>
    </row>
    <row r="167" spans="19:20">
      <c r="S167" s="27"/>
      <c r="T167" s="27"/>
    </row>
    <row r="168" spans="19:20">
      <c r="S168" s="27"/>
      <c r="T168" s="27"/>
    </row>
    <row r="169" spans="19:20">
      <c r="S169" s="27"/>
      <c r="T169" s="27"/>
    </row>
    <row r="170" spans="19:20">
      <c r="S170" s="27"/>
      <c r="T170" s="27"/>
    </row>
    <row r="171" spans="19:20">
      <c r="S171" s="27"/>
      <c r="T171" s="27"/>
    </row>
    <row r="172" spans="19:20">
      <c r="S172" s="27"/>
      <c r="T172" s="27"/>
    </row>
    <row r="173" spans="19:20">
      <c r="S173" s="27"/>
      <c r="T173" s="27"/>
    </row>
    <row r="174" spans="19:20">
      <c r="S174" s="27"/>
      <c r="T174" s="27"/>
    </row>
    <row r="175" spans="19:20">
      <c r="S175" s="27"/>
      <c r="T175" s="27"/>
    </row>
    <row r="176" spans="19:20">
      <c r="S176" s="27"/>
      <c r="T176" s="27"/>
    </row>
    <row r="177" spans="19:20">
      <c r="S177" s="27"/>
      <c r="T177" s="27"/>
    </row>
    <row r="178" spans="19:20">
      <c r="S178" s="27"/>
      <c r="T178" s="27"/>
    </row>
    <row r="179" spans="19:20">
      <c r="S179" s="27"/>
      <c r="T179" s="27"/>
    </row>
    <row r="180" spans="19:20">
      <c r="S180" s="27"/>
      <c r="T180" s="27"/>
    </row>
    <row r="181" spans="19:20">
      <c r="S181" s="27"/>
      <c r="T181" s="27"/>
    </row>
    <row r="182" spans="19:20">
      <c r="S182" s="27"/>
      <c r="T182" s="27"/>
    </row>
    <row r="183" spans="19:20">
      <c r="S183" s="27"/>
      <c r="T183" s="27"/>
    </row>
    <row r="184" spans="19:20">
      <c r="S184" s="27"/>
      <c r="T184" s="27"/>
    </row>
    <row r="185" spans="19:20">
      <c r="S185" s="27"/>
      <c r="T185" s="27"/>
    </row>
    <row r="186" spans="19:20">
      <c r="S186" s="27"/>
      <c r="T186" s="27"/>
    </row>
    <row r="187" spans="19:20">
      <c r="S187" s="27"/>
      <c r="T187" s="27"/>
    </row>
    <row r="188" spans="19:20">
      <c r="S188" s="27"/>
      <c r="T188" s="27"/>
    </row>
    <row r="189" spans="19:20">
      <c r="S189" s="27"/>
      <c r="T189" s="27"/>
    </row>
    <row r="190" spans="19:20">
      <c r="S190" s="27"/>
      <c r="T190" s="27"/>
    </row>
    <row r="191" spans="19:20">
      <c r="S191" s="27"/>
      <c r="T191" s="27"/>
    </row>
    <row r="192" spans="19:20">
      <c r="S192" s="27"/>
      <c r="T192" s="27"/>
    </row>
    <row r="193" spans="19:20">
      <c r="S193" s="27"/>
      <c r="T193" s="27"/>
    </row>
  </sheetData>
  <sheetProtection selectLockedCells="1"/>
  <mergeCells count="94">
    <mergeCell ref="A14:A15"/>
    <mergeCell ref="C14:C15"/>
    <mergeCell ref="D14:D15"/>
    <mergeCell ref="E14:E15"/>
    <mergeCell ref="I14:I15"/>
    <mergeCell ref="B14:B15"/>
    <mergeCell ref="C16:C18"/>
    <mergeCell ref="A22:A24"/>
    <mergeCell ref="J19:J20"/>
    <mergeCell ref="F19:F20"/>
    <mergeCell ref="G19:G20"/>
    <mergeCell ref="E22:E24"/>
    <mergeCell ref="A16:A18"/>
    <mergeCell ref="C22:C24"/>
    <mergeCell ref="B16:B18"/>
    <mergeCell ref="A19:A20"/>
    <mergeCell ref="E16:E18"/>
    <mergeCell ref="E19:E20"/>
    <mergeCell ref="D22:D24"/>
    <mergeCell ref="I16:I17"/>
    <mergeCell ref="D16:D17"/>
    <mergeCell ref="J16:J18"/>
    <mergeCell ref="T32:T34"/>
    <mergeCell ref="S8:T8"/>
    <mergeCell ref="S9:T11"/>
    <mergeCell ref="S22:S24"/>
    <mergeCell ref="T22:T24"/>
    <mergeCell ref="T25:T27"/>
    <mergeCell ref="S25:S27"/>
    <mergeCell ref="T16:T17"/>
    <mergeCell ref="S16:S17"/>
    <mergeCell ref="S14:S15"/>
    <mergeCell ref="T14:T15"/>
    <mergeCell ref="S32:S34"/>
    <mergeCell ref="R9:R11"/>
    <mergeCell ref="Q9:Q11"/>
    <mergeCell ref="L16:L18"/>
    <mergeCell ref="M16:M18"/>
    <mergeCell ref="R16:R18"/>
    <mergeCell ref="Q16:Q18"/>
    <mergeCell ref="P9:P11"/>
    <mergeCell ref="P16:P18"/>
    <mergeCell ref="H16:H18"/>
    <mergeCell ref="O9:O11"/>
    <mergeCell ref="K19:K20"/>
    <mergeCell ref="N16:N17"/>
    <mergeCell ref="N14:N15"/>
    <mergeCell ref="O14:O15"/>
    <mergeCell ref="J14:J15"/>
    <mergeCell ref="K16:K18"/>
    <mergeCell ref="O19:O20"/>
    <mergeCell ref="O16:O18"/>
    <mergeCell ref="L19:L20"/>
    <mergeCell ref="M19:M20"/>
    <mergeCell ref="I22:I24"/>
    <mergeCell ref="H19:H20"/>
    <mergeCell ref="P19:P20"/>
    <mergeCell ref="A8:O8"/>
    <mergeCell ref="A9:B11"/>
    <mergeCell ref="C9:C11"/>
    <mergeCell ref="E9:E11"/>
    <mergeCell ref="F9:F11"/>
    <mergeCell ref="G9:G11"/>
    <mergeCell ref="H9:H11"/>
    <mergeCell ref="J9:J11"/>
    <mergeCell ref="K9:K11"/>
    <mergeCell ref="L9:L11"/>
    <mergeCell ref="M9:M11"/>
    <mergeCell ref="F16:F18"/>
    <mergeCell ref="G16:G18"/>
    <mergeCell ref="A1:T1"/>
    <mergeCell ref="A2:T2"/>
    <mergeCell ref="A3:T4"/>
    <mergeCell ref="A5:T5"/>
    <mergeCell ref="A7:J7"/>
    <mergeCell ref="N6:S6"/>
    <mergeCell ref="S7:T7"/>
    <mergeCell ref="C6:I6"/>
    <mergeCell ref="R19:R20"/>
    <mergeCell ref="O22:O24"/>
    <mergeCell ref="N22:N24"/>
    <mergeCell ref="C25:C27"/>
    <mergeCell ref="B25:B27"/>
    <mergeCell ref="R22:R24"/>
    <mergeCell ref="F22:F24"/>
    <mergeCell ref="G22:G24"/>
    <mergeCell ref="K22:K24"/>
    <mergeCell ref="L22:L24"/>
    <mergeCell ref="P22:P24"/>
    <mergeCell ref="Q22:Q24"/>
    <mergeCell ref="J22:J24"/>
    <mergeCell ref="Q19:Q20"/>
    <mergeCell ref="H22:H24"/>
    <mergeCell ref="M22:M24"/>
  </mergeCells>
  <printOptions horizontalCentered="1" verticalCentered="1"/>
  <pageMargins left="0.2361111111111111" right="0.2361111111111111" top="0.74791666666666667" bottom="0.74791666666666667" header="0.51180555555555551" footer="0.51180555555555551"/>
  <pageSetup scale="34" firstPageNumber="0" fitToHeight="0" orientation="landscape" r:id="rId1"/>
  <headerFooter alignWithMargins="0"/>
  <rowBreaks count="4" manualBreakCount="4">
    <brk id="15" max="19" man="1"/>
    <brk id="18" max="19" man="1"/>
    <brk id="21" max="19" man="1"/>
    <brk id="24" max="19" man="1"/>
  </rowBreaks>
  <drawing r:id="rId2"/>
</worksheet>
</file>

<file path=docProps/app.xml><?xml version="1.0" encoding="utf-8"?>
<Properties xmlns="http://schemas.openxmlformats.org/officeDocument/2006/extended-properties" xmlns:vt="http://schemas.openxmlformats.org/officeDocument/2006/docPropsVTypes">
  <Template/>
  <TotalTime>3126813</TotalTime>
  <Application>Microsoft Macintosh Excel</Application>
  <DocSecurity>0</DocSecurity>
  <ScaleCrop>false</ScaleCrop>
  <HeadingPairs>
    <vt:vector size="4" baseType="variant">
      <vt:variant>
        <vt:lpstr>Hojas de cálculo</vt:lpstr>
      </vt:variant>
      <vt:variant>
        <vt:i4>12</vt:i4>
      </vt:variant>
      <vt:variant>
        <vt:lpstr>Rangos con nombre</vt:lpstr>
      </vt:variant>
      <vt:variant>
        <vt:i4>35</vt:i4>
      </vt:variant>
    </vt:vector>
  </HeadingPairs>
  <TitlesOfParts>
    <vt:vector size="47" baseType="lpstr">
      <vt:lpstr>CARATULA</vt:lpstr>
      <vt:lpstr>GOBIERNO</vt:lpstr>
      <vt:lpstr>CONSULTA EXTERNA</vt:lpstr>
      <vt:lpstr>MEDICINA PREVENTIVA </vt:lpstr>
      <vt:lpstr>FARMACIA</vt:lpstr>
      <vt:lpstr>LABORATORIO CLÍNICO</vt:lpstr>
      <vt:lpstr>RAYOS X</vt:lpstr>
      <vt:lpstr>PSICOLOGIA</vt:lpstr>
      <vt:lpstr>ESTOMATOLOGÍA</vt:lpstr>
      <vt:lpstr>TRABAJO SOCIAL</vt:lpstr>
      <vt:lpstr>RESULTADO-BÁSICA</vt:lpstr>
      <vt:lpstr>RESULTADO AMPLIADA</vt:lpstr>
      <vt:lpstr>ESTOMATOLOGÍA!__xlnm_Print_Area</vt:lpstr>
      <vt:lpstr>FARMACIA!__xlnm_Print_Area</vt:lpstr>
      <vt:lpstr>'LABORATORIO CLÍNICO'!__xlnm_Print_Area</vt:lpstr>
      <vt:lpstr>'MEDICINA PREVENTIVA '!__xlnm_Print_Area</vt:lpstr>
      <vt:lpstr>PSICOLOGIA!__xlnm_Print_Area</vt:lpstr>
      <vt:lpstr>'RAYOS X'!__xlnm_Print_Area</vt:lpstr>
      <vt:lpstr>'RESULTADO-BÁSICA'!__xlnm_Print_Area</vt:lpstr>
      <vt:lpstr>'TRABAJO SOCIAL'!__xlnm_Print_Area</vt:lpstr>
      <vt:lpstr>ESTOMATOLOGÍA!__xlnm_Print_Titles</vt:lpstr>
      <vt:lpstr>FARMACIA!__xlnm_Print_Titles</vt:lpstr>
      <vt:lpstr>'LABORATORIO CLÍNICO'!__xlnm_Print_Titles</vt:lpstr>
      <vt:lpstr>'MEDICINA PREVENTIVA '!__xlnm_Print_Titles</vt:lpstr>
      <vt:lpstr>PSICOLOGIA!__xlnm_Print_Titles</vt:lpstr>
      <vt:lpstr>'RAYOS X'!__xlnm_Print_Titles</vt:lpstr>
      <vt:lpstr>'TRABAJO SOCIAL'!__xlnm_Print_Titles</vt:lpstr>
      <vt:lpstr>'CONSULTA EXTERNA'!Área_de_impresión</vt:lpstr>
      <vt:lpstr>ESTOMATOLOGÍA!Área_de_impresión</vt:lpstr>
      <vt:lpstr>FARMACIA!Área_de_impresión</vt:lpstr>
      <vt:lpstr>GOBIERNO!Área_de_impresión</vt:lpstr>
      <vt:lpstr>'LABORATORIO CLÍNICO'!Área_de_impresión</vt:lpstr>
      <vt:lpstr>'MEDICINA PREVENTIVA '!Área_de_impresión</vt:lpstr>
      <vt:lpstr>PSICOLOGIA!Área_de_impresión</vt:lpstr>
      <vt:lpstr>'RAYOS X'!Área_de_impresión</vt:lpstr>
      <vt:lpstr>'RESULTADO AMPLIADA'!Área_de_impresión</vt:lpstr>
      <vt:lpstr>'RESULTADO-BÁSICA'!Área_de_impresión</vt:lpstr>
      <vt:lpstr>'TRABAJO SOCIAL'!Área_de_impresión</vt:lpstr>
      <vt:lpstr>'CONSULTA EXTERNA'!Títulos_a_imprimir</vt:lpstr>
      <vt:lpstr>ESTOMATOLOGÍA!Títulos_a_imprimir</vt:lpstr>
      <vt:lpstr>FARMACIA!Títulos_a_imprimir</vt:lpstr>
      <vt:lpstr>GOBIERNO!Títulos_a_imprimir</vt:lpstr>
      <vt:lpstr>'LABORATORIO CLÍNICO'!Títulos_a_imprimir</vt:lpstr>
      <vt:lpstr>'MEDICINA PREVENTIVA '!Títulos_a_imprimir</vt:lpstr>
      <vt:lpstr>PSICOLOGIA!Títulos_a_imprimir</vt:lpstr>
      <vt:lpstr>'RAYOS X'!Títulos_a_imprimir</vt:lpstr>
      <vt:lpstr>'TRABAJO SOCIAL'!Títulos_a_imprimir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Carlos Castillo Carrion</dc:creator>
  <cp:keywords/>
  <dc:description/>
  <cp:lastModifiedBy>Microsoft Office User</cp:lastModifiedBy>
  <cp:revision>1</cp:revision>
  <cp:lastPrinted>2019-06-11T16:44:21Z</cp:lastPrinted>
  <dcterms:created xsi:type="dcterms:W3CDTF">2014-11-10T23:39:33Z</dcterms:created>
  <dcterms:modified xsi:type="dcterms:W3CDTF">2023-07-06T18:07:01Z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