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moro/Desktop/NORMATIVIDAD/CRITERIOS DE EVALUACIÓN, CÉDULAS Y FORMATOS 2023/CÉDULAS 2023/"/>
    </mc:Choice>
  </mc:AlternateContent>
  <xr:revisionPtr revIDLastSave="0" documentId="13_ncr:1_{C1E00000-751D-3C41-B452-BA08DE0D4600}" xr6:coauthVersionLast="47" xr6:coauthVersionMax="47" xr10:uidLastSave="{00000000-0000-0000-0000-000000000000}"/>
  <bookViews>
    <workbookView xWindow="0" yWindow="0" windowWidth="22520" windowHeight="19340" tabRatio="879" xr2:uid="{00000000-000D-0000-FFFF-FFFF00000000}"/>
  </bookViews>
  <sheets>
    <sheet name="CARATULA" sheetId="1" r:id="rId1"/>
    <sheet name="GOBIERNO" sheetId="24" r:id="rId2"/>
    <sheet name="CONSULTA EXTERNA" sheetId="22" r:id="rId3"/>
    <sheet name="MEDICINA PREVENTIVA " sheetId="4" r:id="rId4"/>
    <sheet name="FARMACIA" sheetId="26" r:id="rId5"/>
    <sheet name="LABORATORIO CLÍNICO" sheetId="8" r:id="rId6"/>
    <sheet name="RAYOS X" sheetId="16" r:id="rId7"/>
    <sheet name="PSICOLOGIA" sheetId="17" r:id="rId8"/>
    <sheet name="ESTOMATOLOGÍA" sheetId="10" r:id="rId9"/>
    <sheet name="TRABAJO SOCIAL" sheetId="18" r:id="rId10"/>
    <sheet name="RESULTADO-BÁSICA" sheetId="12" r:id="rId11"/>
    <sheet name="RESULTADO AMPLIADA" sheetId="14" r:id="rId12"/>
  </sheets>
  <definedNames>
    <definedName name="__xlnm_Print_Area" localSheetId="8">ESTOMATOLOGÍA!$A$1:$O$29</definedName>
    <definedName name="__xlnm_Print_Area" localSheetId="4">FARMACIA!$A$8:$Q$356</definedName>
    <definedName name="__xlnm_Print_Area" localSheetId="5">'LABORATORIO CLÍNICO'!$A$1:$R$27</definedName>
    <definedName name="__xlnm_Print_Area" localSheetId="3">'MEDICINA PREVENTIVA '!$A$1:$S$35</definedName>
    <definedName name="__xlnm_Print_Area" localSheetId="7">PSICOLOGIA!$A$1:$O$22</definedName>
    <definedName name="__xlnm_Print_Area" localSheetId="6">'RAYOS X'!$A$1:$O$25</definedName>
    <definedName name="__xlnm_Print_Area" localSheetId="10">'RESULTADO-BÁSICA'!$A$1:$E$56</definedName>
    <definedName name="__xlnm_Print_Area" localSheetId="9">'TRABAJO SOCIAL'!$A$1:$O$16</definedName>
    <definedName name="__xlnm_Print_Titles" localSheetId="8">ESTOMATOLOGÍA!$1:$11</definedName>
    <definedName name="__xlnm_Print_Titles" localSheetId="4">FARMACIA!$8:$11</definedName>
    <definedName name="__xlnm_Print_Titles" localSheetId="5">'LABORATORIO CLÍNICO'!$1:$11</definedName>
    <definedName name="__xlnm_Print_Titles" localSheetId="3">'MEDICINA PREVENTIVA '!$1:$11</definedName>
    <definedName name="__xlnm_Print_Titles" localSheetId="7">PSICOLOGIA!$1:$11</definedName>
    <definedName name="__xlnm_Print_Titles" localSheetId="6">'RAYOS X'!$1:$11</definedName>
    <definedName name="__xlnm_Print_Titles" localSheetId="9">'TRABAJO SOCIAL'!$1:$11</definedName>
    <definedName name="_xlnm._FilterDatabase" localSheetId="4" hidden="1">FARMACIA!$D$17:$V$17</definedName>
    <definedName name="_xlnm.Print_Area" localSheetId="2">'CONSULTA EXTERNA'!$A$1:$T$114</definedName>
    <definedName name="_xlnm.Print_Area" localSheetId="8">ESTOMATOLOGÍA!$A$1:$T$31</definedName>
    <definedName name="_xlnm.Print_Area" localSheetId="4">FARMACIA!$A$1:$V$358</definedName>
    <definedName name="_xlnm.Print_Area" localSheetId="1">GOBIERNO!$A$1:$T$38</definedName>
    <definedName name="_xlnm.Print_Area" localSheetId="5">'LABORATORIO CLÍNICO'!$A$1:$T$27</definedName>
    <definedName name="_xlnm.Print_Area" localSheetId="3">'MEDICINA PREVENTIVA '!$A$1:$U$35</definedName>
    <definedName name="_xlnm.Print_Area" localSheetId="7">PSICOLOGIA!$A$1:$T$22</definedName>
    <definedName name="_xlnm.Print_Area" localSheetId="6">'RAYOS X'!$A$1:$T$26</definedName>
    <definedName name="_xlnm.Print_Area" localSheetId="11">'RESULTADO AMPLIADA'!$A$1:$E$96</definedName>
    <definedName name="_xlnm.Print_Area" localSheetId="10">'RESULTADO-BÁSICA'!$A$1:$E$56</definedName>
    <definedName name="_xlnm.Print_Area" localSheetId="9">'TRABAJO SOCIAL'!$A$1:$T$18</definedName>
    <definedName name="_xlnm.Print_Titles" localSheetId="2">'CONSULTA EXTERNA'!$1:$11</definedName>
    <definedName name="_xlnm.Print_Titles" localSheetId="8">ESTOMATOLOGÍA!$1:$11</definedName>
    <definedName name="_xlnm.Print_Titles" localSheetId="4">FARMACIA!$8:$11</definedName>
    <definedName name="_xlnm.Print_Titles" localSheetId="1">GOBIERNO!$1:$11</definedName>
    <definedName name="_xlnm.Print_Titles" localSheetId="5">'LABORATORIO CLÍNICO'!$1:$11</definedName>
    <definedName name="_xlnm.Print_Titles" localSheetId="3">'MEDICINA PREVENTIVA '!$1:$11</definedName>
    <definedName name="_xlnm.Print_Titles" localSheetId="7">PSICOLOGIA!$1:$11</definedName>
    <definedName name="_xlnm.Print_Titles" localSheetId="6">'RAYOS X'!$1:$11</definedName>
    <definedName name="_xlnm.Print_Titles" localSheetId="9">'TRABAJO SOCIAL'!$1:$11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352" i="26" l="1"/>
  <c r="R352" i="26" s="1"/>
  <c r="S351" i="26"/>
  <c r="R351" i="26" s="1"/>
  <c r="N352" i="26"/>
  <c r="M352" i="26" s="1"/>
  <c r="N351" i="26"/>
  <c r="M351" i="26" s="1"/>
  <c r="S350" i="26"/>
  <c r="R350" i="26" s="1"/>
  <c r="N350" i="26"/>
  <c r="M350" i="26" s="1"/>
  <c r="I350" i="26"/>
  <c r="H350" i="26" s="1"/>
  <c r="S349" i="26"/>
  <c r="R349" i="26" s="1"/>
  <c r="N349" i="26"/>
  <c r="M349" i="26" s="1"/>
  <c r="I349" i="26"/>
  <c r="H349" i="26" s="1"/>
  <c r="S348" i="26"/>
  <c r="R348" i="26" s="1"/>
  <c r="N348" i="26"/>
  <c r="M348" i="26" s="1"/>
  <c r="I348" i="26"/>
  <c r="H348" i="26" s="1"/>
  <c r="S347" i="26"/>
  <c r="R347" i="26" s="1"/>
  <c r="N347" i="26"/>
  <c r="M347" i="26" s="1"/>
  <c r="I347" i="26"/>
  <c r="H347" i="26" s="1"/>
  <c r="S346" i="26"/>
  <c r="R346" i="26" s="1"/>
  <c r="N346" i="26"/>
  <c r="M346" i="26" s="1"/>
  <c r="I346" i="26"/>
  <c r="H346" i="26" s="1"/>
  <c r="S345" i="26"/>
  <c r="R345" i="26" s="1"/>
  <c r="N345" i="26"/>
  <c r="M345" i="26" s="1"/>
  <c r="I345" i="26"/>
  <c r="H345" i="26" s="1"/>
  <c r="S344" i="26"/>
  <c r="R344" i="26" s="1"/>
  <c r="N344" i="26"/>
  <c r="M344" i="26" s="1"/>
  <c r="I344" i="26"/>
  <c r="H344" i="26" s="1"/>
  <c r="S343" i="26"/>
  <c r="R343" i="26" s="1"/>
  <c r="N343" i="26"/>
  <c r="M343" i="26" s="1"/>
  <c r="I343" i="26"/>
  <c r="H343" i="26" s="1"/>
  <c r="S342" i="26"/>
  <c r="R342" i="26" s="1"/>
  <c r="N342" i="26"/>
  <c r="M342" i="26" s="1"/>
  <c r="I342" i="26"/>
  <c r="H342" i="26" s="1"/>
  <c r="S341" i="26"/>
  <c r="R341" i="26" s="1"/>
  <c r="N341" i="26"/>
  <c r="M341" i="26" s="1"/>
  <c r="I341" i="26"/>
  <c r="H341" i="26" s="1"/>
  <c r="S340" i="26"/>
  <c r="R340" i="26" s="1"/>
  <c r="N340" i="26"/>
  <c r="M340" i="26" s="1"/>
  <c r="I340" i="26"/>
  <c r="H340" i="26" s="1"/>
  <c r="S339" i="26"/>
  <c r="R339" i="26" s="1"/>
  <c r="N339" i="26"/>
  <c r="M339" i="26" s="1"/>
  <c r="I339" i="26"/>
  <c r="H339" i="26" s="1"/>
  <c r="S338" i="26"/>
  <c r="R338" i="26" s="1"/>
  <c r="N338" i="26"/>
  <c r="M338" i="26" s="1"/>
  <c r="I338" i="26"/>
  <c r="H338" i="26" s="1"/>
  <c r="S337" i="26" l="1"/>
  <c r="R337" i="26" s="1"/>
  <c r="S336" i="26"/>
  <c r="R336" i="26" s="1"/>
  <c r="S335" i="26"/>
  <c r="R335" i="26" s="1"/>
  <c r="S334" i="26"/>
  <c r="R334" i="26" s="1"/>
  <c r="S333" i="26"/>
  <c r="R333" i="26" s="1"/>
  <c r="S332" i="26"/>
  <c r="R332" i="26" s="1"/>
  <c r="S331" i="26"/>
  <c r="R331" i="26" s="1"/>
  <c r="S330" i="26"/>
  <c r="R330" i="26" s="1"/>
  <c r="S329" i="26"/>
  <c r="R329" i="26" s="1"/>
  <c r="S328" i="26"/>
  <c r="R328" i="26" s="1"/>
  <c r="S327" i="26"/>
  <c r="R327" i="26" s="1"/>
  <c r="S326" i="26"/>
  <c r="R326" i="26" s="1"/>
  <c r="S325" i="26"/>
  <c r="R325" i="26" s="1"/>
  <c r="S324" i="26"/>
  <c r="R324" i="26" s="1"/>
  <c r="S323" i="26"/>
  <c r="R323" i="26" s="1"/>
  <c r="S322" i="26"/>
  <c r="R322" i="26" s="1"/>
  <c r="S321" i="26"/>
  <c r="R321" i="26" s="1"/>
  <c r="S320" i="26"/>
  <c r="R320" i="26" s="1"/>
  <c r="S319" i="26"/>
  <c r="R319" i="26" s="1"/>
  <c r="S318" i="26"/>
  <c r="R318" i="26" s="1"/>
  <c r="S317" i="26"/>
  <c r="R317" i="26" s="1"/>
  <c r="S316" i="26"/>
  <c r="R316" i="26" s="1"/>
  <c r="S315" i="26"/>
  <c r="R315" i="26" s="1"/>
  <c r="S314" i="26"/>
  <c r="R314" i="26" s="1"/>
  <c r="S313" i="26"/>
  <c r="R313" i="26" s="1"/>
  <c r="S312" i="26"/>
  <c r="R312" i="26" s="1"/>
  <c r="S311" i="26"/>
  <c r="R311" i="26" s="1"/>
  <c r="S310" i="26"/>
  <c r="R310" i="26" s="1"/>
  <c r="S309" i="26"/>
  <c r="R309" i="26" s="1"/>
  <c r="S308" i="26"/>
  <c r="R308" i="26" s="1"/>
  <c r="S307" i="26"/>
  <c r="R307" i="26" s="1"/>
  <c r="S306" i="26"/>
  <c r="R306" i="26" s="1"/>
  <c r="S305" i="26"/>
  <c r="R305" i="26" s="1"/>
  <c r="S304" i="26"/>
  <c r="R304" i="26" s="1"/>
  <c r="S303" i="26"/>
  <c r="R303" i="26" s="1"/>
  <c r="S302" i="26"/>
  <c r="R302" i="26" s="1"/>
  <c r="S301" i="26"/>
  <c r="R301" i="26" s="1"/>
  <c r="S300" i="26"/>
  <c r="R300" i="26" s="1"/>
  <c r="S299" i="26"/>
  <c r="R299" i="26" s="1"/>
  <c r="S298" i="26"/>
  <c r="R298" i="26" s="1"/>
  <c r="S297" i="26"/>
  <c r="R297" i="26" s="1"/>
  <c r="S296" i="26"/>
  <c r="R296" i="26" s="1"/>
  <c r="S295" i="26"/>
  <c r="R295" i="26" s="1"/>
  <c r="S294" i="26"/>
  <c r="R294" i="26" s="1"/>
  <c r="S293" i="26"/>
  <c r="R293" i="26" s="1"/>
  <c r="S292" i="26"/>
  <c r="R292" i="26" s="1"/>
  <c r="S291" i="26"/>
  <c r="R291" i="26" s="1"/>
  <c r="S290" i="26"/>
  <c r="R290" i="26" s="1"/>
  <c r="S289" i="26"/>
  <c r="R289" i="26" s="1"/>
  <c r="S288" i="26"/>
  <c r="R288" i="26" s="1"/>
  <c r="S287" i="26"/>
  <c r="R287" i="26" s="1"/>
  <c r="S286" i="26"/>
  <c r="R286" i="26" s="1"/>
  <c r="S285" i="26"/>
  <c r="R285" i="26" s="1"/>
  <c r="S284" i="26"/>
  <c r="R284" i="26" s="1"/>
  <c r="S283" i="26"/>
  <c r="R283" i="26" s="1"/>
  <c r="S282" i="26"/>
  <c r="R282" i="26" s="1"/>
  <c r="S281" i="26"/>
  <c r="R281" i="26" s="1"/>
  <c r="S280" i="26"/>
  <c r="R280" i="26" s="1"/>
  <c r="S279" i="26"/>
  <c r="R279" i="26" s="1"/>
  <c r="S278" i="26"/>
  <c r="R278" i="26" s="1"/>
  <c r="S277" i="26"/>
  <c r="R277" i="26" s="1"/>
  <c r="S276" i="26"/>
  <c r="R276" i="26" s="1"/>
  <c r="S275" i="26"/>
  <c r="R275" i="26" s="1"/>
  <c r="S274" i="26"/>
  <c r="R274" i="26" s="1"/>
  <c r="S273" i="26"/>
  <c r="R273" i="26" s="1"/>
  <c r="S272" i="26"/>
  <c r="R272" i="26" s="1"/>
  <c r="S271" i="26"/>
  <c r="R271" i="26" s="1"/>
  <c r="S270" i="26"/>
  <c r="R270" i="26" s="1"/>
  <c r="S269" i="26"/>
  <c r="R269" i="26" s="1"/>
  <c r="S268" i="26"/>
  <c r="R268" i="26" s="1"/>
  <c r="S267" i="26"/>
  <c r="R267" i="26" s="1"/>
  <c r="S266" i="26"/>
  <c r="R266" i="26" s="1"/>
  <c r="S265" i="26"/>
  <c r="R265" i="26" s="1"/>
  <c r="S264" i="26"/>
  <c r="R264" i="26" s="1"/>
  <c r="S263" i="26"/>
  <c r="R263" i="26" s="1"/>
  <c r="S262" i="26"/>
  <c r="R262" i="26" s="1"/>
  <c r="S261" i="26"/>
  <c r="R261" i="26" s="1"/>
  <c r="S260" i="26"/>
  <c r="R260" i="26" s="1"/>
  <c r="S259" i="26"/>
  <c r="R259" i="26" s="1"/>
  <c r="S258" i="26"/>
  <c r="R258" i="26" s="1"/>
  <c r="S257" i="26"/>
  <c r="R257" i="26" s="1"/>
  <c r="S256" i="26"/>
  <c r="R256" i="26" s="1"/>
  <c r="S255" i="26"/>
  <c r="R255" i="26" s="1"/>
  <c r="S254" i="26"/>
  <c r="R254" i="26" s="1"/>
  <c r="S253" i="26"/>
  <c r="R253" i="26" s="1"/>
  <c r="S252" i="26"/>
  <c r="R252" i="26" s="1"/>
  <c r="S251" i="26"/>
  <c r="R251" i="26" s="1"/>
  <c r="S250" i="26"/>
  <c r="R250" i="26" s="1"/>
  <c r="S249" i="26"/>
  <c r="R249" i="26" s="1"/>
  <c r="S248" i="26"/>
  <c r="R248" i="26" s="1"/>
  <c r="S247" i="26"/>
  <c r="R247" i="26" s="1"/>
  <c r="S246" i="26"/>
  <c r="R246" i="26" s="1"/>
  <c r="S245" i="26"/>
  <c r="R245" i="26" s="1"/>
  <c r="S244" i="26"/>
  <c r="R244" i="26" s="1"/>
  <c r="S243" i="26"/>
  <c r="R243" i="26" s="1"/>
  <c r="S242" i="26"/>
  <c r="R242" i="26" s="1"/>
  <c r="S241" i="26"/>
  <c r="R241" i="26" s="1"/>
  <c r="S240" i="26"/>
  <c r="R240" i="26" s="1"/>
  <c r="S239" i="26"/>
  <c r="R239" i="26" s="1"/>
  <c r="S238" i="26"/>
  <c r="R238" i="26" s="1"/>
  <c r="S237" i="26"/>
  <c r="R237" i="26" s="1"/>
  <c r="S236" i="26"/>
  <c r="R236" i="26" s="1"/>
  <c r="S235" i="26"/>
  <c r="R235" i="26" s="1"/>
  <c r="S234" i="26"/>
  <c r="R234" i="26" s="1"/>
  <c r="S233" i="26"/>
  <c r="R233" i="26" s="1"/>
  <c r="S232" i="26"/>
  <c r="R232" i="26" s="1"/>
  <c r="S231" i="26"/>
  <c r="R231" i="26" s="1"/>
  <c r="S230" i="26"/>
  <c r="R230" i="26" s="1"/>
  <c r="S229" i="26"/>
  <c r="R229" i="26" s="1"/>
  <c r="S228" i="26"/>
  <c r="R228" i="26" s="1"/>
  <c r="S227" i="26"/>
  <c r="R227" i="26" s="1"/>
  <c r="S226" i="26"/>
  <c r="R226" i="26" s="1"/>
  <c r="S225" i="26"/>
  <c r="R225" i="26" s="1"/>
  <c r="S224" i="26"/>
  <c r="R224" i="26" s="1"/>
  <c r="S223" i="26"/>
  <c r="R223" i="26" s="1"/>
  <c r="S222" i="26"/>
  <c r="R222" i="26" s="1"/>
  <c r="S221" i="26"/>
  <c r="R221" i="26" s="1"/>
  <c r="S220" i="26"/>
  <c r="R220" i="26" s="1"/>
  <c r="S219" i="26"/>
  <c r="R219" i="26" s="1"/>
  <c r="S218" i="26"/>
  <c r="R218" i="26" s="1"/>
  <c r="S217" i="26"/>
  <c r="R217" i="26" s="1"/>
  <c r="S216" i="26"/>
  <c r="R216" i="26" s="1"/>
  <c r="S215" i="26"/>
  <c r="R215" i="26" s="1"/>
  <c r="S214" i="26"/>
  <c r="R214" i="26" s="1"/>
  <c r="S213" i="26"/>
  <c r="R213" i="26" s="1"/>
  <c r="S212" i="26"/>
  <c r="R212" i="26" s="1"/>
  <c r="S211" i="26"/>
  <c r="R211" i="26" s="1"/>
  <c r="S210" i="26"/>
  <c r="R210" i="26" s="1"/>
  <c r="S209" i="26"/>
  <c r="R209" i="26" s="1"/>
  <c r="S208" i="26"/>
  <c r="R208" i="26" s="1"/>
  <c r="S207" i="26"/>
  <c r="R207" i="26" s="1"/>
  <c r="S206" i="26"/>
  <c r="R206" i="26" s="1"/>
  <c r="S205" i="26"/>
  <c r="R205" i="26" s="1"/>
  <c r="S204" i="26"/>
  <c r="R204" i="26" s="1"/>
  <c r="S203" i="26"/>
  <c r="R203" i="26" s="1"/>
  <c r="S202" i="26"/>
  <c r="R202" i="26" s="1"/>
  <c r="S201" i="26"/>
  <c r="R201" i="26" s="1"/>
  <c r="S200" i="26"/>
  <c r="R200" i="26" s="1"/>
  <c r="S199" i="26"/>
  <c r="R199" i="26" s="1"/>
  <c r="S198" i="26"/>
  <c r="R198" i="26" s="1"/>
  <c r="S197" i="26"/>
  <c r="R197" i="26" s="1"/>
  <c r="S196" i="26"/>
  <c r="R196" i="26" s="1"/>
  <c r="S195" i="26"/>
  <c r="R195" i="26" s="1"/>
  <c r="S194" i="26"/>
  <c r="R194" i="26" s="1"/>
  <c r="S193" i="26"/>
  <c r="R193" i="26" s="1"/>
  <c r="S192" i="26"/>
  <c r="R192" i="26" s="1"/>
  <c r="S191" i="26"/>
  <c r="R191" i="26" s="1"/>
  <c r="S190" i="26"/>
  <c r="R190" i="26" s="1"/>
  <c r="S189" i="26"/>
  <c r="R189" i="26" s="1"/>
  <c r="S188" i="26"/>
  <c r="R188" i="26" s="1"/>
  <c r="S187" i="26"/>
  <c r="R187" i="26" s="1"/>
  <c r="S186" i="26"/>
  <c r="R186" i="26" s="1"/>
  <c r="S185" i="26"/>
  <c r="R185" i="26" s="1"/>
  <c r="S184" i="26"/>
  <c r="R184" i="26" s="1"/>
  <c r="S183" i="26"/>
  <c r="R183" i="26" s="1"/>
  <c r="S182" i="26"/>
  <c r="R182" i="26" s="1"/>
  <c r="S181" i="26"/>
  <c r="R181" i="26" s="1"/>
  <c r="S180" i="26"/>
  <c r="R180" i="26" s="1"/>
  <c r="S179" i="26"/>
  <c r="R179" i="26" s="1"/>
  <c r="S178" i="26"/>
  <c r="R178" i="26" s="1"/>
  <c r="S177" i="26"/>
  <c r="R177" i="26" s="1"/>
  <c r="S176" i="26"/>
  <c r="R176" i="26" s="1"/>
  <c r="S175" i="26"/>
  <c r="R175" i="26" s="1"/>
  <c r="S174" i="26"/>
  <c r="R174" i="26" s="1"/>
  <c r="S173" i="26"/>
  <c r="R173" i="26" s="1"/>
  <c r="S172" i="26"/>
  <c r="R172" i="26" s="1"/>
  <c r="S171" i="26"/>
  <c r="R171" i="26" s="1"/>
  <c r="S170" i="26"/>
  <c r="R170" i="26" s="1"/>
  <c r="S169" i="26"/>
  <c r="R169" i="26" s="1"/>
  <c r="S168" i="26"/>
  <c r="R168" i="26" s="1"/>
  <c r="S167" i="26"/>
  <c r="R167" i="26" s="1"/>
  <c r="S166" i="26"/>
  <c r="R166" i="26" s="1"/>
  <c r="S165" i="26"/>
  <c r="R165" i="26" s="1"/>
  <c r="S164" i="26"/>
  <c r="R164" i="26" s="1"/>
  <c r="S163" i="26"/>
  <c r="R163" i="26" s="1"/>
  <c r="S162" i="26"/>
  <c r="R162" i="26" s="1"/>
  <c r="S161" i="26"/>
  <c r="R161" i="26" s="1"/>
  <c r="S160" i="26"/>
  <c r="R160" i="26" s="1"/>
  <c r="S159" i="26"/>
  <c r="R159" i="26" s="1"/>
  <c r="S158" i="26"/>
  <c r="R158" i="26" s="1"/>
  <c r="S157" i="26"/>
  <c r="R157" i="26" s="1"/>
  <c r="S156" i="26"/>
  <c r="R156" i="26" s="1"/>
  <c r="S155" i="26"/>
  <c r="R155" i="26" s="1"/>
  <c r="S154" i="26"/>
  <c r="R154" i="26" s="1"/>
  <c r="S153" i="26"/>
  <c r="R153" i="26" s="1"/>
  <c r="S152" i="26"/>
  <c r="R152" i="26" s="1"/>
  <c r="S151" i="26"/>
  <c r="R151" i="26" s="1"/>
  <c r="S150" i="26"/>
  <c r="R150" i="26" s="1"/>
  <c r="S149" i="26"/>
  <c r="R149" i="26" s="1"/>
  <c r="S148" i="26"/>
  <c r="R148" i="26" s="1"/>
  <c r="S147" i="26"/>
  <c r="R147" i="26" s="1"/>
  <c r="S146" i="26"/>
  <c r="R146" i="26" s="1"/>
  <c r="S145" i="26"/>
  <c r="R145" i="26" s="1"/>
  <c r="S144" i="26"/>
  <c r="R144" i="26" s="1"/>
  <c r="S143" i="26"/>
  <c r="R143" i="26" s="1"/>
  <c r="S142" i="26"/>
  <c r="R142" i="26" s="1"/>
  <c r="S141" i="26"/>
  <c r="R141" i="26" s="1"/>
  <c r="S140" i="26"/>
  <c r="R140" i="26" s="1"/>
  <c r="S139" i="26"/>
  <c r="R139" i="26" s="1"/>
  <c r="S138" i="26"/>
  <c r="R138" i="26" s="1"/>
  <c r="S137" i="26"/>
  <c r="R137" i="26" s="1"/>
  <c r="S136" i="26"/>
  <c r="R136" i="26" s="1"/>
  <c r="S135" i="26"/>
  <c r="R135" i="26" s="1"/>
  <c r="S134" i="26"/>
  <c r="R134" i="26" s="1"/>
  <c r="S133" i="26"/>
  <c r="R133" i="26" s="1"/>
  <c r="S132" i="26"/>
  <c r="R132" i="26" s="1"/>
  <c r="S131" i="26"/>
  <c r="R131" i="26" s="1"/>
  <c r="S130" i="26"/>
  <c r="R130" i="26" s="1"/>
  <c r="S129" i="26"/>
  <c r="R129" i="26" s="1"/>
  <c r="S128" i="26"/>
  <c r="R128" i="26" s="1"/>
  <c r="S127" i="26"/>
  <c r="R127" i="26" s="1"/>
  <c r="S126" i="26"/>
  <c r="R126" i="26" s="1"/>
  <c r="S125" i="26"/>
  <c r="R125" i="26" s="1"/>
  <c r="S124" i="26"/>
  <c r="R124" i="26" s="1"/>
  <c r="S123" i="26"/>
  <c r="R123" i="26" s="1"/>
  <c r="S122" i="26"/>
  <c r="R122" i="26" s="1"/>
  <c r="S121" i="26"/>
  <c r="R121" i="26" s="1"/>
  <c r="S120" i="26"/>
  <c r="R120" i="26" s="1"/>
  <c r="S119" i="26"/>
  <c r="R119" i="26" s="1"/>
  <c r="S118" i="26"/>
  <c r="R118" i="26" s="1"/>
  <c r="S117" i="26"/>
  <c r="R117" i="26" s="1"/>
  <c r="S116" i="26"/>
  <c r="R116" i="26" s="1"/>
  <c r="S115" i="26"/>
  <c r="R115" i="26" s="1"/>
  <c r="S114" i="26"/>
  <c r="R114" i="26" s="1"/>
  <c r="S113" i="26"/>
  <c r="R113" i="26" s="1"/>
  <c r="S112" i="26"/>
  <c r="R112" i="26" s="1"/>
  <c r="S111" i="26"/>
  <c r="R111" i="26" s="1"/>
  <c r="S110" i="26"/>
  <c r="R110" i="26" s="1"/>
  <c r="S109" i="26"/>
  <c r="R109" i="26" s="1"/>
  <c r="S108" i="26"/>
  <c r="R108" i="26" s="1"/>
  <c r="S107" i="26"/>
  <c r="R107" i="26" s="1"/>
  <c r="S106" i="26"/>
  <c r="R106" i="26" s="1"/>
  <c r="S105" i="26"/>
  <c r="R105" i="26" s="1"/>
  <c r="S104" i="26"/>
  <c r="R104" i="26" s="1"/>
  <c r="S103" i="26"/>
  <c r="R103" i="26" s="1"/>
  <c r="S102" i="26"/>
  <c r="R102" i="26" s="1"/>
  <c r="S101" i="26"/>
  <c r="R101" i="26" s="1"/>
  <c r="S100" i="26"/>
  <c r="R100" i="26" s="1"/>
  <c r="S99" i="26"/>
  <c r="R99" i="26" s="1"/>
  <c r="S98" i="26"/>
  <c r="R98" i="26" s="1"/>
  <c r="S97" i="26"/>
  <c r="R97" i="26" s="1"/>
  <c r="S96" i="26"/>
  <c r="R96" i="26" s="1"/>
  <c r="S95" i="26"/>
  <c r="R95" i="26" s="1"/>
  <c r="S94" i="26"/>
  <c r="R94" i="26" s="1"/>
  <c r="S93" i="26"/>
  <c r="R93" i="26" s="1"/>
  <c r="S92" i="26"/>
  <c r="R92" i="26" s="1"/>
  <c r="S91" i="26"/>
  <c r="R91" i="26" s="1"/>
  <c r="S90" i="26"/>
  <c r="R90" i="26" s="1"/>
  <c r="S89" i="26"/>
  <c r="R89" i="26" s="1"/>
  <c r="S88" i="26"/>
  <c r="R88" i="26" s="1"/>
  <c r="S87" i="26"/>
  <c r="R87" i="26" s="1"/>
  <c r="S86" i="26"/>
  <c r="R86" i="26" s="1"/>
  <c r="S85" i="26"/>
  <c r="R85" i="26" s="1"/>
  <c r="S84" i="26"/>
  <c r="R84" i="26" s="1"/>
  <c r="S83" i="26"/>
  <c r="R83" i="26" s="1"/>
  <c r="S82" i="26"/>
  <c r="R82" i="26" s="1"/>
  <c r="S81" i="26"/>
  <c r="R81" i="26" s="1"/>
  <c r="S80" i="26"/>
  <c r="R80" i="26" s="1"/>
  <c r="S79" i="26"/>
  <c r="R79" i="26" s="1"/>
  <c r="S78" i="26"/>
  <c r="R78" i="26" s="1"/>
  <c r="S77" i="26"/>
  <c r="R77" i="26" s="1"/>
  <c r="S76" i="26"/>
  <c r="R76" i="26" s="1"/>
  <c r="S75" i="26"/>
  <c r="R75" i="26" s="1"/>
  <c r="S74" i="26"/>
  <c r="R74" i="26" s="1"/>
  <c r="S73" i="26"/>
  <c r="R73" i="26" s="1"/>
  <c r="S72" i="26"/>
  <c r="R72" i="26" s="1"/>
  <c r="S71" i="26"/>
  <c r="R71" i="26" s="1"/>
  <c r="S70" i="26"/>
  <c r="R70" i="26" s="1"/>
  <c r="S69" i="26"/>
  <c r="R69" i="26" s="1"/>
  <c r="S68" i="26"/>
  <c r="R68" i="26" s="1"/>
  <c r="S67" i="26"/>
  <c r="R67" i="26" s="1"/>
  <c r="S66" i="26"/>
  <c r="R66" i="26" s="1"/>
  <c r="S65" i="26"/>
  <c r="R65" i="26" s="1"/>
  <c r="S64" i="26"/>
  <c r="R64" i="26" s="1"/>
  <c r="S63" i="26"/>
  <c r="R63" i="26" s="1"/>
  <c r="S62" i="26"/>
  <c r="R62" i="26" s="1"/>
  <c r="S61" i="26"/>
  <c r="R61" i="26" s="1"/>
  <c r="S60" i="26"/>
  <c r="R60" i="26" s="1"/>
  <c r="S59" i="26"/>
  <c r="R59" i="26" s="1"/>
  <c r="S58" i="26"/>
  <c r="R58" i="26" s="1"/>
  <c r="S57" i="26"/>
  <c r="R57" i="26" s="1"/>
  <c r="S56" i="26"/>
  <c r="R56" i="26" s="1"/>
  <c r="S55" i="26"/>
  <c r="R55" i="26" s="1"/>
  <c r="S54" i="26"/>
  <c r="R54" i="26" s="1"/>
  <c r="S53" i="26"/>
  <c r="R53" i="26" s="1"/>
  <c r="S52" i="26"/>
  <c r="R52" i="26" s="1"/>
  <c r="S51" i="26"/>
  <c r="R51" i="26" s="1"/>
  <c r="S50" i="26"/>
  <c r="R50" i="26" s="1"/>
  <c r="S49" i="26"/>
  <c r="R49" i="26" s="1"/>
  <c r="S48" i="26"/>
  <c r="R48" i="26" s="1"/>
  <c r="S47" i="26"/>
  <c r="R47" i="26" s="1"/>
  <c r="S46" i="26"/>
  <c r="R46" i="26" s="1"/>
  <c r="S45" i="26"/>
  <c r="R45" i="26" s="1"/>
  <c r="S44" i="26"/>
  <c r="R44" i="26" s="1"/>
  <c r="S43" i="26"/>
  <c r="R43" i="26" s="1"/>
  <c r="S42" i="26"/>
  <c r="R42" i="26" s="1"/>
  <c r="S41" i="26"/>
  <c r="R41" i="26" s="1"/>
  <c r="S40" i="26"/>
  <c r="R40" i="26" s="1"/>
  <c r="S39" i="26"/>
  <c r="R39" i="26" s="1"/>
  <c r="S38" i="26"/>
  <c r="R38" i="26" s="1"/>
  <c r="S37" i="26"/>
  <c r="R37" i="26" s="1"/>
  <c r="S36" i="26"/>
  <c r="R36" i="26" s="1"/>
  <c r="S35" i="26"/>
  <c r="R35" i="26" s="1"/>
  <c r="S34" i="26"/>
  <c r="R34" i="26" s="1"/>
  <c r="S33" i="26"/>
  <c r="R33" i="26" s="1"/>
  <c r="S32" i="26"/>
  <c r="R32" i="26" s="1"/>
  <c r="S31" i="26"/>
  <c r="R31" i="26" s="1"/>
  <c r="S30" i="26"/>
  <c r="R30" i="26" s="1"/>
  <c r="S29" i="26"/>
  <c r="R29" i="26" s="1"/>
  <c r="S28" i="26"/>
  <c r="R28" i="26" s="1"/>
  <c r="S27" i="26"/>
  <c r="R27" i="26" s="1"/>
  <c r="S26" i="26"/>
  <c r="R26" i="26" s="1"/>
  <c r="S25" i="26"/>
  <c r="R25" i="26" s="1"/>
  <c r="S24" i="26"/>
  <c r="R24" i="26" s="1"/>
  <c r="S23" i="26"/>
  <c r="R23" i="26" s="1"/>
  <c r="S22" i="26"/>
  <c r="R22" i="26" s="1"/>
  <c r="S21" i="26"/>
  <c r="R21" i="26" s="1"/>
  <c r="S20" i="26"/>
  <c r="R20" i="26" s="1"/>
  <c r="S19" i="26"/>
  <c r="R19" i="26" s="1"/>
  <c r="S18" i="26"/>
  <c r="R18" i="26" s="1"/>
  <c r="N337" i="26"/>
  <c r="M337" i="26" s="1"/>
  <c r="N336" i="26"/>
  <c r="M336" i="26" s="1"/>
  <c r="N335" i="26"/>
  <c r="M335" i="26" s="1"/>
  <c r="N334" i="26"/>
  <c r="M334" i="26" s="1"/>
  <c r="N333" i="26"/>
  <c r="M333" i="26" s="1"/>
  <c r="N332" i="26"/>
  <c r="M332" i="26" s="1"/>
  <c r="N331" i="26"/>
  <c r="M331" i="26" s="1"/>
  <c r="N330" i="26"/>
  <c r="M330" i="26" s="1"/>
  <c r="N329" i="26"/>
  <c r="M329" i="26" s="1"/>
  <c r="N328" i="26"/>
  <c r="M328" i="26" s="1"/>
  <c r="N327" i="26"/>
  <c r="M327" i="26" s="1"/>
  <c r="N326" i="26"/>
  <c r="M326" i="26" s="1"/>
  <c r="N325" i="26"/>
  <c r="M325" i="26" s="1"/>
  <c r="N324" i="26"/>
  <c r="M324" i="26" s="1"/>
  <c r="N323" i="26"/>
  <c r="M323" i="26" s="1"/>
  <c r="N322" i="26"/>
  <c r="M322" i="26" s="1"/>
  <c r="N321" i="26"/>
  <c r="M321" i="26" s="1"/>
  <c r="N320" i="26"/>
  <c r="M320" i="26" s="1"/>
  <c r="N319" i="26"/>
  <c r="M319" i="26" s="1"/>
  <c r="N318" i="26"/>
  <c r="M318" i="26" s="1"/>
  <c r="N317" i="26"/>
  <c r="M317" i="26" s="1"/>
  <c r="N316" i="26"/>
  <c r="M316" i="26" s="1"/>
  <c r="N315" i="26"/>
  <c r="M315" i="26" s="1"/>
  <c r="N314" i="26"/>
  <c r="M314" i="26" s="1"/>
  <c r="N313" i="26"/>
  <c r="M313" i="26" s="1"/>
  <c r="N312" i="26"/>
  <c r="M312" i="26" s="1"/>
  <c r="N311" i="26"/>
  <c r="M311" i="26" s="1"/>
  <c r="N310" i="26"/>
  <c r="M310" i="26" s="1"/>
  <c r="N309" i="26"/>
  <c r="M309" i="26" s="1"/>
  <c r="N308" i="26"/>
  <c r="M308" i="26" s="1"/>
  <c r="N307" i="26"/>
  <c r="M307" i="26" s="1"/>
  <c r="N306" i="26"/>
  <c r="M306" i="26" s="1"/>
  <c r="N305" i="26"/>
  <c r="M305" i="26" s="1"/>
  <c r="N304" i="26"/>
  <c r="M304" i="26" s="1"/>
  <c r="N303" i="26"/>
  <c r="M303" i="26" s="1"/>
  <c r="N302" i="26"/>
  <c r="M302" i="26" s="1"/>
  <c r="N301" i="26"/>
  <c r="M301" i="26" s="1"/>
  <c r="N300" i="26"/>
  <c r="M300" i="26" s="1"/>
  <c r="N299" i="26"/>
  <c r="M299" i="26" s="1"/>
  <c r="N298" i="26"/>
  <c r="M298" i="26" s="1"/>
  <c r="N297" i="26"/>
  <c r="M297" i="26" s="1"/>
  <c r="N296" i="26"/>
  <c r="M296" i="26" s="1"/>
  <c r="N295" i="26"/>
  <c r="M295" i="26" s="1"/>
  <c r="N294" i="26"/>
  <c r="M294" i="26" s="1"/>
  <c r="N293" i="26"/>
  <c r="M293" i="26" s="1"/>
  <c r="N292" i="26"/>
  <c r="M292" i="26" s="1"/>
  <c r="N291" i="26"/>
  <c r="M291" i="26" s="1"/>
  <c r="N290" i="26"/>
  <c r="M290" i="26" s="1"/>
  <c r="N289" i="26"/>
  <c r="M289" i="26" s="1"/>
  <c r="N288" i="26"/>
  <c r="M288" i="26" s="1"/>
  <c r="N287" i="26"/>
  <c r="M287" i="26" s="1"/>
  <c r="N286" i="26"/>
  <c r="M286" i="26" s="1"/>
  <c r="N285" i="26"/>
  <c r="M285" i="26" s="1"/>
  <c r="N284" i="26"/>
  <c r="M284" i="26" s="1"/>
  <c r="N283" i="26"/>
  <c r="M283" i="26" s="1"/>
  <c r="N282" i="26"/>
  <c r="M282" i="26" s="1"/>
  <c r="N281" i="26"/>
  <c r="M281" i="26" s="1"/>
  <c r="N280" i="26"/>
  <c r="M280" i="26" s="1"/>
  <c r="N279" i="26"/>
  <c r="M279" i="26" s="1"/>
  <c r="N278" i="26"/>
  <c r="M278" i="26" s="1"/>
  <c r="N277" i="26"/>
  <c r="M277" i="26" s="1"/>
  <c r="N276" i="26"/>
  <c r="M276" i="26" s="1"/>
  <c r="N275" i="26"/>
  <c r="M275" i="26" s="1"/>
  <c r="N274" i="26"/>
  <c r="M274" i="26" s="1"/>
  <c r="N273" i="26"/>
  <c r="M273" i="26" s="1"/>
  <c r="N272" i="26"/>
  <c r="M272" i="26" s="1"/>
  <c r="N271" i="26"/>
  <c r="M271" i="26" s="1"/>
  <c r="N270" i="26"/>
  <c r="M270" i="26" s="1"/>
  <c r="N269" i="26"/>
  <c r="M269" i="26" s="1"/>
  <c r="N268" i="26"/>
  <c r="M268" i="26" s="1"/>
  <c r="N267" i="26"/>
  <c r="M267" i="26" s="1"/>
  <c r="N266" i="26"/>
  <c r="M266" i="26" s="1"/>
  <c r="N265" i="26"/>
  <c r="M265" i="26" s="1"/>
  <c r="N264" i="26"/>
  <c r="M264" i="26" s="1"/>
  <c r="N263" i="26"/>
  <c r="M263" i="26" s="1"/>
  <c r="N262" i="26"/>
  <c r="M262" i="26" s="1"/>
  <c r="N261" i="26"/>
  <c r="M261" i="26" s="1"/>
  <c r="N260" i="26"/>
  <c r="M260" i="26" s="1"/>
  <c r="N259" i="26"/>
  <c r="M259" i="26" s="1"/>
  <c r="N258" i="26"/>
  <c r="M258" i="26" s="1"/>
  <c r="N257" i="26"/>
  <c r="M257" i="26" s="1"/>
  <c r="N256" i="26"/>
  <c r="M256" i="26" s="1"/>
  <c r="N255" i="26"/>
  <c r="M255" i="26" s="1"/>
  <c r="N254" i="26"/>
  <c r="M254" i="26" s="1"/>
  <c r="N253" i="26"/>
  <c r="M253" i="26" s="1"/>
  <c r="N252" i="26"/>
  <c r="M252" i="26" s="1"/>
  <c r="N251" i="26"/>
  <c r="M251" i="26" s="1"/>
  <c r="N250" i="26"/>
  <c r="M250" i="26" s="1"/>
  <c r="N249" i="26"/>
  <c r="M249" i="26" s="1"/>
  <c r="N248" i="26"/>
  <c r="M248" i="26" s="1"/>
  <c r="N247" i="26"/>
  <c r="M247" i="26" s="1"/>
  <c r="N246" i="26"/>
  <c r="M246" i="26" s="1"/>
  <c r="N245" i="26"/>
  <c r="M245" i="26" s="1"/>
  <c r="N244" i="26"/>
  <c r="M244" i="26" s="1"/>
  <c r="N243" i="26"/>
  <c r="M243" i="26" s="1"/>
  <c r="N242" i="26"/>
  <c r="M242" i="26" s="1"/>
  <c r="N241" i="26"/>
  <c r="M241" i="26" s="1"/>
  <c r="N240" i="26"/>
  <c r="M240" i="26" s="1"/>
  <c r="N239" i="26"/>
  <c r="M239" i="26" s="1"/>
  <c r="N238" i="26"/>
  <c r="M238" i="26" s="1"/>
  <c r="N237" i="26"/>
  <c r="M237" i="26" s="1"/>
  <c r="N236" i="26"/>
  <c r="M236" i="26" s="1"/>
  <c r="N235" i="26"/>
  <c r="M235" i="26" s="1"/>
  <c r="N234" i="26"/>
  <c r="M234" i="26" s="1"/>
  <c r="N233" i="26"/>
  <c r="M233" i="26" s="1"/>
  <c r="N232" i="26"/>
  <c r="M232" i="26" s="1"/>
  <c r="N231" i="26"/>
  <c r="M231" i="26" s="1"/>
  <c r="N230" i="26"/>
  <c r="M230" i="26" s="1"/>
  <c r="N229" i="26"/>
  <c r="M229" i="26" s="1"/>
  <c r="N228" i="26"/>
  <c r="M228" i="26" s="1"/>
  <c r="N227" i="26"/>
  <c r="M227" i="26" s="1"/>
  <c r="N226" i="26"/>
  <c r="M226" i="26" s="1"/>
  <c r="N225" i="26"/>
  <c r="M225" i="26" s="1"/>
  <c r="N224" i="26"/>
  <c r="M224" i="26" s="1"/>
  <c r="N223" i="26"/>
  <c r="M223" i="26" s="1"/>
  <c r="N222" i="26"/>
  <c r="M222" i="26" s="1"/>
  <c r="N221" i="26"/>
  <c r="M221" i="26" s="1"/>
  <c r="N220" i="26"/>
  <c r="M220" i="26" s="1"/>
  <c r="N219" i="26"/>
  <c r="M219" i="26" s="1"/>
  <c r="N218" i="26"/>
  <c r="M218" i="26" s="1"/>
  <c r="N217" i="26"/>
  <c r="M217" i="26" s="1"/>
  <c r="N216" i="26"/>
  <c r="M216" i="26" s="1"/>
  <c r="N215" i="26"/>
  <c r="M215" i="26" s="1"/>
  <c r="N214" i="26"/>
  <c r="M214" i="26" s="1"/>
  <c r="N213" i="26"/>
  <c r="M213" i="26" s="1"/>
  <c r="N212" i="26"/>
  <c r="M212" i="26" s="1"/>
  <c r="N211" i="26"/>
  <c r="M211" i="26" s="1"/>
  <c r="N210" i="26"/>
  <c r="M210" i="26" s="1"/>
  <c r="N209" i="26"/>
  <c r="M209" i="26" s="1"/>
  <c r="N208" i="26"/>
  <c r="M208" i="26" s="1"/>
  <c r="N207" i="26"/>
  <c r="M207" i="26" s="1"/>
  <c r="N206" i="26"/>
  <c r="M206" i="26" s="1"/>
  <c r="N205" i="26"/>
  <c r="M205" i="26" s="1"/>
  <c r="N204" i="26"/>
  <c r="M204" i="26" s="1"/>
  <c r="N203" i="26"/>
  <c r="M203" i="26" s="1"/>
  <c r="N202" i="26"/>
  <c r="M202" i="26" s="1"/>
  <c r="N201" i="26"/>
  <c r="M201" i="26" s="1"/>
  <c r="N200" i="26"/>
  <c r="M200" i="26" s="1"/>
  <c r="N199" i="26"/>
  <c r="M199" i="26" s="1"/>
  <c r="N198" i="26"/>
  <c r="M198" i="26" s="1"/>
  <c r="N197" i="26"/>
  <c r="M197" i="26" s="1"/>
  <c r="N196" i="26"/>
  <c r="M196" i="26" s="1"/>
  <c r="N195" i="26"/>
  <c r="M195" i="26" s="1"/>
  <c r="N194" i="26"/>
  <c r="M194" i="26" s="1"/>
  <c r="N193" i="26"/>
  <c r="M193" i="26" s="1"/>
  <c r="N192" i="26"/>
  <c r="M192" i="26" s="1"/>
  <c r="N191" i="26"/>
  <c r="M191" i="26" s="1"/>
  <c r="N190" i="26"/>
  <c r="M190" i="26" s="1"/>
  <c r="N189" i="26"/>
  <c r="M189" i="26" s="1"/>
  <c r="N188" i="26"/>
  <c r="M188" i="26" s="1"/>
  <c r="N187" i="26"/>
  <c r="M187" i="26" s="1"/>
  <c r="N186" i="26"/>
  <c r="M186" i="26" s="1"/>
  <c r="N185" i="26"/>
  <c r="M185" i="26" s="1"/>
  <c r="N184" i="26"/>
  <c r="M184" i="26" s="1"/>
  <c r="N183" i="26"/>
  <c r="M183" i="26" s="1"/>
  <c r="N182" i="26"/>
  <c r="M182" i="26" s="1"/>
  <c r="N181" i="26"/>
  <c r="M181" i="26" s="1"/>
  <c r="N180" i="26"/>
  <c r="M180" i="26" s="1"/>
  <c r="N179" i="26"/>
  <c r="M179" i="26" s="1"/>
  <c r="N178" i="26"/>
  <c r="M178" i="26" s="1"/>
  <c r="N177" i="26"/>
  <c r="M177" i="26" s="1"/>
  <c r="N176" i="26"/>
  <c r="M176" i="26" s="1"/>
  <c r="N175" i="26"/>
  <c r="M175" i="26" s="1"/>
  <c r="N174" i="26"/>
  <c r="M174" i="26" s="1"/>
  <c r="N173" i="26"/>
  <c r="M173" i="26" s="1"/>
  <c r="N172" i="26"/>
  <c r="M172" i="26" s="1"/>
  <c r="N171" i="26"/>
  <c r="M171" i="26" s="1"/>
  <c r="N170" i="26"/>
  <c r="M170" i="26" s="1"/>
  <c r="N169" i="26"/>
  <c r="M169" i="26" s="1"/>
  <c r="N168" i="26"/>
  <c r="M168" i="26" s="1"/>
  <c r="N167" i="26"/>
  <c r="M167" i="26" s="1"/>
  <c r="N166" i="26"/>
  <c r="M166" i="26" s="1"/>
  <c r="N165" i="26"/>
  <c r="M165" i="26" s="1"/>
  <c r="N164" i="26"/>
  <c r="M164" i="26" s="1"/>
  <c r="N163" i="26"/>
  <c r="M163" i="26" s="1"/>
  <c r="N162" i="26"/>
  <c r="M162" i="26" s="1"/>
  <c r="N161" i="26"/>
  <c r="M161" i="26" s="1"/>
  <c r="N160" i="26"/>
  <c r="M160" i="26" s="1"/>
  <c r="N159" i="26"/>
  <c r="M159" i="26" s="1"/>
  <c r="N158" i="26"/>
  <c r="M158" i="26" s="1"/>
  <c r="N157" i="26"/>
  <c r="M157" i="26" s="1"/>
  <c r="N156" i="26"/>
  <c r="M156" i="26" s="1"/>
  <c r="N155" i="26"/>
  <c r="M155" i="26" s="1"/>
  <c r="N154" i="26"/>
  <c r="M154" i="26" s="1"/>
  <c r="N153" i="26"/>
  <c r="M153" i="26" s="1"/>
  <c r="N152" i="26"/>
  <c r="M152" i="26" s="1"/>
  <c r="N151" i="26"/>
  <c r="M151" i="26" s="1"/>
  <c r="N150" i="26"/>
  <c r="M150" i="26" s="1"/>
  <c r="N149" i="26"/>
  <c r="M149" i="26" s="1"/>
  <c r="N148" i="26"/>
  <c r="M148" i="26" s="1"/>
  <c r="N147" i="26"/>
  <c r="M147" i="26" s="1"/>
  <c r="N146" i="26"/>
  <c r="M146" i="26" s="1"/>
  <c r="N145" i="26"/>
  <c r="M145" i="26" s="1"/>
  <c r="N144" i="26"/>
  <c r="M144" i="26" s="1"/>
  <c r="N143" i="26"/>
  <c r="M143" i="26" s="1"/>
  <c r="N142" i="26"/>
  <c r="M142" i="26" s="1"/>
  <c r="N141" i="26"/>
  <c r="M141" i="26" s="1"/>
  <c r="N140" i="26"/>
  <c r="M140" i="26" s="1"/>
  <c r="N139" i="26"/>
  <c r="M139" i="26" s="1"/>
  <c r="N138" i="26"/>
  <c r="M138" i="26" s="1"/>
  <c r="N137" i="26"/>
  <c r="M137" i="26" s="1"/>
  <c r="N136" i="26"/>
  <c r="M136" i="26" s="1"/>
  <c r="N135" i="26"/>
  <c r="M135" i="26" s="1"/>
  <c r="N134" i="26"/>
  <c r="M134" i="26" s="1"/>
  <c r="N133" i="26"/>
  <c r="M133" i="26" s="1"/>
  <c r="N132" i="26"/>
  <c r="M132" i="26" s="1"/>
  <c r="N131" i="26"/>
  <c r="M131" i="26" s="1"/>
  <c r="N130" i="26"/>
  <c r="M130" i="26" s="1"/>
  <c r="N129" i="26"/>
  <c r="M129" i="26" s="1"/>
  <c r="N128" i="26"/>
  <c r="M128" i="26" s="1"/>
  <c r="N127" i="26"/>
  <c r="M127" i="26" s="1"/>
  <c r="N126" i="26"/>
  <c r="M126" i="26" s="1"/>
  <c r="N125" i="26"/>
  <c r="M125" i="26" s="1"/>
  <c r="N124" i="26"/>
  <c r="M124" i="26" s="1"/>
  <c r="N123" i="26"/>
  <c r="M123" i="26" s="1"/>
  <c r="N122" i="26"/>
  <c r="M122" i="26" s="1"/>
  <c r="N121" i="26"/>
  <c r="M121" i="26" s="1"/>
  <c r="N120" i="26"/>
  <c r="M120" i="26" s="1"/>
  <c r="N119" i="26"/>
  <c r="M119" i="26" s="1"/>
  <c r="N118" i="26"/>
  <c r="M118" i="26" s="1"/>
  <c r="N117" i="26"/>
  <c r="M117" i="26" s="1"/>
  <c r="N116" i="26"/>
  <c r="M116" i="26" s="1"/>
  <c r="N115" i="26"/>
  <c r="M115" i="26" s="1"/>
  <c r="N114" i="26"/>
  <c r="M114" i="26" s="1"/>
  <c r="N113" i="26"/>
  <c r="M113" i="26" s="1"/>
  <c r="N112" i="26"/>
  <c r="M112" i="26" s="1"/>
  <c r="N111" i="26"/>
  <c r="M111" i="26" s="1"/>
  <c r="N110" i="26"/>
  <c r="M110" i="26" s="1"/>
  <c r="N109" i="26"/>
  <c r="M109" i="26" s="1"/>
  <c r="N108" i="26"/>
  <c r="M108" i="26" s="1"/>
  <c r="N107" i="26"/>
  <c r="M107" i="26" s="1"/>
  <c r="N106" i="26"/>
  <c r="M106" i="26" s="1"/>
  <c r="N105" i="26"/>
  <c r="M105" i="26" s="1"/>
  <c r="N104" i="26"/>
  <c r="M104" i="26" s="1"/>
  <c r="N103" i="26"/>
  <c r="M103" i="26" s="1"/>
  <c r="N102" i="26"/>
  <c r="M102" i="26" s="1"/>
  <c r="N101" i="26"/>
  <c r="M101" i="26" s="1"/>
  <c r="N100" i="26"/>
  <c r="M100" i="26" s="1"/>
  <c r="N99" i="26"/>
  <c r="M99" i="26" s="1"/>
  <c r="N98" i="26"/>
  <c r="M98" i="26" s="1"/>
  <c r="N97" i="26"/>
  <c r="M97" i="26" s="1"/>
  <c r="N96" i="26"/>
  <c r="M96" i="26" s="1"/>
  <c r="N95" i="26"/>
  <c r="M95" i="26" s="1"/>
  <c r="N94" i="26"/>
  <c r="M94" i="26" s="1"/>
  <c r="N93" i="26"/>
  <c r="M93" i="26" s="1"/>
  <c r="N92" i="26"/>
  <c r="M92" i="26" s="1"/>
  <c r="N91" i="26"/>
  <c r="M91" i="26" s="1"/>
  <c r="N90" i="26"/>
  <c r="M90" i="26" s="1"/>
  <c r="N89" i="26"/>
  <c r="M89" i="26" s="1"/>
  <c r="N88" i="26"/>
  <c r="M88" i="26" s="1"/>
  <c r="N87" i="26"/>
  <c r="M87" i="26" s="1"/>
  <c r="N86" i="26"/>
  <c r="M86" i="26" s="1"/>
  <c r="N85" i="26"/>
  <c r="M85" i="26" s="1"/>
  <c r="N84" i="26"/>
  <c r="M84" i="26" s="1"/>
  <c r="N83" i="26"/>
  <c r="M83" i="26" s="1"/>
  <c r="N82" i="26"/>
  <c r="M82" i="26" s="1"/>
  <c r="N81" i="26"/>
  <c r="M81" i="26" s="1"/>
  <c r="N80" i="26"/>
  <c r="M80" i="26" s="1"/>
  <c r="N79" i="26"/>
  <c r="M79" i="26" s="1"/>
  <c r="N78" i="26"/>
  <c r="M78" i="26" s="1"/>
  <c r="N77" i="26"/>
  <c r="M77" i="26" s="1"/>
  <c r="N76" i="26"/>
  <c r="M76" i="26" s="1"/>
  <c r="N75" i="26"/>
  <c r="M75" i="26" s="1"/>
  <c r="N74" i="26"/>
  <c r="M74" i="26" s="1"/>
  <c r="N73" i="26"/>
  <c r="M73" i="26" s="1"/>
  <c r="N72" i="26"/>
  <c r="M72" i="26" s="1"/>
  <c r="N71" i="26"/>
  <c r="M71" i="26" s="1"/>
  <c r="N70" i="26"/>
  <c r="M70" i="26" s="1"/>
  <c r="N69" i="26"/>
  <c r="M69" i="26" s="1"/>
  <c r="N68" i="26"/>
  <c r="M68" i="26" s="1"/>
  <c r="N67" i="26"/>
  <c r="M67" i="26" s="1"/>
  <c r="N66" i="26"/>
  <c r="M66" i="26" s="1"/>
  <c r="N65" i="26"/>
  <c r="M65" i="26" s="1"/>
  <c r="N64" i="26"/>
  <c r="M64" i="26" s="1"/>
  <c r="N63" i="26"/>
  <c r="M63" i="26" s="1"/>
  <c r="N62" i="26"/>
  <c r="M62" i="26" s="1"/>
  <c r="N61" i="26"/>
  <c r="M61" i="26" s="1"/>
  <c r="N60" i="26"/>
  <c r="M60" i="26" s="1"/>
  <c r="N59" i="26"/>
  <c r="M59" i="26" s="1"/>
  <c r="N58" i="26"/>
  <c r="M58" i="26" s="1"/>
  <c r="N57" i="26"/>
  <c r="M57" i="26" s="1"/>
  <c r="N56" i="26"/>
  <c r="M56" i="26" s="1"/>
  <c r="N55" i="26"/>
  <c r="M55" i="26" s="1"/>
  <c r="N54" i="26"/>
  <c r="M54" i="26" s="1"/>
  <c r="N53" i="26"/>
  <c r="M53" i="26" s="1"/>
  <c r="N52" i="26"/>
  <c r="M52" i="26" s="1"/>
  <c r="N51" i="26"/>
  <c r="M51" i="26" s="1"/>
  <c r="N50" i="26"/>
  <c r="M50" i="26" s="1"/>
  <c r="N49" i="26"/>
  <c r="M49" i="26" s="1"/>
  <c r="N48" i="26"/>
  <c r="M48" i="26" s="1"/>
  <c r="N47" i="26"/>
  <c r="M47" i="26" s="1"/>
  <c r="N46" i="26"/>
  <c r="M46" i="26" s="1"/>
  <c r="N45" i="26"/>
  <c r="M45" i="26" s="1"/>
  <c r="N44" i="26"/>
  <c r="M44" i="26" s="1"/>
  <c r="N43" i="26"/>
  <c r="M43" i="26" s="1"/>
  <c r="N42" i="26"/>
  <c r="M42" i="26" s="1"/>
  <c r="N41" i="26"/>
  <c r="M41" i="26" s="1"/>
  <c r="N40" i="26"/>
  <c r="M40" i="26" s="1"/>
  <c r="N39" i="26"/>
  <c r="M39" i="26" s="1"/>
  <c r="N38" i="26"/>
  <c r="M38" i="26" s="1"/>
  <c r="N37" i="26"/>
  <c r="M37" i="26" s="1"/>
  <c r="N36" i="26"/>
  <c r="M36" i="26" s="1"/>
  <c r="N35" i="26"/>
  <c r="M35" i="26" s="1"/>
  <c r="N34" i="26"/>
  <c r="M34" i="26" s="1"/>
  <c r="N33" i="26"/>
  <c r="M33" i="26" s="1"/>
  <c r="N32" i="26"/>
  <c r="M32" i="26" s="1"/>
  <c r="N31" i="26"/>
  <c r="M31" i="26" s="1"/>
  <c r="N30" i="26"/>
  <c r="M30" i="26" s="1"/>
  <c r="N29" i="26"/>
  <c r="M29" i="26" s="1"/>
  <c r="N28" i="26"/>
  <c r="M28" i="26" s="1"/>
  <c r="N27" i="26"/>
  <c r="M27" i="26" s="1"/>
  <c r="N26" i="26"/>
  <c r="M26" i="26" s="1"/>
  <c r="N25" i="26"/>
  <c r="M25" i="26" s="1"/>
  <c r="N24" i="26"/>
  <c r="M24" i="26" s="1"/>
  <c r="N23" i="26"/>
  <c r="M23" i="26" s="1"/>
  <c r="N22" i="26"/>
  <c r="M22" i="26" s="1"/>
  <c r="N21" i="26"/>
  <c r="M21" i="26" s="1"/>
  <c r="N20" i="26"/>
  <c r="M20" i="26" s="1"/>
  <c r="N19" i="26"/>
  <c r="M19" i="26" s="1"/>
  <c r="N18" i="26"/>
  <c r="M18" i="26" s="1"/>
  <c r="I337" i="26"/>
  <c r="H337" i="26" s="1"/>
  <c r="I336" i="26"/>
  <c r="H336" i="26" s="1"/>
  <c r="I335" i="26"/>
  <c r="H335" i="26" s="1"/>
  <c r="I334" i="26"/>
  <c r="H334" i="26" s="1"/>
  <c r="I333" i="26"/>
  <c r="H333" i="26" s="1"/>
  <c r="I332" i="26"/>
  <c r="H332" i="26" s="1"/>
  <c r="I331" i="26"/>
  <c r="H331" i="26" s="1"/>
  <c r="I330" i="26"/>
  <c r="H330" i="26" s="1"/>
  <c r="I329" i="26"/>
  <c r="H329" i="26" s="1"/>
  <c r="I328" i="26"/>
  <c r="H328" i="26" s="1"/>
  <c r="I327" i="26"/>
  <c r="H327" i="26" s="1"/>
  <c r="I326" i="26"/>
  <c r="H326" i="26" s="1"/>
  <c r="I325" i="26"/>
  <c r="H325" i="26" s="1"/>
  <c r="I324" i="26"/>
  <c r="H324" i="26" s="1"/>
  <c r="I323" i="26"/>
  <c r="H323" i="26" s="1"/>
  <c r="I322" i="26"/>
  <c r="H322" i="26" s="1"/>
  <c r="I321" i="26"/>
  <c r="H321" i="26" s="1"/>
  <c r="I320" i="26"/>
  <c r="H320" i="26" s="1"/>
  <c r="I319" i="26"/>
  <c r="H319" i="26" s="1"/>
  <c r="I318" i="26"/>
  <c r="H318" i="26" s="1"/>
  <c r="I317" i="26"/>
  <c r="H317" i="26" s="1"/>
  <c r="I316" i="26"/>
  <c r="H316" i="26" s="1"/>
  <c r="I315" i="26"/>
  <c r="H315" i="26" s="1"/>
  <c r="I314" i="26"/>
  <c r="H314" i="26" s="1"/>
  <c r="I313" i="26"/>
  <c r="H313" i="26" s="1"/>
  <c r="I312" i="26"/>
  <c r="H312" i="26" s="1"/>
  <c r="I311" i="26"/>
  <c r="H311" i="26" s="1"/>
  <c r="I310" i="26"/>
  <c r="H310" i="26" s="1"/>
  <c r="I309" i="26"/>
  <c r="H309" i="26" s="1"/>
  <c r="I308" i="26"/>
  <c r="H308" i="26" s="1"/>
  <c r="I307" i="26"/>
  <c r="H307" i="26" s="1"/>
  <c r="I306" i="26"/>
  <c r="H306" i="26" s="1"/>
  <c r="I305" i="26"/>
  <c r="H305" i="26" s="1"/>
  <c r="I304" i="26"/>
  <c r="H304" i="26" s="1"/>
  <c r="I303" i="26"/>
  <c r="H303" i="26" s="1"/>
  <c r="I302" i="26"/>
  <c r="H302" i="26" s="1"/>
  <c r="I301" i="26"/>
  <c r="H301" i="26" s="1"/>
  <c r="I300" i="26"/>
  <c r="H300" i="26" s="1"/>
  <c r="I299" i="26"/>
  <c r="H299" i="26" s="1"/>
  <c r="I298" i="26"/>
  <c r="H298" i="26" s="1"/>
  <c r="I297" i="26"/>
  <c r="H297" i="26" s="1"/>
  <c r="I296" i="26"/>
  <c r="H296" i="26" s="1"/>
  <c r="I295" i="26"/>
  <c r="H295" i="26" s="1"/>
  <c r="I294" i="26"/>
  <c r="H294" i="26" s="1"/>
  <c r="I293" i="26"/>
  <c r="H293" i="26" s="1"/>
  <c r="I292" i="26"/>
  <c r="H292" i="26" s="1"/>
  <c r="I291" i="26"/>
  <c r="H291" i="26" s="1"/>
  <c r="I290" i="26"/>
  <c r="H290" i="26" s="1"/>
  <c r="I289" i="26"/>
  <c r="H289" i="26" s="1"/>
  <c r="I288" i="26"/>
  <c r="H288" i="26" s="1"/>
  <c r="I287" i="26"/>
  <c r="H287" i="26" s="1"/>
  <c r="I286" i="26"/>
  <c r="H286" i="26" s="1"/>
  <c r="I285" i="26"/>
  <c r="H285" i="26" s="1"/>
  <c r="I284" i="26"/>
  <c r="H284" i="26" s="1"/>
  <c r="I283" i="26"/>
  <c r="H283" i="26" s="1"/>
  <c r="I282" i="26"/>
  <c r="H282" i="26" s="1"/>
  <c r="I281" i="26"/>
  <c r="H281" i="26" s="1"/>
  <c r="I280" i="26"/>
  <c r="H280" i="26" s="1"/>
  <c r="I279" i="26"/>
  <c r="H279" i="26" s="1"/>
  <c r="I278" i="26"/>
  <c r="H278" i="26" s="1"/>
  <c r="I277" i="26"/>
  <c r="H277" i="26" s="1"/>
  <c r="I276" i="26"/>
  <c r="H276" i="26" s="1"/>
  <c r="I275" i="26"/>
  <c r="H275" i="26" s="1"/>
  <c r="I274" i="26"/>
  <c r="H274" i="26" s="1"/>
  <c r="I273" i="26"/>
  <c r="H273" i="26" s="1"/>
  <c r="I272" i="26"/>
  <c r="H272" i="26" s="1"/>
  <c r="I271" i="26"/>
  <c r="H271" i="26" s="1"/>
  <c r="I270" i="26"/>
  <c r="H270" i="26" s="1"/>
  <c r="I269" i="26"/>
  <c r="H269" i="26" s="1"/>
  <c r="I268" i="26"/>
  <c r="H268" i="26" s="1"/>
  <c r="I267" i="26"/>
  <c r="H267" i="26" s="1"/>
  <c r="I266" i="26"/>
  <c r="H266" i="26" s="1"/>
  <c r="I265" i="26"/>
  <c r="H265" i="26" s="1"/>
  <c r="I264" i="26"/>
  <c r="H264" i="26" s="1"/>
  <c r="I263" i="26"/>
  <c r="H263" i="26" s="1"/>
  <c r="I262" i="26"/>
  <c r="H262" i="26" s="1"/>
  <c r="I261" i="26"/>
  <c r="H261" i="26" s="1"/>
  <c r="I260" i="26"/>
  <c r="H260" i="26" s="1"/>
  <c r="I259" i="26"/>
  <c r="H259" i="26" s="1"/>
  <c r="I258" i="26"/>
  <c r="H258" i="26" s="1"/>
  <c r="I257" i="26"/>
  <c r="H257" i="26" s="1"/>
  <c r="I256" i="26"/>
  <c r="H256" i="26" s="1"/>
  <c r="I255" i="26"/>
  <c r="H255" i="26" s="1"/>
  <c r="I254" i="26"/>
  <c r="H254" i="26" s="1"/>
  <c r="I253" i="26"/>
  <c r="H253" i="26" s="1"/>
  <c r="I252" i="26"/>
  <c r="H252" i="26" s="1"/>
  <c r="I251" i="26"/>
  <c r="H251" i="26" s="1"/>
  <c r="I250" i="26"/>
  <c r="H250" i="26" s="1"/>
  <c r="I249" i="26"/>
  <c r="H249" i="26" s="1"/>
  <c r="I248" i="26"/>
  <c r="H248" i="26" s="1"/>
  <c r="I247" i="26"/>
  <c r="H247" i="26" s="1"/>
  <c r="I246" i="26"/>
  <c r="H246" i="26" s="1"/>
  <c r="I245" i="26"/>
  <c r="H245" i="26" s="1"/>
  <c r="I244" i="26"/>
  <c r="H244" i="26" s="1"/>
  <c r="I243" i="26"/>
  <c r="H243" i="26" s="1"/>
  <c r="I242" i="26"/>
  <c r="H242" i="26" s="1"/>
  <c r="I241" i="26"/>
  <c r="H241" i="26" s="1"/>
  <c r="I240" i="26"/>
  <c r="H240" i="26" s="1"/>
  <c r="I239" i="26"/>
  <c r="H239" i="26" s="1"/>
  <c r="I238" i="26"/>
  <c r="H238" i="26" s="1"/>
  <c r="I237" i="26"/>
  <c r="H237" i="26" s="1"/>
  <c r="I236" i="26"/>
  <c r="H236" i="26" s="1"/>
  <c r="I235" i="26"/>
  <c r="H235" i="26" s="1"/>
  <c r="I234" i="26"/>
  <c r="H234" i="26" s="1"/>
  <c r="I233" i="26"/>
  <c r="H233" i="26" s="1"/>
  <c r="I232" i="26"/>
  <c r="H232" i="26" s="1"/>
  <c r="I231" i="26"/>
  <c r="H231" i="26" s="1"/>
  <c r="I230" i="26"/>
  <c r="H230" i="26" s="1"/>
  <c r="I229" i="26"/>
  <c r="H229" i="26" s="1"/>
  <c r="I228" i="26"/>
  <c r="H228" i="26" s="1"/>
  <c r="I227" i="26"/>
  <c r="H227" i="26" s="1"/>
  <c r="I226" i="26"/>
  <c r="H226" i="26" s="1"/>
  <c r="I225" i="26"/>
  <c r="H225" i="26" s="1"/>
  <c r="I224" i="26"/>
  <c r="H224" i="26" s="1"/>
  <c r="I223" i="26"/>
  <c r="H223" i="26" s="1"/>
  <c r="I222" i="26"/>
  <c r="H222" i="26" s="1"/>
  <c r="I221" i="26"/>
  <c r="H221" i="26" s="1"/>
  <c r="I220" i="26"/>
  <c r="H220" i="26" s="1"/>
  <c r="I219" i="26"/>
  <c r="H219" i="26" s="1"/>
  <c r="I218" i="26"/>
  <c r="H218" i="26" s="1"/>
  <c r="I217" i="26"/>
  <c r="H217" i="26" s="1"/>
  <c r="I216" i="26"/>
  <c r="H216" i="26" s="1"/>
  <c r="I215" i="26"/>
  <c r="H215" i="26" s="1"/>
  <c r="I214" i="26"/>
  <c r="H214" i="26" s="1"/>
  <c r="I213" i="26"/>
  <c r="H213" i="26" s="1"/>
  <c r="I212" i="26"/>
  <c r="H212" i="26" s="1"/>
  <c r="I211" i="26"/>
  <c r="H211" i="26" s="1"/>
  <c r="I210" i="26"/>
  <c r="H210" i="26" s="1"/>
  <c r="I209" i="26"/>
  <c r="H209" i="26" s="1"/>
  <c r="I208" i="26"/>
  <c r="H208" i="26" s="1"/>
  <c r="I207" i="26"/>
  <c r="H207" i="26" s="1"/>
  <c r="I206" i="26"/>
  <c r="H206" i="26" s="1"/>
  <c r="I205" i="26"/>
  <c r="H205" i="26" s="1"/>
  <c r="I204" i="26"/>
  <c r="H204" i="26" s="1"/>
  <c r="I203" i="26"/>
  <c r="H203" i="26" s="1"/>
  <c r="I202" i="26"/>
  <c r="H202" i="26" s="1"/>
  <c r="I201" i="26"/>
  <c r="H201" i="26" s="1"/>
  <c r="I200" i="26"/>
  <c r="H200" i="26" s="1"/>
  <c r="I199" i="26"/>
  <c r="H199" i="26" s="1"/>
  <c r="I198" i="26"/>
  <c r="H198" i="26" s="1"/>
  <c r="I197" i="26"/>
  <c r="H197" i="26" s="1"/>
  <c r="I196" i="26"/>
  <c r="H196" i="26" s="1"/>
  <c r="I195" i="26"/>
  <c r="H195" i="26" s="1"/>
  <c r="I194" i="26"/>
  <c r="H194" i="26" s="1"/>
  <c r="I193" i="26"/>
  <c r="H193" i="26" s="1"/>
  <c r="I192" i="26"/>
  <c r="H192" i="26" s="1"/>
  <c r="I191" i="26"/>
  <c r="H191" i="26" s="1"/>
  <c r="I190" i="26"/>
  <c r="H190" i="26" s="1"/>
  <c r="I189" i="26"/>
  <c r="H189" i="26" s="1"/>
  <c r="I188" i="26"/>
  <c r="H188" i="26" s="1"/>
  <c r="I187" i="26"/>
  <c r="H187" i="26" s="1"/>
  <c r="I186" i="26"/>
  <c r="H186" i="26" s="1"/>
  <c r="I185" i="26"/>
  <c r="H185" i="26" s="1"/>
  <c r="I184" i="26"/>
  <c r="H184" i="26" s="1"/>
  <c r="I183" i="26"/>
  <c r="H183" i="26" s="1"/>
  <c r="I182" i="26"/>
  <c r="H182" i="26" s="1"/>
  <c r="I181" i="26"/>
  <c r="H181" i="26" s="1"/>
  <c r="I180" i="26"/>
  <c r="H180" i="26" s="1"/>
  <c r="I179" i="26"/>
  <c r="H179" i="26" s="1"/>
  <c r="I178" i="26"/>
  <c r="H178" i="26" s="1"/>
  <c r="I177" i="26"/>
  <c r="H177" i="26" s="1"/>
  <c r="I176" i="26"/>
  <c r="H176" i="26" s="1"/>
  <c r="I175" i="26"/>
  <c r="H175" i="26" s="1"/>
  <c r="I174" i="26"/>
  <c r="H174" i="26" s="1"/>
  <c r="I173" i="26"/>
  <c r="H173" i="26" s="1"/>
  <c r="I172" i="26"/>
  <c r="H172" i="26" s="1"/>
  <c r="I171" i="26"/>
  <c r="H171" i="26" s="1"/>
  <c r="I170" i="26"/>
  <c r="H170" i="26" s="1"/>
  <c r="I169" i="26"/>
  <c r="H169" i="26" s="1"/>
  <c r="I168" i="26"/>
  <c r="H168" i="26" s="1"/>
  <c r="I167" i="26"/>
  <c r="H167" i="26" s="1"/>
  <c r="I166" i="26"/>
  <c r="H166" i="26" s="1"/>
  <c r="I165" i="26"/>
  <c r="H165" i="26" s="1"/>
  <c r="I164" i="26"/>
  <c r="H164" i="26" s="1"/>
  <c r="I163" i="26"/>
  <c r="H163" i="26" s="1"/>
  <c r="I162" i="26"/>
  <c r="H162" i="26" s="1"/>
  <c r="I161" i="26"/>
  <c r="H161" i="26" s="1"/>
  <c r="I160" i="26"/>
  <c r="H160" i="26" s="1"/>
  <c r="I159" i="26"/>
  <c r="H159" i="26" s="1"/>
  <c r="I158" i="26"/>
  <c r="H158" i="26" s="1"/>
  <c r="I157" i="26"/>
  <c r="H157" i="26" s="1"/>
  <c r="I156" i="26"/>
  <c r="H156" i="26" s="1"/>
  <c r="I155" i="26"/>
  <c r="H155" i="26" s="1"/>
  <c r="I154" i="26"/>
  <c r="H154" i="26" s="1"/>
  <c r="I153" i="26"/>
  <c r="H153" i="26" s="1"/>
  <c r="I152" i="26"/>
  <c r="H152" i="26" s="1"/>
  <c r="I151" i="26"/>
  <c r="H151" i="26" s="1"/>
  <c r="I150" i="26"/>
  <c r="H150" i="26" s="1"/>
  <c r="I149" i="26"/>
  <c r="H149" i="26" s="1"/>
  <c r="I148" i="26"/>
  <c r="H148" i="26" s="1"/>
  <c r="I147" i="26"/>
  <c r="H147" i="26" s="1"/>
  <c r="I146" i="26"/>
  <c r="H146" i="26" s="1"/>
  <c r="I145" i="26"/>
  <c r="H145" i="26" s="1"/>
  <c r="I144" i="26"/>
  <c r="H144" i="26" s="1"/>
  <c r="I143" i="26"/>
  <c r="H143" i="26" s="1"/>
  <c r="I142" i="26"/>
  <c r="H142" i="26" s="1"/>
  <c r="I141" i="26"/>
  <c r="H141" i="26" s="1"/>
  <c r="I140" i="26"/>
  <c r="H140" i="26" s="1"/>
  <c r="I139" i="26"/>
  <c r="H139" i="26" s="1"/>
  <c r="I138" i="26"/>
  <c r="H138" i="26" s="1"/>
  <c r="I137" i="26"/>
  <c r="H137" i="26" s="1"/>
  <c r="I136" i="26"/>
  <c r="H136" i="26" s="1"/>
  <c r="I135" i="26"/>
  <c r="H135" i="26" s="1"/>
  <c r="I134" i="26"/>
  <c r="H134" i="26" s="1"/>
  <c r="I133" i="26"/>
  <c r="H133" i="26" s="1"/>
  <c r="I132" i="26"/>
  <c r="H132" i="26" s="1"/>
  <c r="I131" i="26"/>
  <c r="H131" i="26" s="1"/>
  <c r="I130" i="26"/>
  <c r="H130" i="26" s="1"/>
  <c r="I129" i="26"/>
  <c r="H129" i="26" s="1"/>
  <c r="I128" i="26"/>
  <c r="H128" i="26" s="1"/>
  <c r="I127" i="26"/>
  <c r="H127" i="26" s="1"/>
  <c r="I126" i="26"/>
  <c r="H126" i="26" s="1"/>
  <c r="I125" i="26"/>
  <c r="H125" i="26" s="1"/>
  <c r="I124" i="26"/>
  <c r="H124" i="26" s="1"/>
  <c r="I123" i="26"/>
  <c r="H123" i="26" s="1"/>
  <c r="I122" i="26"/>
  <c r="H122" i="26" s="1"/>
  <c r="I121" i="26"/>
  <c r="H121" i="26" s="1"/>
  <c r="I120" i="26"/>
  <c r="H120" i="26" s="1"/>
  <c r="I119" i="26"/>
  <c r="H119" i="26" s="1"/>
  <c r="I118" i="26"/>
  <c r="H118" i="26" s="1"/>
  <c r="I117" i="26"/>
  <c r="H117" i="26" s="1"/>
  <c r="I116" i="26"/>
  <c r="H116" i="26" s="1"/>
  <c r="I115" i="26"/>
  <c r="H115" i="26" s="1"/>
  <c r="I114" i="26"/>
  <c r="H114" i="26" s="1"/>
  <c r="I113" i="26"/>
  <c r="H113" i="26" s="1"/>
  <c r="I112" i="26"/>
  <c r="H112" i="26" s="1"/>
  <c r="I111" i="26"/>
  <c r="H111" i="26" s="1"/>
  <c r="I110" i="26"/>
  <c r="H110" i="26" s="1"/>
  <c r="I109" i="26"/>
  <c r="H109" i="26" s="1"/>
  <c r="I108" i="26"/>
  <c r="H108" i="26" s="1"/>
  <c r="I107" i="26"/>
  <c r="H107" i="26" s="1"/>
  <c r="I106" i="26"/>
  <c r="H106" i="26" s="1"/>
  <c r="I105" i="26"/>
  <c r="H105" i="26" s="1"/>
  <c r="I104" i="26"/>
  <c r="H104" i="26" s="1"/>
  <c r="I103" i="26"/>
  <c r="H103" i="26" s="1"/>
  <c r="I102" i="26"/>
  <c r="H102" i="26" s="1"/>
  <c r="I101" i="26"/>
  <c r="H101" i="26" s="1"/>
  <c r="I100" i="26"/>
  <c r="H100" i="26" s="1"/>
  <c r="I99" i="26"/>
  <c r="H99" i="26" s="1"/>
  <c r="I98" i="26"/>
  <c r="H98" i="26" s="1"/>
  <c r="I97" i="26"/>
  <c r="H97" i="26" s="1"/>
  <c r="I96" i="26"/>
  <c r="H96" i="26" s="1"/>
  <c r="I95" i="26"/>
  <c r="H95" i="26" s="1"/>
  <c r="I94" i="26"/>
  <c r="H94" i="26" s="1"/>
  <c r="I93" i="26"/>
  <c r="H93" i="26" s="1"/>
  <c r="I92" i="26"/>
  <c r="H92" i="26" s="1"/>
  <c r="I91" i="26"/>
  <c r="H91" i="26" s="1"/>
  <c r="I90" i="26"/>
  <c r="H90" i="26" s="1"/>
  <c r="I89" i="26"/>
  <c r="H89" i="26" s="1"/>
  <c r="I88" i="26"/>
  <c r="H88" i="26" s="1"/>
  <c r="I87" i="26"/>
  <c r="H87" i="26" s="1"/>
  <c r="I86" i="26"/>
  <c r="H86" i="26" s="1"/>
  <c r="I85" i="26"/>
  <c r="H85" i="26" s="1"/>
  <c r="I84" i="26"/>
  <c r="H84" i="26" s="1"/>
  <c r="I83" i="26"/>
  <c r="H83" i="26" s="1"/>
  <c r="I82" i="26"/>
  <c r="H82" i="26" s="1"/>
  <c r="I81" i="26"/>
  <c r="H81" i="26" s="1"/>
  <c r="I80" i="26"/>
  <c r="H80" i="26" s="1"/>
  <c r="I79" i="26"/>
  <c r="H79" i="26" s="1"/>
  <c r="I78" i="26"/>
  <c r="H78" i="26" s="1"/>
  <c r="I77" i="26"/>
  <c r="H77" i="26" s="1"/>
  <c r="I76" i="26"/>
  <c r="H76" i="26" s="1"/>
  <c r="I75" i="26"/>
  <c r="H75" i="26" s="1"/>
  <c r="I74" i="26"/>
  <c r="H74" i="26" s="1"/>
  <c r="I73" i="26"/>
  <c r="H73" i="26" s="1"/>
  <c r="I72" i="26"/>
  <c r="H72" i="26" s="1"/>
  <c r="I71" i="26"/>
  <c r="H71" i="26" s="1"/>
  <c r="I70" i="26"/>
  <c r="H70" i="26" s="1"/>
  <c r="I69" i="26"/>
  <c r="H69" i="26" s="1"/>
  <c r="I68" i="26"/>
  <c r="H68" i="26" s="1"/>
  <c r="I67" i="26"/>
  <c r="H67" i="26" s="1"/>
  <c r="I66" i="26"/>
  <c r="H66" i="26" s="1"/>
  <c r="I65" i="26"/>
  <c r="H65" i="26" s="1"/>
  <c r="I64" i="26"/>
  <c r="H64" i="26" s="1"/>
  <c r="I63" i="26"/>
  <c r="H63" i="26" s="1"/>
  <c r="I62" i="26"/>
  <c r="H62" i="26" s="1"/>
  <c r="I61" i="26"/>
  <c r="H61" i="26" s="1"/>
  <c r="I60" i="26"/>
  <c r="H60" i="26" s="1"/>
  <c r="I59" i="26"/>
  <c r="H59" i="26" s="1"/>
  <c r="I58" i="26"/>
  <c r="H58" i="26" s="1"/>
  <c r="I57" i="26"/>
  <c r="H57" i="26" s="1"/>
  <c r="I56" i="26"/>
  <c r="H56" i="26" s="1"/>
  <c r="I55" i="26"/>
  <c r="H55" i="26" s="1"/>
  <c r="I54" i="26"/>
  <c r="H54" i="26" s="1"/>
  <c r="I53" i="26"/>
  <c r="H53" i="26" s="1"/>
  <c r="I52" i="26"/>
  <c r="H52" i="26" s="1"/>
  <c r="I51" i="26"/>
  <c r="H51" i="26" s="1"/>
  <c r="I50" i="26"/>
  <c r="H50" i="26" s="1"/>
  <c r="I49" i="26"/>
  <c r="H49" i="26" s="1"/>
  <c r="I48" i="26"/>
  <c r="H48" i="26" s="1"/>
  <c r="I47" i="26"/>
  <c r="H47" i="26" s="1"/>
  <c r="I46" i="26"/>
  <c r="H46" i="26" s="1"/>
  <c r="I45" i="26"/>
  <c r="H45" i="26" s="1"/>
  <c r="I44" i="26"/>
  <c r="H44" i="26" s="1"/>
  <c r="I43" i="26"/>
  <c r="H43" i="26" s="1"/>
  <c r="I42" i="26"/>
  <c r="H42" i="26" s="1"/>
  <c r="I41" i="26"/>
  <c r="H41" i="26" s="1"/>
  <c r="I40" i="26"/>
  <c r="H40" i="26" s="1"/>
  <c r="I39" i="26"/>
  <c r="H39" i="26" s="1"/>
  <c r="I38" i="26"/>
  <c r="H38" i="26" s="1"/>
  <c r="I37" i="26"/>
  <c r="H37" i="26" s="1"/>
  <c r="I36" i="26"/>
  <c r="H36" i="26" s="1"/>
  <c r="I35" i="26"/>
  <c r="H35" i="26" s="1"/>
  <c r="I34" i="26"/>
  <c r="H34" i="26" s="1"/>
  <c r="I33" i="26"/>
  <c r="H33" i="26" s="1"/>
  <c r="I32" i="26"/>
  <c r="H32" i="26" s="1"/>
  <c r="I31" i="26"/>
  <c r="H31" i="26" s="1"/>
  <c r="I30" i="26"/>
  <c r="H30" i="26" s="1"/>
  <c r="I29" i="26"/>
  <c r="H29" i="26" s="1"/>
  <c r="I28" i="26"/>
  <c r="H28" i="26" s="1"/>
  <c r="I27" i="26"/>
  <c r="H27" i="26" s="1"/>
  <c r="I26" i="26"/>
  <c r="H26" i="26" s="1"/>
  <c r="I25" i="26"/>
  <c r="H25" i="26" s="1"/>
  <c r="I24" i="26"/>
  <c r="H24" i="26" s="1"/>
  <c r="I23" i="26"/>
  <c r="H23" i="26" s="1"/>
  <c r="I22" i="26"/>
  <c r="H22" i="26" s="1"/>
  <c r="I21" i="26"/>
  <c r="H21" i="26" s="1"/>
  <c r="I20" i="26"/>
  <c r="H20" i="26" s="1"/>
  <c r="I19" i="26"/>
  <c r="H19" i="26" s="1"/>
  <c r="I18" i="26"/>
  <c r="H18" i="26" s="1"/>
  <c r="A7" i="10" l="1"/>
  <c r="A7" i="17"/>
  <c r="A7" i="16"/>
  <c r="A7" i="8"/>
  <c r="A7" i="26"/>
  <c r="A7" i="4"/>
  <c r="A7" i="22"/>
  <c r="A7" i="24"/>
  <c r="A7" i="18" s="1"/>
  <c r="N6" i="22"/>
  <c r="N6" i="24"/>
  <c r="N6" i="18"/>
  <c r="D6" i="18"/>
  <c r="N6" i="10"/>
  <c r="C6" i="10"/>
  <c r="N6" i="17"/>
  <c r="D6" i="17"/>
  <c r="N6" i="16"/>
  <c r="D6" i="16"/>
  <c r="N6" i="8"/>
  <c r="D6" i="8"/>
  <c r="P6" i="26"/>
  <c r="D6" i="26"/>
  <c r="O6" i="4"/>
  <c r="C6" i="4"/>
  <c r="C6" i="22"/>
  <c r="C6" i="24"/>
  <c r="A1" i="22" l="1"/>
  <c r="H17" i="4" l="1"/>
  <c r="G17" i="4" s="1"/>
  <c r="M16" i="4"/>
  <c r="L16" i="4"/>
  <c r="H16" i="4"/>
  <c r="G16" i="4"/>
  <c r="L14" i="22"/>
  <c r="K14" i="22" s="1"/>
  <c r="G14" i="22"/>
  <c r="F14" i="22"/>
  <c r="L13" i="22"/>
  <c r="K13" i="22"/>
  <c r="G13" i="22"/>
  <c r="F13" i="22" s="1"/>
  <c r="L102" i="22"/>
  <c r="K102" i="22"/>
  <c r="L103" i="22"/>
  <c r="K103" i="22"/>
  <c r="L104" i="22"/>
  <c r="K104" i="22" s="1"/>
  <c r="L105" i="22"/>
  <c r="K105" i="22" s="1"/>
  <c r="L106" i="22"/>
  <c r="K106" i="22"/>
  <c r="L107" i="22"/>
  <c r="K107" i="22" s="1"/>
  <c r="L101" i="22"/>
  <c r="K101" i="22"/>
  <c r="L100" i="22"/>
  <c r="K100" i="22"/>
  <c r="Q107" i="22"/>
  <c r="P107" i="22" s="1"/>
  <c r="Q106" i="22"/>
  <c r="P106" i="22" s="1"/>
  <c r="Q105" i="22"/>
  <c r="P105" i="22"/>
  <c r="Q104" i="22"/>
  <c r="P104" i="22" s="1"/>
  <c r="Q103" i="22"/>
  <c r="P103" i="22"/>
  <c r="Q102" i="22"/>
  <c r="P102" i="22"/>
  <c r="Q101" i="22"/>
  <c r="P101" i="22" s="1"/>
  <c r="Q100" i="22"/>
  <c r="P100" i="22" s="1"/>
  <c r="G102" i="22"/>
  <c r="F102" i="22"/>
  <c r="G103" i="22"/>
  <c r="F103" i="22" s="1"/>
  <c r="G104" i="22"/>
  <c r="F104" i="22"/>
  <c r="G105" i="22"/>
  <c r="F105" i="22"/>
  <c r="G106" i="22"/>
  <c r="F106" i="22" s="1"/>
  <c r="G107" i="22"/>
  <c r="F107" i="22" s="1"/>
  <c r="G101" i="22"/>
  <c r="F101" i="22"/>
  <c r="G100" i="22"/>
  <c r="F100" i="22" s="1"/>
  <c r="L91" i="22"/>
  <c r="K91" i="22"/>
  <c r="L92" i="22"/>
  <c r="K92" i="22"/>
  <c r="L93" i="22"/>
  <c r="K93" i="22" s="1"/>
  <c r="L94" i="22"/>
  <c r="K94" i="22" s="1"/>
  <c r="L95" i="22"/>
  <c r="K95" i="22"/>
  <c r="L96" i="22"/>
  <c r="K96" i="22" s="1"/>
  <c r="L97" i="22"/>
  <c r="K97" i="22"/>
  <c r="L98" i="22"/>
  <c r="K98" i="22"/>
  <c r="L90" i="22"/>
  <c r="K90" i="22" s="1"/>
  <c r="L89" i="22"/>
  <c r="K89" i="22" s="1"/>
  <c r="Q98" i="22"/>
  <c r="P98" i="22"/>
  <c r="Q97" i="22"/>
  <c r="P97" i="22" s="1"/>
  <c r="Q96" i="22"/>
  <c r="P96" i="22"/>
  <c r="Q95" i="22"/>
  <c r="P95" i="22"/>
  <c r="Q94" i="22"/>
  <c r="P94" i="22" s="1"/>
  <c r="Q93" i="22"/>
  <c r="P93" i="22" s="1"/>
  <c r="Q92" i="22"/>
  <c r="P92" i="22"/>
  <c r="Q91" i="22"/>
  <c r="P91" i="22" s="1"/>
  <c r="Q90" i="22"/>
  <c r="P90" i="22"/>
  <c r="Q89" i="22"/>
  <c r="P89" i="22"/>
  <c r="G91" i="22"/>
  <c r="F91" i="22" s="1"/>
  <c r="G92" i="22"/>
  <c r="F92" i="22" s="1"/>
  <c r="G93" i="22"/>
  <c r="F93" i="22"/>
  <c r="G94" i="22"/>
  <c r="F94" i="22" s="1"/>
  <c r="G95" i="22"/>
  <c r="F95" i="22"/>
  <c r="G96" i="22"/>
  <c r="F96" i="22"/>
  <c r="G97" i="22"/>
  <c r="F97" i="22" s="1"/>
  <c r="G98" i="22"/>
  <c r="F98" i="22" s="1"/>
  <c r="G90" i="22"/>
  <c r="F90" i="22"/>
  <c r="G89" i="22"/>
  <c r="F89" i="22" s="1"/>
  <c r="L83" i="22"/>
  <c r="K83" i="22"/>
  <c r="L84" i="22"/>
  <c r="K84" i="22"/>
  <c r="L85" i="22"/>
  <c r="K85" i="22" s="1"/>
  <c r="L86" i="22"/>
  <c r="K86" i="22" s="1"/>
  <c r="L87" i="22"/>
  <c r="K87" i="22"/>
  <c r="L82" i="22"/>
  <c r="K82" i="22" s="1"/>
  <c r="L81" i="22"/>
  <c r="K81" i="22"/>
  <c r="Q87" i="22"/>
  <c r="P87" i="22"/>
  <c r="Q86" i="22"/>
  <c r="P86" i="22" s="1"/>
  <c r="Q85" i="22"/>
  <c r="P85" i="22" s="1"/>
  <c r="Q84" i="22"/>
  <c r="P84" i="22"/>
  <c r="Q83" i="22"/>
  <c r="P83" i="22" s="1"/>
  <c r="Q82" i="22"/>
  <c r="P82" i="22"/>
  <c r="Q81" i="22"/>
  <c r="P81" i="22"/>
  <c r="G83" i="22"/>
  <c r="F83" i="22" s="1"/>
  <c r="G84" i="22"/>
  <c r="F84" i="22" s="1"/>
  <c r="G85" i="22"/>
  <c r="F85" i="22"/>
  <c r="G86" i="22"/>
  <c r="F86" i="22" s="1"/>
  <c r="G87" i="22"/>
  <c r="F87" i="22"/>
  <c r="G82" i="22"/>
  <c r="F82" i="22"/>
  <c r="G81" i="22"/>
  <c r="F81" i="22" s="1"/>
  <c r="L79" i="22"/>
  <c r="K79" i="22" s="1"/>
  <c r="L78" i="22"/>
  <c r="K78" i="22"/>
  <c r="Q79" i="22"/>
  <c r="P79" i="22" s="1"/>
  <c r="Q78" i="22"/>
  <c r="P78" i="22"/>
  <c r="G79" i="22"/>
  <c r="F79" i="22"/>
  <c r="G78" i="22"/>
  <c r="F78" i="22" s="1"/>
  <c r="L69" i="22"/>
  <c r="K69" i="22" s="1"/>
  <c r="L70" i="22"/>
  <c r="K70" i="22"/>
  <c r="L71" i="22"/>
  <c r="K71" i="22" s="1"/>
  <c r="L72" i="22"/>
  <c r="K72" i="22"/>
  <c r="L73" i="22"/>
  <c r="K73" i="22"/>
  <c r="L74" i="22"/>
  <c r="K74" i="22" s="1"/>
  <c r="L75" i="22"/>
  <c r="K75" i="22" s="1"/>
  <c r="L76" i="22"/>
  <c r="K76" i="22"/>
  <c r="L68" i="22"/>
  <c r="K68" i="22" s="1"/>
  <c r="L67" i="22"/>
  <c r="K67" i="22"/>
  <c r="Q76" i="22"/>
  <c r="P76" i="22"/>
  <c r="Q75" i="22"/>
  <c r="P75" i="22" s="1"/>
  <c r="Q74" i="22"/>
  <c r="P74" i="22" s="1"/>
  <c r="Q73" i="22"/>
  <c r="P73" i="22"/>
  <c r="Q72" i="22"/>
  <c r="P72" i="22" s="1"/>
  <c r="Q71" i="22"/>
  <c r="P71" i="22"/>
  <c r="Q70" i="22"/>
  <c r="P70" i="22"/>
  <c r="Q69" i="22"/>
  <c r="P69" i="22" s="1"/>
  <c r="Q68" i="22"/>
  <c r="P68" i="22" s="1"/>
  <c r="Q67" i="22"/>
  <c r="P67" i="22"/>
  <c r="G69" i="22"/>
  <c r="F69" i="22" s="1"/>
  <c r="G70" i="22"/>
  <c r="F70" i="22"/>
  <c r="G71" i="22"/>
  <c r="F71" i="22"/>
  <c r="G72" i="22"/>
  <c r="F72" i="22" s="1"/>
  <c r="G73" i="22"/>
  <c r="F73" i="22" s="1"/>
  <c r="G74" i="22"/>
  <c r="F74" i="22"/>
  <c r="G75" i="22"/>
  <c r="F75" i="22" s="1"/>
  <c r="G76" i="22"/>
  <c r="F76" i="22"/>
  <c r="G68" i="22"/>
  <c r="F68" i="22"/>
  <c r="G67" i="22"/>
  <c r="F67" i="22" s="1"/>
  <c r="L64" i="22"/>
  <c r="K64" i="22" s="1"/>
  <c r="L65" i="22"/>
  <c r="K65" i="22"/>
  <c r="L63" i="22"/>
  <c r="K63" i="22" s="1"/>
  <c r="L62" i="22"/>
  <c r="K62" i="22"/>
  <c r="Q65" i="22"/>
  <c r="P65" i="22"/>
  <c r="Q64" i="22"/>
  <c r="P64" i="22" s="1"/>
  <c r="Q63" i="22"/>
  <c r="P63" i="22" s="1"/>
  <c r="Q62" i="22"/>
  <c r="P62" i="22"/>
  <c r="G64" i="22"/>
  <c r="F64" i="22" s="1"/>
  <c r="G65" i="22"/>
  <c r="F65" i="22"/>
  <c r="G63" i="22"/>
  <c r="F63" i="22"/>
  <c r="G62" i="22"/>
  <c r="F62" i="22" s="1"/>
  <c r="L59" i="22"/>
  <c r="K59" i="22" s="1"/>
  <c r="L60" i="22"/>
  <c r="K60" i="22"/>
  <c r="L58" i="22"/>
  <c r="K58" i="22" s="1"/>
  <c r="L57" i="22"/>
  <c r="K57" i="22"/>
  <c r="Q60" i="22"/>
  <c r="P60" i="22"/>
  <c r="Q59" i="22"/>
  <c r="P59" i="22" s="1"/>
  <c r="Q58" i="22"/>
  <c r="P58" i="22" s="1"/>
  <c r="Q57" i="22"/>
  <c r="P57" i="22"/>
  <c r="G59" i="22"/>
  <c r="F59" i="22" s="1"/>
  <c r="G60" i="22"/>
  <c r="F60" i="22"/>
  <c r="G58" i="22"/>
  <c r="F58" i="22"/>
  <c r="G57" i="22"/>
  <c r="F57" i="22" s="1"/>
  <c r="L53" i="22"/>
  <c r="K53" i="22" s="1"/>
  <c r="L54" i="22"/>
  <c r="K54" i="22"/>
  <c r="L55" i="22"/>
  <c r="K55" i="22" s="1"/>
  <c r="L52" i="22"/>
  <c r="K52" i="22"/>
  <c r="L51" i="22"/>
  <c r="K51" i="22"/>
  <c r="Q55" i="22"/>
  <c r="P55" i="22" s="1"/>
  <c r="Q54" i="22"/>
  <c r="P54" i="22" s="1"/>
  <c r="Q53" i="22"/>
  <c r="P53" i="22"/>
  <c r="Q52" i="22"/>
  <c r="P52" i="22" s="1"/>
  <c r="Q51" i="22"/>
  <c r="P51" i="22"/>
  <c r="G53" i="22"/>
  <c r="F53" i="22"/>
  <c r="G54" i="22"/>
  <c r="F54" i="22" s="1"/>
  <c r="G55" i="22"/>
  <c r="F55" i="22" s="1"/>
  <c r="G52" i="22"/>
  <c r="F52" i="22"/>
  <c r="G51" i="22"/>
  <c r="F51" i="22" s="1"/>
  <c r="L35" i="22"/>
  <c r="K35" i="22"/>
  <c r="L36" i="22"/>
  <c r="K36" i="22"/>
  <c r="L37" i="22"/>
  <c r="K37" i="22" s="1"/>
  <c r="L38" i="22"/>
  <c r="K38" i="22" s="1"/>
  <c r="L39" i="22"/>
  <c r="K39" i="22"/>
  <c r="L40" i="22"/>
  <c r="K40" i="22" s="1"/>
  <c r="L41" i="22"/>
  <c r="K41" i="22"/>
  <c r="L42" i="22"/>
  <c r="K42" i="22"/>
  <c r="L43" i="22"/>
  <c r="K43" i="22" s="1"/>
  <c r="L44" i="22"/>
  <c r="K44" i="22" s="1"/>
  <c r="L45" i="22"/>
  <c r="K45" i="22"/>
  <c r="L46" i="22"/>
  <c r="K46" i="22" s="1"/>
  <c r="L47" i="22"/>
  <c r="K47" i="22"/>
  <c r="L48" i="22"/>
  <c r="K48" i="22"/>
  <c r="L49" i="22"/>
  <c r="K49" i="22" s="1"/>
  <c r="L34" i="22"/>
  <c r="K34" i="22" s="1"/>
  <c r="L33" i="22"/>
  <c r="K33" i="22"/>
  <c r="Q49" i="22"/>
  <c r="P49" i="22" s="1"/>
  <c r="Q48" i="22"/>
  <c r="P48" i="22"/>
  <c r="Q47" i="22"/>
  <c r="P47" i="22"/>
  <c r="Q46" i="22"/>
  <c r="P46" i="22" s="1"/>
  <c r="Q45" i="22"/>
  <c r="P45" i="22" s="1"/>
  <c r="Q44" i="22"/>
  <c r="P44" i="22"/>
  <c r="Q43" i="22"/>
  <c r="P43" i="22" s="1"/>
  <c r="Q42" i="22"/>
  <c r="P42" i="22"/>
  <c r="Q41" i="22"/>
  <c r="P41" i="22"/>
  <c r="Q40" i="22"/>
  <c r="P40" i="22" s="1"/>
  <c r="Q39" i="22"/>
  <c r="P39" i="22" s="1"/>
  <c r="Q38" i="22"/>
  <c r="P38" i="22"/>
  <c r="Q37" i="22"/>
  <c r="P37" i="22" s="1"/>
  <c r="Q36" i="22"/>
  <c r="P36" i="22"/>
  <c r="Q35" i="22"/>
  <c r="P35" i="22"/>
  <c r="Q34" i="22"/>
  <c r="P34" i="22" s="1"/>
  <c r="Q33" i="22"/>
  <c r="P33" i="22" s="1"/>
  <c r="G35" i="22"/>
  <c r="F35" i="22"/>
  <c r="G36" i="22"/>
  <c r="F36" i="22" s="1"/>
  <c r="G37" i="22"/>
  <c r="F37" i="22"/>
  <c r="G38" i="22"/>
  <c r="F38" i="22"/>
  <c r="G39" i="22"/>
  <c r="F39" i="22" s="1"/>
  <c r="G40" i="22"/>
  <c r="F40" i="22" s="1"/>
  <c r="G41" i="22"/>
  <c r="F41" i="22"/>
  <c r="G42" i="22"/>
  <c r="F42" i="22" s="1"/>
  <c r="G43" i="22"/>
  <c r="F43" i="22"/>
  <c r="G44" i="22"/>
  <c r="F44" i="22"/>
  <c r="G45" i="22"/>
  <c r="F45" i="22" s="1"/>
  <c r="G46" i="22"/>
  <c r="F46" i="22" s="1"/>
  <c r="G47" i="22"/>
  <c r="F47" i="22"/>
  <c r="G48" i="22"/>
  <c r="F48" i="22" s="1"/>
  <c r="G49" i="22"/>
  <c r="F49" i="22"/>
  <c r="G34" i="22"/>
  <c r="F34" i="22"/>
  <c r="G33" i="22"/>
  <c r="F33" i="22" s="1"/>
  <c r="L30" i="22"/>
  <c r="K30" i="22" s="1"/>
  <c r="L31" i="22"/>
  <c r="L29" i="22"/>
  <c r="K29" i="22" s="1"/>
  <c r="L28" i="22"/>
  <c r="K28" i="22"/>
  <c r="L27" i="22"/>
  <c r="K27" i="22" s="1"/>
  <c r="Q31" i="22"/>
  <c r="P31" i="22"/>
  <c r="Q30" i="22"/>
  <c r="P30" i="22" s="1"/>
  <c r="Q29" i="22"/>
  <c r="P29" i="22" s="1"/>
  <c r="Q28" i="22"/>
  <c r="P28" i="22"/>
  <c r="Q27" i="22"/>
  <c r="P27" i="22" s="1"/>
  <c r="G29" i="22"/>
  <c r="F29" i="22"/>
  <c r="G30" i="22"/>
  <c r="F30" i="22"/>
  <c r="G31" i="22"/>
  <c r="F31" i="22" s="1"/>
  <c r="G28" i="22"/>
  <c r="F28" i="22" s="1"/>
  <c r="G27" i="22"/>
  <c r="F27" i="22"/>
  <c r="E112" i="22"/>
  <c r="D25" i="14" s="1"/>
  <c r="L25" i="22"/>
  <c r="K25" i="22"/>
  <c r="L24" i="22"/>
  <c r="K24" i="22" s="1"/>
  <c r="L23" i="22"/>
  <c r="K23" i="22"/>
  <c r="Q25" i="22"/>
  <c r="P25" i="22" s="1"/>
  <c r="Q24" i="22"/>
  <c r="P24" i="22" s="1"/>
  <c r="Q23" i="22"/>
  <c r="P23" i="22"/>
  <c r="G25" i="22"/>
  <c r="F25" i="22" s="1"/>
  <c r="G24" i="22"/>
  <c r="F24" i="22"/>
  <c r="G23" i="22"/>
  <c r="F23" i="22"/>
  <c r="Q21" i="22"/>
  <c r="P21" i="22" s="1"/>
  <c r="Q20" i="22"/>
  <c r="P20" i="22" s="1"/>
  <c r="Q19" i="22"/>
  <c r="P19" i="22"/>
  <c r="L21" i="22"/>
  <c r="K21" i="22" s="1"/>
  <c r="L20" i="22"/>
  <c r="K20" i="22"/>
  <c r="L19" i="22"/>
  <c r="K19" i="22" s="1"/>
  <c r="G21" i="22"/>
  <c r="F21" i="22" s="1"/>
  <c r="G20" i="22"/>
  <c r="F20" i="22" s="1"/>
  <c r="G19" i="22"/>
  <c r="F19" i="22" s="1"/>
  <c r="B11" i="12"/>
  <c r="B10" i="12"/>
  <c r="O15" i="18"/>
  <c r="D76" i="14" s="1"/>
  <c r="J15" i="18"/>
  <c r="D75" i="14"/>
  <c r="Q13" i="18"/>
  <c r="Q12" i="18"/>
  <c r="Q15" i="18" s="1"/>
  <c r="B76" i="14" s="1"/>
  <c r="E15" i="18"/>
  <c r="D74" i="14" s="1"/>
  <c r="L13" i="18"/>
  <c r="K13" i="18"/>
  <c r="L12" i="18"/>
  <c r="G13" i="18"/>
  <c r="F13" i="18" s="1"/>
  <c r="F15" i="18" s="1"/>
  <c r="G12" i="18"/>
  <c r="L34" i="24"/>
  <c r="K34" i="24" s="1"/>
  <c r="M32" i="4"/>
  <c r="L32" i="4" s="1"/>
  <c r="L111" i="22"/>
  <c r="K111" i="22" s="1"/>
  <c r="L24" i="8"/>
  <c r="K24" i="8" s="1"/>
  <c r="L20" i="16"/>
  <c r="L19" i="17"/>
  <c r="L27" i="10"/>
  <c r="J35" i="24"/>
  <c r="D18" i="14"/>
  <c r="K33" i="4"/>
  <c r="D34" i="14" s="1"/>
  <c r="J112" i="22"/>
  <c r="D26" i="14"/>
  <c r="J25" i="8"/>
  <c r="D59" i="14" s="1"/>
  <c r="J21" i="16"/>
  <c r="D51" i="14" s="1"/>
  <c r="J20" i="17"/>
  <c r="D83" i="14" s="1"/>
  <c r="J28" i="10"/>
  <c r="D67" i="14" s="1"/>
  <c r="D69" i="14" s="1"/>
  <c r="Q34" i="24"/>
  <c r="R32" i="4"/>
  <c r="Q32" i="4"/>
  <c r="Q111" i="22"/>
  <c r="P111" i="22"/>
  <c r="Q24" i="8"/>
  <c r="P24" i="8" s="1"/>
  <c r="Q20" i="16"/>
  <c r="P20" i="16" s="1"/>
  <c r="Q19" i="17"/>
  <c r="Q27" i="10"/>
  <c r="P27" i="10"/>
  <c r="O35" i="24"/>
  <c r="D19" i="14" s="1"/>
  <c r="P33" i="4"/>
  <c r="D35" i="14"/>
  <c r="O112" i="22"/>
  <c r="D27" i="14" s="1"/>
  <c r="O25" i="8"/>
  <c r="D60" i="14" s="1"/>
  <c r="O21" i="16"/>
  <c r="D52" i="14" s="1"/>
  <c r="O20" i="17"/>
  <c r="D84" i="14" s="1"/>
  <c r="O28" i="10"/>
  <c r="D68" i="14"/>
  <c r="E35" i="24"/>
  <c r="D17" i="14" s="1"/>
  <c r="D20" i="14" s="1"/>
  <c r="F33" i="4"/>
  <c r="D33" i="14"/>
  <c r="D36" i="14" s="1"/>
  <c r="E25" i="8"/>
  <c r="D58" i="14"/>
  <c r="D61" i="14" s="1"/>
  <c r="E21" i="16"/>
  <c r="D50" i="14" s="1"/>
  <c r="E20" i="17"/>
  <c r="D82" i="14" s="1"/>
  <c r="E28" i="10"/>
  <c r="D66" i="14"/>
  <c r="G34" i="24"/>
  <c r="H32" i="4"/>
  <c r="I351" i="26"/>
  <c r="H351" i="26" s="1"/>
  <c r="G111" i="22"/>
  <c r="F111" i="22" s="1"/>
  <c r="G24" i="8"/>
  <c r="F24" i="8"/>
  <c r="G20" i="16"/>
  <c r="F20" i="16" s="1"/>
  <c r="G19" i="17"/>
  <c r="F19" i="17"/>
  <c r="G27" i="10"/>
  <c r="F27" i="10" s="1"/>
  <c r="L353" i="26"/>
  <c r="D42" i="14" s="1"/>
  <c r="Q353" i="26"/>
  <c r="D43" i="14" s="1"/>
  <c r="G353" i="26"/>
  <c r="D41" i="12" s="1"/>
  <c r="T353" i="26"/>
  <c r="S16" i="26"/>
  <c r="R16" i="26" s="1"/>
  <c r="S15" i="26"/>
  <c r="R15" i="26" s="1"/>
  <c r="O353" i="26"/>
  <c r="N14" i="26"/>
  <c r="M14" i="26" s="1"/>
  <c r="N15" i="26"/>
  <c r="M15" i="26" s="1"/>
  <c r="N16" i="26"/>
  <c r="M16" i="26" s="1"/>
  <c r="J353" i="26"/>
  <c r="I352" i="26"/>
  <c r="H352" i="26" s="1"/>
  <c r="I14" i="26"/>
  <c r="H14" i="26" s="1"/>
  <c r="I15" i="26"/>
  <c r="H15" i="26" s="1"/>
  <c r="I16" i="26"/>
  <c r="H16" i="26" s="1"/>
  <c r="S12" i="26"/>
  <c r="R12" i="26" s="1"/>
  <c r="N13" i="26"/>
  <c r="M13" i="26" s="1"/>
  <c r="N12" i="26"/>
  <c r="M12" i="26" s="1"/>
  <c r="I13" i="26"/>
  <c r="H13" i="26" s="1"/>
  <c r="I12" i="26"/>
  <c r="H12" i="26" s="1"/>
  <c r="L12" i="22"/>
  <c r="K12" i="22"/>
  <c r="L15" i="22"/>
  <c r="K15" i="22" s="1"/>
  <c r="L16" i="22"/>
  <c r="K16" i="22"/>
  <c r="L109" i="22"/>
  <c r="K109" i="22" s="1"/>
  <c r="L110" i="22"/>
  <c r="L112" i="22" s="1"/>
  <c r="K110" i="22"/>
  <c r="M12" i="4"/>
  <c r="L12" i="4" s="1"/>
  <c r="M13" i="4"/>
  <c r="L13" i="4"/>
  <c r="M14" i="4"/>
  <c r="L14" i="4" s="1"/>
  <c r="M15" i="4"/>
  <c r="M20" i="4"/>
  <c r="L20" i="4"/>
  <c r="M21" i="4"/>
  <c r="L21" i="4" s="1"/>
  <c r="M23" i="4"/>
  <c r="L23" i="4" s="1"/>
  <c r="M24" i="4"/>
  <c r="L24" i="4" s="1"/>
  <c r="M25" i="4"/>
  <c r="L25" i="4" s="1"/>
  <c r="M29" i="4"/>
  <c r="L29" i="4" s="1"/>
  <c r="M30" i="4"/>
  <c r="L30" i="4"/>
  <c r="M31" i="4"/>
  <c r="L31" i="4" s="1"/>
  <c r="G12" i="22"/>
  <c r="F12" i="22" s="1"/>
  <c r="G15" i="22"/>
  <c r="F15" i="22"/>
  <c r="G16" i="22"/>
  <c r="F16" i="22" s="1"/>
  <c r="G109" i="22"/>
  <c r="F109" i="22"/>
  <c r="G110" i="22"/>
  <c r="F110" i="22" s="1"/>
  <c r="H12" i="4"/>
  <c r="G12" i="4"/>
  <c r="H13" i="4"/>
  <c r="G13" i="4" s="1"/>
  <c r="H14" i="4"/>
  <c r="G14" i="4"/>
  <c r="H15" i="4"/>
  <c r="G15" i="4" s="1"/>
  <c r="H20" i="4"/>
  <c r="H33" i="4" s="1"/>
  <c r="G20" i="4"/>
  <c r="H21" i="4"/>
  <c r="G21" i="4" s="1"/>
  <c r="H23" i="4"/>
  <c r="G23" i="4"/>
  <c r="H24" i="4"/>
  <c r="G24" i="4" s="1"/>
  <c r="H25" i="4"/>
  <c r="G25" i="4"/>
  <c r="H29" i="4"/>
  <c r="G29" i="4" s="1"/>
  <c r="H30" i="4"/>
  <c r="G30" i="4"/>
  <c r="H31" i="4"/>
  <c r="G31" i="4" s="1"/>
  <c r="Q12" i="22"/>
  <c r="Q13" i="22"/>
  <c r="P13" i="22" s="1"/>
  <c r="Q14" i="22"/>
  <c r="P14" i="22" s="1"/>
  <c r="Q15" i="22"/>
  <c r="P15" i="22" s="1"/>
  <c r="Q16" i="22"/>
  <c r="Q109" i="22"/>
  <c r="P109" i="22"/>
  <c r="Q110" i="22"/>
  <c r="P110" i="22" s="1"/>
  <c r="R12" i="4"/>
  <c r="Q12" i="4" s="1"/>
  <c r="R13" i="4"/>
  <c r="Q13" i="4" s="1"/>
  <c r="R14" i="4"/>
  <c r="Q14" i="4" s="1"/>
  <c r="R15" i="4"/>
  <c r="R16" i="4"/>
  <c r="Q16" i="4"/>
  <c r="R17" i="4"/>
  <c r="Q17" i="4" s="1"/>
  <c r="R23" i="4"/>
  <c r="Q23" i="4" s="1"/>
  <c r="R24" i="4"/>
  <c r="Q24" i="4" s="1"/>
  <c r="R25" i="4"/>
  <c r="Q25" i="4" s="1"/>
  <c r="R29" i="4"/>
  <c r="Q29" i="4" s="1"/>
  <c r="R30" i="4"/>
  <c r="Q30" i="4"/>
  <c r="R31" i="4"/>
  <c r="Q31" i="4" s="1"/>
  <c r="A16" i="26"/>
  <c r="R35" i="24"/>
  <c r="Q13" i="24"/>
  <c r="P13" i="24" s="1"/>
  <c r="Q14" i="24"/>
  <c r="P14" i="24" s="1"/>
  <c r="Q15" i="24"/>
  <c r="Q16" i="24"/>
  <c r="P16" i="24" s="1"/>
  <c r="Q17" i="24"/>
  <c r="P17" i="24" s="1"/>
  <c r="Q18" i="24"/>
  <c r="P18" i="24" s="1"/>
  <c r="Q19" i="24"/>
  <c r="P19" i="24" s="1"/>
  <c r="Q20" i="24"/>
  <c r="P20" i="24" s="1"/>
  <c r="Q21" i="24"/>
  <c r="P21" i="24" s="1"/>
  <c r="Q22" i="24"/>
  <c r="P22" i="24" s="1"/>
  <c r="Q23" i="24"/>
  <c r="P23" i="24" s="1"/>
  <c r="Q24" i="24"/>
  <c r="P24" i="24" s="1"/>
  <c r="Q25" i="24"/>
  <c r="P25" i="24" s="1"/>
  <c r="Q26" i="24"/>
  <c r="P26" i="24" s="1"/>
  <c r="Q27" i="24"/>
  <c r="P27" i="24" s="1"/>
  <c r="Q28" i="24"/>
  <c r="P28" i="24"/>
  <c r="Q31" i="24"/>
  <c r="P31" i="24" s="1"/>
  <c r="Q32" i="24"/>
  <c r="P32" i="24" s="1"/>
  <c r="Q33" i="24"/>
  <c r="P33" i="24" s="1"/>
  <c r="P34" i="24"/>
  <c r="M35" i="24"/>
  <c r="L12" i="24"/>
  <c r="K12" i="24" s="1"/>
  <c r="L13" i="24"/>
  <c r="K13" i="24"/>
  <c r="L14" i="24"/>
  <c r="K14" i="24" s="1"/>
  <c r="L16" i="24"/>
  <c r="K16" i="24" s="1"/>
  <c r="L17" i="24"/>
  <c r="K17" i="24"/>
  <c r="L18" i="24"/>
  <c r="K18" i="24"/>
  <c r="L19" i="24"/>
  <c r="K19" i="24"/>
  <c r="L20" i="24"/>
  <c r="K20" i="24" s="1"/>
  <c r="L21" i="24"/>
  <c r="K21" i="24"/>
  <c r="L22" i="24"/>
  <c r="K22" i="24" s="1"/>
  <c r="L23" i="24"/>
  <c r="K23" i="24"/>
  <c r="L24" i="24"/>
  <c r="K24" i="24"/>
  <c r="L25" i="24"/>
  <c r="K25" i="24" s="1"/>
  <c r="L26" i="24"/>
  <c r="K26" i="24" s="1"/>
  <c r="L27" i="24"/>
  <c r="K27" i="24" s="1"/>
  <c r="L28" i="24"/>
  <c r="K28" i="24" s="1"/>
  <c r="L31" i="24"/>
  <c r="K31" i="24" s="1"/>
  <c r="L32" i="24"/>
  <c r="K32" i="24"/>
  <c r="L33" i="24"/>
  <c r="K33" i="24" s="1"/>
  <c r="H35" i="24"/>
  <c r="G12" i="24"/>
  <c r="F12" i="24" s="1"/>
  <c r="G13" i="24"/>
  <c r="F13" i="24"/>
  <c r="G14" i="24"/>
  <c r="F14" i="24" s="1"/>
  <c r="G15" i="24"/>
  <c r="F15" i="24"/>
  <c r="G16" i="24"/>
  <c r="F16" i="24" s="1"/>
  <c r="G17" i="24"/>
  <c r="F17" i="24"/>
  <c r="G18" i="24"/>
  <c r="F18" i="24" s="1"/>
  <c r="G19" i="24"/>
  <c r="F19" i="24"/>
  <c r="G20" i="24"/>
  <c r="F20" i="24" s="1"/>
  <c r="G21" i="24"/>
  <c r="F21" i="24"/>
  <c r="G22" i="24"/>
  <c r="F22" i="24" s="1"/>
  <c r="G23" i="24"/>
  <c r="F23" i="24"/>
  <c r="G24" i="24"/>
  <c r="F24" i="24" s="1"/>
  <c r="G25" i="24"/>
  <c r="F25" i="24"/>
  <c r="G26" i="24"/>
  <c r="F26" i="24" s="1"/>
  <c r="G27" i="24"/>
  <c r="F27" i="24"/>
  <c r="G28" i="24"/>
  <c r="F28" i="24" s="1"/>
  <c r="G31" i="24"/>
  <c r="F31" i="24"/>
  <c r="G32" i="24"/>
  <c r="F32" i="24" s="1"/>
  <c r="G33" i="24"/>
  <c r="F33" i="24"/>
  <c r="F34" i="24"/>
  <c r="R28" i="10"/>
  <c r="M28" i="10"/>
  <c r="H28" i="10"/>
  <c r="R112" i="22"/>
  <c r="M112" i="22"/>
  <c r="H112" i="22"/>
  <c r="N33" i="4"/>
  <c r="S33" i="4"/>
  <c r="I33" i="4"/>
  <c r="G32" i="4"/>
  <c r="P19" i="17"/>
  <c r="K20" i="16"/>
  <c r="L23" i="8"/>
  <c r="K23" i="8" s="1"/>
  <c r="Q23" i="8"/>
  <c r="P23" i="8" s="1"/>
  <c r="Q12" i="10"/>
  <c r="Q13" i="10"/>
  <c r="P13" i="10"/>
  <c r="Q14" i="10"/>
  <c r="P14" i="10" s="1"/>
  <c r="Q16" i="10"/>
  <c r="P16" i="10"/>
  <c r="Q18" i="10"/>
  <c r="P18" i="10" s="1"/>
  <c r="Q19" i="10"/>
  <c r="P19" i="10"/>
  <c r="Q20" i="10"/>
  <c r="P20" i="10" s="1"/>
  <c r="Q21" i="10"/>
  <c r="P21" i="10"/>
  <c r="Q22" i="10"/>
  <c r="P22" i="10" s="1"/>
  <c r="Q23" i="10"/>
  <c r="P23" i="10"/>
  <c r="Q24" i="10"/>
  <c r="P24" i="10" s="1"/>
  <c r="Q25" i="10"/>
  <c r="P25" i="10"/>
  <c r="Q26" i="10"/>
  <c r="P26" i="10" s="1"/>
  <c r="L12" i="10"/>
  <c r="K12" i="10" s="1"/>
  <c r="L13" i="10"/>
  <c r="K13" i="10" s="1"/>
  <c r="L14" i="10"/>
  <c r="K14" i="10" s="1"/>
  <c r="L16" i="10"/>
  <c r="K16" i="10"/>
  <c r="L18" i="10"/>
  <c r="K18" i="10" s="1"/>
  <c r="L19" i="10"/>
  <c r="K19" i="10"/>
  <c r="L20" i="10"/>
  <c r="K20" i="10"/>
  <c r="L21" i="10"/>
  <c r="K21" i="10"/>
  <c r="L22" i="10"/>
  <c r="K22" i="10" s="1"/>
  <c r="L23" i="10"/>
  <c r="K23" i="10"/>
  <c r="L24" i="10"/>
  <c r="K24" i="10" s="1"/>
  <c r="L25" i="10"/>
  <c r="K25" i="10"/>
  <c r="L26" i="10"/>
  <c r="K26" i="10"/>
  <c r="K27" i="10"/>
  <c r="G16" i="10"/>
  <c r="F16" i="10" s="1"/>
  <c r="G18" i="10"/>
  <c r="F18" i="10" s="1"/>
  <c r="H20" i="17"/>
  <c r="R20" i="17"/>
  <c r="Q12" i="17"/>
  <c r="P12" i="17" s="1"/>
  <c r="Q13" i="17"/>
  <c r="P13" i="17"/>
  <c r="Q14" i="17"/>
  <c r="P14" i="17" s="1"/>
  <c r="Q15" i="17"/>
  <c r="P15" i="17"/>
  <c r="Q17" i="17"/>
  <c r="P17" i="17" s="1"/>
  <c r="Q18" i="17"/>
  <c r="P18" i="17"/>
  <c r="M20" i="17"/>
  <c r="L12" i="17"/>
  <c r="K12" i="17" s="1"/>
  <c r="L13" i="17"/>
  <c r="K13" i="17" s="1"/>
  <c r="L14" i="17"/>
  <c r="K14" i="17" s="1"/>
  <c r="L15" i="17"/>
  <c r="K15" i="17" s="1"/>
  <c r="L17" i="17"/>
  <c r="K17" i="17" s="1"/>
  <c r="L18" i="17"/>
  <c r="K18" i="17"/>
  <c r="K19" i="17"/>
  <c r="R21" i="16"/>
  <c r="Q13" i="16"/>
  <c r="Q15" i="16"/>
  <c r="P15" i="16"/>
  <c r="Q16" i="16"/>
  <c r="P16" i="16" s="1"/>
  <c r="Q17" i="16"/>
  <c r="P17" i="16"/>
  <c r="Q18" i="16"/>
  <c r="P18" i="16"/>
  <c r="Q19" i="16"/>
  <c r="P19" i="16"/>
  <c r="M21" i="16"/>
  <c r="L12" i="16"/>
  <c r="K12" i="16"/>
  <c r="L13" i="16"/>
  <c r="K13" i="16" s="1"/>
  <c r="L14" i="16"/>
  <c r="L15" i="16"/>
  <c r="L16" i="16"/>
  <c r="K16" i="16" s="1"/>
  <c r="L17" i="16"/>
  <c r="K17" i="16" s="1"/>
  <c r="L18" i="16"/>
  <c r="K18" i="16" s="1"/>
  <c r="L19" i="16"/>
  <c r="K19" i="16" s="1"/>
  <c r="R25" i="8"/>
  <c r="Q12" i="8"/>
  <c r="P12" i="8" s="1"/>
  <c r="Q13" i="8"/>
  <c r="Q15" i="8"/>
  <c r="P15" i="8" s="1"/>
  <c r="Q20" i="8"/>
  <c r="P20" i="8"/>
  <c r="Q21" i="8"/>
  <c r="P21" i="8" s="1"/>
  <c r="Q22" i="8"/>
  <c r="P22" i="8"/>
  <c r="M25" i="8"/>
  <c r="L12" i="8"/>
  <c r="L13" i="8"/>
  <c r="K13" i="8"/>
  <c r="L15" i="8"/>
  <c r="K15" i="8" s="1"/>
  <c r="L16" i="8"/>
  <c r="K16" i="8"/>
  <c r="L17" i="8"/>
  <c r="K17" i="8" s="1"/>
  <c r="L18" i="8"/>
  <c r="K18" i="8"/>
  <c r="L19" i="8"/>
  <c r="K19" i="8" s="1"/>
  <c r="L20" i="8"/>
  <c r="K20" i="8"/>
  <c r="L21" i="8"/>
  <c r="K21" i="8" s="1"/>
  <c r="L22" i="8"/>
  <c r="K22" i="8"/>
  <c r="H25" i="8"/>
  <c r="G14" i="10"/>
  <c r="F14" i="10" s="1"/>
  <c r="G19" i="10"/>
  <c r="F19" i="10" s="1"/>
  <c r="G20" i="10"/>
  <c r="F20" i="10" s="1"/>
  <c r="G21" i="10"/>
  <c r="F21" i="10" s="1"/>
  <c r="G22" i="10"/>
  <c r="F22" i="10" s="1"/>
  <c r="G23" i="10"/>
  <c r="F23" i="10"/>
  <c r="G24" i="10"/>
  <c r="F24" i="10" s="1"/>
  <c r="G25" i="10"/>
  <c r="F25" i="10" s="1"/>
  <c r="G26" i="10"/>
  <c r="F26" i="10" s="1"/>
  <c r="G17" i="17"/>
  <c r="F17" i="17" s="1"/>
  <c r="G18" i="17"/>
  <c r="F18" i="17" s="1"/>
  <c r="G14" i="17"/>
  <c r="F14" i="17"/>
  <c r="G15" i="17"/>
  <c r="F15" i="17" s="1"/>
  <c r="G13" i="17"/>
  <c r="F13" i="17" s="1"/>
  <c r="G19" i="16"/>
  <c r="F19" i="16" s="1"/>
  <c r="G14" i="16"/>
  <c r="F14" i="16" s="1"/>
  <c r="G15" i="16"/>
  <c r="F15" i="16" s="1"/>
  <c r="G16" i="16"/>
  <c r="F16" i="16" s="1"/>
  <c r="G17" i="16"/>
  <c r="F17" i="16" s="1"/>
  <c r="G18" i="16"/>
  <c r="F18" i="16" s="1"/>
  <c r="G17" i="8"/>
  <c r="F17" i="8" s="1"/>
  <c r="G23" i="8"/>
  <c r="F23" i="8" s="1"/>
  <c r="G22" i="8"/>
  <c r="F22" i="8" s="1"/>
  <c r="G15" i="8"/>
  <c r="F15" i="8"/>
  <c r="G16" i="8"/>
  <c r="F16" i="8" s="1"/>
  <c r="G18" i="8"/>
  <c r="F18" i="8" s="1"/>
  <c r="G19" i="8"/>
  <c r="F19" i="8" s="1"/>
  <c r="G20" i="8"/>
  <c r="F20" i="8" s="1"/>
  <c r="G21" i="8"/>
  <c r="F21" i="8" s="1"/>
  <c r="A13" i="16"/>
  <c r="A14" i="16"/>
  <c r="A15" i="16"/>
  <c r="A16" i="16" s="1"/>
  <c r="A17" i="16" s="1"/>
  <c r="A18" i="16" s="1"/>
  <c r="A19" i="16" s="1"/>
  <c r="A20" i="16" s="1"/>
  <c r="R15" i="18"/>
  <c r="M15" i="18"/>
  <c r="H15" i="18"/>
  <c r="P13" i="18"/>
  <c r="F12" i="18"/>
  <c r="G12" i="17"/>
  <c r="F12" i="17"/>
  <c r="H21" i="16"/>
  <c r="G13" i="16"/>
  <c r="F13" i="16" s="1"/>
  <c r="G12" i="16"/>
  <c r="F12" i="16"/>
  <c r="A13" i="10"/>
  <c r="A14" i="10"/>
  <c r="A13" i="8"/>
  <c r="A15" i="8" s="1"/>
  <c r="A16" i="8" s="1"/>
  <c r="A17" i="8" s="1"/>
  <c r="A19" i="8" s="1"/>
  <c r="A21" i="8"/>
  <c r="A22" i="8" s="1"/>
  <c r="A23" i="8" s="1"/>
  <c r="A24" i="8" s="1"/>
  <c r="G12" i="10"/>
  <c r="F12" i="10"/>
  <c r="G13" i="10"/>
  <c r="B14" i="14"/>
  <c r="B13" i="14"/>
  <c r="B12" i="14"/>
  <c r="B11" i="14"/>
  <c r="B10" i="14"/>
  <c r="G12" i="8"/>
  <c r="F12" i="8" s="1"/>
  <c r="G13" i="8"/>
  <c r="F13" i="8" s="1"/>
  <c r="A13" i="4"/>
  <c r="A14" i="4"/>
  <c r="A15" i="4" s="1"/>
  <c r="B12" i="12"/>
  <c r="B13" i="12"/>
  <c r="B14" i="12"/>
  <c r="A21" i="10"/>
  <c r="A22" i="10"/>
  <c r="A25" i="10" s="1"/>
  <c r="K12" i="18"/>
  <c r="K15" i="18" s="1"/>
  <c r="D33" i="12"/>
  <c r="L15" i="18"/>
  <c r="B75" i="14" s="1"/>
  <c r="D27" i="12"/>
  <c r="D19" i="12"/>
  <c r="K31" i="22"/>
  <c r="D25" i="12"/>
  <c r="D18" i="12"/>
  <c r="D35" i="12"/>
  <c r="G15" i="18"/>
  <c r="B74" i="14"/>
  <c r="Q20" i="17"/>
  <c r="B84" i="14" s="1"/>
  <c r="P12" i="22"/>
  <c r="D17" i="12"/>
  <c r="K14" i="16"/>
  <c r="P12" i="10"/>
  <c r="D34" i="12"/>
  <c r="D26" i="12"/>
  <c r="B33" i="14" l="1"/>
  <c r="B33" i="12"/>
  <c r="D53" i="14"/>
  <c r="D28" i="14"/>
  <c r="K28" i="10"/>
  <c r="B26" i="14"/>
  <c r="B26" i="12"/>
  <c r="P12" i="18"/>
  <c r="P15" i="18" s="1"/>
  <c r="Q28" i="10"/>
  <c r="B68" i="14" s="1"/>
  <c r="K20" i="17"/>
  <c r="K112" i="22"/>
  <c r="P28" i="10"/>
  <c r="L28" i="10"/>
  <c r="B67" i="14" s="1"/>
  <c r="F112" i="22"/>
  <c r="G33" i="4"/>
  <c r="D85" i="14"/>
  <c r="G25" i="8"/>
  <c r="B58" i="14" s="1"/>
  <c r="G35" i="24"/>
  <c r="B77" i="14"/>
  <c r="D92" i="14"/>
  <c r="D42" i="12"/>
  <c r="D51" i="12" s="1"/>
  <c r="D41" i="14"/>
  <c r="D44" i="14" s="1"/>
  <c r="D43" i="12"/>
  <c r="D52" i="12" s="1"/>
  <c r="S353" i="26"/>
  <c r="B43" i="12" s="1"/>
  <c r="D91" i="14"/>
  <c r="H353" i="26"/>
  <c r="G21" i="16"/>
  <c r="B50" i="14" s="1"/>
  <c r="P13" i="16"/>
  <c r="P21" i="16" s="1"/>
  <c r="Q21" i="16"/>
  <c r="B52" i="14" s="1"/>
  <c r="K35" i="24"/>
  <c r="D77" i="14"/>
  <c r="D50" i="12"/>
  <c r="K12" i="8"/>
  <c r="K25" i="8" s="1"/>
  <c r="L25" i="8"/>
  <c r="B59" i="14" s="1"/>
  <c r="R33" i="4"/>
  <c r="Q15" i="4"/>
  <c r="Q33" i="4" s="1"/>
  <c r="F21" i="16"/>
  <c r="F35" i="24"/>
  <c r="D28" i="12"/>
  <c r="F25" i="8"/>
  <c r="G28" i="10"/>
  <c r="B66" i="14" s="1"/>
  <c r="L21" i="16"/>
  <c r="B51" i="14" s="1"/>
  <c r="R353" i="26"/>
  <c r="L33" i="4"/>
  <c r="P16" i="22"/>
  <c r="P112" i="22" s="1"/>
  <c r="Q112" i="22"/>
  <c r="M33" i="4"/>
  <c r="L15" i="4"/>
  <c r="L35" i="24"/>
  <c r="P20" i="17"/>
  <c r="G20" i="17"/>
  <c r="B82" i="14" s="1"/>
  <c r="N353" i="26"/>
  <c r="M353" i="26"/>
  <c r="I353" i="26"/>
  <c r="D36" i="12"/>
  <c r="F20" i="17"/>
  <c r="Q35" i="24"/>
  <c r="P15" i="24"/>
  <c r="P35" i="24" s="1"/>
  <c r="Q25" i="8"/>
  <c r="B60" i="14" s="1"/>
  <c r="P13" i="8"/>
  <c r="P25" i="8" s="1"/>
  <c r="G112" i="22"/>
  <c r="D20" i="12"/>
  <c r="L20" i="17"/>
  <c r="B83" i="14" s="1"/>
  <c r="F13" i="10"/>
  <c r="F28" i="10" s="1"/>
  <c r="K15" i="16"/>
  <c r="K21" i="16" s="1"/>
  <c r="B69" i="14" l="1"/>
  <c r="B70" i="14" s="1"/>
  <c r="C30" i="10" s="1"/>
  <c r="B17" i="14"/>
  <c r="B17" i="12"/>
  <c r="D90" i="14"/>
  <c r="D93" i="14" s="1"/>
  <c r="D44" i="12"/>
  <c r="B78" i="14"/>
  <c r="D17" i="18" s="1"/>
  <c r="B61" i="14"/>
  <c r="B62" i="14" s="1"/>
  <c r="C27" i="8" s="1"/>
  <c r="B85" i="14"/>
  <c r="B86" i="14" s="1"/>
  <c r="D21" i="17" s="1"/>
  <c r="D53" i="12"/>
  <c r="B43" i="14"/>
  <c r="B41" i="14"/>
  <c r="B41" i="12"/>
  <c r="B25" i="14"/>
  <c r="B25" i="12"/>
  <c r="B42" i="12"/>
  <c r="B42" i="14"/>
  <c r="B35" i="14"/>
  <c r="B35" i="12"/>
  <c r="B18" i="14"/>
  <c r="B18" i="12"/>
  <c r="B19" i="14"/>
  <c r="B19" i="12"/>
  <c r="B34" i="14"/>
  <c r="B34" i="12"/>
  <c r="B53" i="14"/>
  <c r="B54" i="14" s="1"/>
  <c r="F25" i="16" s="1"/>
  <c r="B27" i="12"/>
  <c r="B27" i="14"/>
  <c r="B20" i="12" l="1"/>
  <c r="B21" i="12" s="1"/>
  <c r="C37" i="24" s="1"/>
  <c r="B51" i="12"/>
  <c r="B90" i="14"/>
  <c r="B28" i="14"/>
  <c r="B29" i="14" s="1"/>
  <c r="B91" i="14"/>
  <c r="B20" i="14"/>
  <c r="B21" i="14" s="1"/>
  <c r="B28" i="12"/>
  <c r="B29" i="12" s="1"/>
  <c r="C114" i="22" s="1"/>
  <c r="B50" i="12"/>
  <c r="B36" i="12"/>
  <c r="B37" i="12" s="1"/>
  <c r="C35" i="4" s="1"/>
  <c r="B36" i="14"/>
  <c r="B37" i="14" s="1"/>
  <c r="B52" i="12"/>
  <c r="B44" i="12"/>
  <c r="B45" i="12" s="1"/>
  <c r="C356" i="26" s="1"/>
  <c r="B92" i="14"/>
  <c r="B44" i="14"/>
  <c r="B45" i="14" s="1"/>
  <c r="B93" i="14" l="1"/>
  <c r="B94" i="14" s="1"/>
  <c r="B53" i="12"/>
  <c r="B54" i="12" s="1"/>
</calcChain>
</file>

<file path=xl/sharedStrings.xml><?xml version="1.0" encoding="utf-8"?>
<sst xmlns="http://schemas.openxmlformats.org/spreadsheetml/2006/main" count="2894" uniqueCount="1629">
  <si>
    <t>DIRECCIÓN GENERAL DE CALIDAD Y EDUCACIÓN EN SALUD</t>
  </si>
  <si>
    <t>DATOS GENERALES DEL ESTABLECIMIENTO CÁTALOGO CLUES</t>
  </si>
  <si>
    <t>Entidad</t>
  </si>
  <si>
    <t>Jurisdicción Sanitaria / Delegación / Municipio</t>
  </si>
  <si>
    <t>Nombre del establecimiento</t>
  </si>
  <si>
    <t>Tipología SINERHIAS</t>
  </si>
  <si>
    <t>Domicilio</t>
  </si>
  <si>
    <t>Nombre del Director o Responsable del Establecimiento</t>
  </si>
  <si>
    <t>El establecimiento se encuentra en zona indígena</t>
  </si>
  <si>
    <t>Nombre del responsable de la evaluación</t>
  </si>
  <si>
    <t>Fecha de la visita</t>
  </si>
  <si>
    <t>INFRAESTRUCTURA FÍSICA / SINERHIAS</t>
  </si>
  <si>
    <t>Número de baños para el personal</t>
  </si>
  <si>
    <t>Número de baños para pacientes</t>
  </si>
  <si>
    <t>Número de núcleos básicos existentes</t>
  </si>
  <si>
    <t>Número de Consultorios de Medicina General</t>
  </si>
  <si>
    <t>Número de Consultorios de Estomatología</t>
  </si>
  <si>
    <t>Cuenta con servicio de medicina preventiva y terapia de hidratación oral</t>
  </si>
  <si>
    <t>Cuenta con área de Imagenología</t>
  </si>
  <si>
    <t>Cuenta con área de Laboratorio Clínico</t>
  </si>
  <si>
    <t>Cuenta con área Central de Esterilización y Equipo</t>
  </si>
  <si>
    <t>Cuenta con almacén temporal de Residuos Peligrosos Biológico Infecciosos</t>
  </si>
  <si>
    <t>Cuenta con área de Farmacia</t>
  </si>
  <si>
    <t>Cuenta con área de Dirección</t>
  </si>
  <si>
    <t>RECURSOS HUMANOS EN SALUD / SINERHIAS</t>
  </si>
  <si>
    <t>Total - Médicos generales, odontólogos y especialistas</t>
  </si>
  <si>
    <t>Total - Pasantes de medicina</t>
  </si>
  <si>
    <t>Total - Médicos en otras actividades</t>
  </si>
  <si>
    <t>Total - Pasante de odontología</t>
  </si>
  <si>
    <t>Total - Médicos odontólogos</t>
  </si>
  <si>
    <t>Total - Personal técnico en odontología</t>
  </si>
  <si>
    <t>Total - Enfermeras en contacto con el paciente</t>
  </si>
  <si>
    <t>Total - Enfermeras en otras actividades</t>
  </si>
  <si>
    <t>Total - Pasantes de enfermería</t>
  </si>
  <si>
    <t>Total - Auxiliares de enfermería</t>
  </si>
  <si>
    <t>Total - Radiología</t>
  </si>
  <si>
    <t>Total - Químicos</t>
  </si>
  <si>
    <t>Total - Personal de trabajo Social</t>
  </si>
  <si>
    <t>Total - Personal de Psicología</t>
  </si>
  <si>
    <t>EQUIPAMIENTO / SINERHIAS</t>
  </si>
  <si>
    <t>Esfigmomanómetro (aneroide o electrónico)</t>
  </si>
  <si>
    <t>Estetoscopio biauricular</t>
  </si>
  <si>
    <t>Estuche de diagnóstico</t>
  </si>
  <si>
    <t>Mesa de exploración general o ginecológica</t>
  </si>
  <si>
    <t>Unidad dental</t>
  </si>
  <si>
    <t>Rayos X dental</t>
  </si>
  <si>
    <t>Autoclave dental</t>
  </si>
  <si>
    <t>Refrigerador de farmacia</t>
  </si>
  <si>
    <t>Esterilizador de vapor</t>
  </si>
  <si>
    <t>Detector de latido fetal</t>
  </si>
  <si>
    <t>Cuenta con refrigerador para guarda de biológico</t>
  </si>
  <si>
    <t>Medidor de glucosa</t>
  </si>
  <si>
    <t>Analizador de tiempos de coagulación en sangre entera</t>
  </si>
  <si>
    <t>Analizador de hematología básico</t>
  </si>
  <si>
    <t>Unidad radiológica para localización anatómica</t>
  </si>
  <si>
    <t>Fuente: Dirección General de Información en Salud - catálogo CLUES y base de datos SINERHIAS</t>
  </si>
  <si>
    <t>GOBIERNO</t>
  </si>
  <si>
    <t>Normatividad aplicable</t>
  </si>
  <si>
    <t xml:space="preserve">Concepto </t>
  </si>
  <si>
    <t>Criterios a evaluar ESTRUCTURA</t>
  </si>
  <si>
    <t>Puntaje</t>
  </si>
  <si>
    <t>Alcanzado</t>
  </si>
  <si>
    <t>NA</t>
  </si>
  <si>
    <t>Esperado</t>
  </si>
  <si>
    <t>Criterios a evaluar PROCESO</t>
  </si>
  <si>
    <t>Criterios a evaluar DOCUMENTAL</t>
  </si>
  <si>
    <t>Evidencia observacional</t>
  </si>
  <si>
    <t>Evidencia documental</t>
  </si>
  <si>
    <t>El evaluador deberá revisar lo relativo a:</t>
  </si>
  <si>
    <t xml:space="preserve">Numerales 6, 6.7 de la NOM-087-SEMARNAT-SSA1-2002, Artículo 8 del Reglamento en materia de R.P.B.I. de la Ley General del Equilibrio Ecológico y la Protección al Ambiente. </t>
  </si>
  <si>
    <t xml:space="preserve">Verificar que cuente con un comprobante de fumigación o desinfestación correspondiente otorgado por un proveedor autorizado o quien determine la autoridad correspondiente. </t>
  </si>
  <si>
    <t>NOM-035-SSA3-2012 En materia de información en salud.</t>
  </si>
  <si>
    <t>Calificación Gobierno</t>
  </si>
  <si>
    <t>CONSULTA EXTERNA</t>
  </si>
  <si>
    <t>No aplica.</t>
  </si>
  <si>
    <t>Verificar existencia de bitácora de aseo firmada por el jefe de servicio o supervisor.</t>
  </si>
  <si>
    <t>Mobiliario</t>
  </si>
  <si>
    <t>Verificar las condiciones de funcionalidad y limpieza del mobiliario: pintura, sin zonas de oxidación o deterioro.</t>
  </si>
  <si>
    <t>Numerales 6, 6.1, 6.1.2, Apéndice Normativo "A" numerales 1, 1.1, 1.1.1. al 1.1.11. de la NOM-005-SSA3-2010. Cuadro Básico y Catálogo de Insumos del Sector Salud, publicado en el Diario Oficial de la Federación el 22 de junio de 2011.</t>
  </si>
  <si>
    <t xml:space="preserve">Equipo </t>
  </si>
  <si>
    <t>Verificar existencia y funcionalidad.</t>
  </si>
  <si>
    <t xml:space="preserve">Instrumental </t>
  </si>
  <si>
    <t>Calificación Consulta Externa</t>
  </si>
  <si>
    <t>MEDICINA PREVENTIVA</t>
  </si>
  <si>
    <t xml:space="preserve">Normatividad aplicable </t>
  </si>
  <si>
    <t>Cuadro Básico y Catálogo de Insumos del Sector Salud, publicado en el Diario Oficial de la Federación el 22 de junio de 2011.</t>
  </si>
  <si>
    <t>Verificar el registro del resguardo.</t>
  </si>
  <si>
    <t>Verificar sistema de abasto.</t>
  </si>
  <si>
    <t>Numerales 6.1.2, 6.1.2.1. y 6.1.2.2. de la NOM-005-SSA3-2010. Numerales 12, 12.1 al 12.3 de la NOM-036-SSA2-2012. Manual de Vacunación 2008-2009 Cap. 14.</t>
  </si>
  <si>
    <t>Refrigerador de 10 a 18 pies cúbicos (una sola puerta)</t>
  </si>
  <si>
    <t>Verificar existencia de refrigerador al menos uno funcional por unidad.</t>
  </si>
  <si>
    <t>020.000.0148.00</t>
  </si>
  <si>
    <t>020.000.0146.00</t>
  </si>
  <si>
    <t>020.000.3805.00</t>
  </si>
  <si>
    <t>020.000.4173.00</t>
  </si>
  <si>
    <t>Numerales 12, 12.1 al 12.3 de la NOM-036-SSA2-2012. Manual de Vacunación 2008-2009 Cap. 14.</t>
  </si>
  <si>
    <t>Verificar la existencia de alarmas (visuales y auditivas) que sean controladas por un termostato y se activan cuando la temperatura se sale del rango (2°C a 8°C) al que fue calibrado el sensor.</t>
  </si>
  <si>
    <t>Verificar existencia de charolas y/o anaquel perforada.</t>
  </si>
  <si>
    <t>Verificar que las charolas perforadas estén debidamente almacenadas en el refrigerador (de 2 a 4), mismas que deben estar colocadas en estantes o gabinetes  de acuerdo con el tipo de vacuna de que se trate.</t>
  </si>
  <si>
    <t>Verificar existencia de vasos contenedores.</t>
  </si>
  <si>
    <t>Verificar el almacenamiento y conservación de vacunas, dos por cada termo.</t>
  </si>
  <si>
    <t>Verificar existencia del censo nominal.</t>
  </si>
  <si>
    <t>Verificar que coincida el censo con las salidas de biológico.</t>
  </si>
  <si>
    <t>Verificar existencia de cartillas nacionales de salud.</t>
  </si>
  <si>
    <t xml:space="preserve">Verificar existencia de registros de entrega a los usuarios. </t>
  </si>
  <si>
    <t xml:space="preserve">Verificar congruencia del sistema de abasto con último pedido mensual surtido. </t>
  </si>
  <si>
    <t>Cuadro Básico y Catálogo de Insumos del Sector Salud publicado en el Diario Oficial de la Federación el 22 de junio de 2011.</t>
  </si>
  <si>
    <t>Calificación Medicina Preventiva</t>
  </si>
  <si>
    <t>CONCEPTO</t>
  </si>
  <si>
    <t>Evidencia Observacional</t>
  </si>
  <si>
    <t>Evidencia Documental</t>
  </si>
  <si>
    <t>Numeral 6.7. y 6.7.1.1 de la NOM-016-SSA3-2012.</t>
  </si>
  <si>
    <t>Refrigerador</t>
  </si>
  <si>
    <t>Verificar existencia del equipo de refrigeración para guarda de medicamentos.</t>
  </si>
  <si>
    <t>Verificar la existencia de registros de la temperatura interna del refrigerador donde se conserven los medicamentos, insulinas y demás insumos para la salud entre 2°C y 8°C por lo menos tres veces al día.</t>
  </si>
  <si>
    <t>Verificar la existencia de un registro del mantenimiento preventivo y correctivo, así como registro de inventario.</t>
  </si>
  <si>
    <t>CLAVE</t>
  </si>
  <si>
    <t>MEDICAMENTOS</t>
  </si>
  <si>
    <t>DESCRIPCIÓN</t>
  </si>
  <si>
    <t>010.000.2126.00</t>
  </si>
  <si>
    <t>010.000.4263.00</t>
  </si>
  <si>
    <t>010.000.2830.00</t>
  </si>
  <si>
    <t>010.000.0103.00</t>
  </si>
  <si>
    <t>010.000.1700.00</t>
  </si>
  <si>
    <t>010.000.1706.00</t>
  </si>
  <si>
    <t>010.000.1711.00</t>
  </si>
  <si>
    <t>010.000.0831.00</t>
  </si>
  <si>
    <t>010.000.1345.00</t>
  </si>
  <si>
    <t>010.000.1344.00</t>
  </si>
  <si>
    <t>010.000.0871.00</t>
  </si>
  <si>
    <t>010.000.1224.00</t>
  </si>
  <si>
    <t>010.000.1223.00</t>
  </si>
  <si>
    <t>010.000.2462.00</t>
  </si>
  <si>
    <t>010.000.2463.00</t>
  </si>
  <si>
    <t>010.000.2111.01</t>
  </si>
  <si>
    <t>010.000.2129.00</t>
  </si>
  <si>
    <t>010.000.2230.01</t>
  </si>
  <si>
    <t>010.000.2128.01</t>
  </si>
  <si>
    <t>010.000.2127.00</t>
  </si>
  <si>
    <t>010.000.1930.00</t>
  </si>
  <si>
    <t>010.000.1929.00</t>
  </si>
  <si>
    <t>010.000.0801.00</t>
  </si>
  <si>
    <t>010.000.0861.00</t>
  </si>
  <si>
    <t>010.000.1923.00</t>
  </si>
  <si>
    <t>010.000.1924.00</t>
  </si>
  <si>
    <t>010.000.1938.00</t>
  </si>
  <si>
    <t>010.000.1925.00</t>
  </si>
  <si>
    <t>010.000.0822.00</t>
  </si>
  <si>
    <t>010.000.0822.01</t>
  </si>
  <si>
    <t>010.000.0822.02</t>
  </si>
  <si>
    <t>010.000.0655.00</t>
  </si>
  <si>
    <t>010.000.1263.00</t>
  </si>
  <si>
    <t>010.000.1206.00</t>
  </si>
  <si>
    <t>010.000.1207.00</t>
  </si>
  <si>
    <t>010.000.1006.00</t>
  </si>
  <si>
    <t>040.000.2609.00</t>
  </si>
  <si>
    <t>040.000.2608.00</t>
  </si>
  <si>
    <t>010.000.1939.00</t>
  </si>
  <si>
    <t>010.000.4255.00</t>
  </si>
  <si>
    <t>010.000.2132.00</t>
  </si>
  <si>
    <t>010.000.2133.00</t>
  </si>
  <si>
    <t>010.000.1991.00</t>
  </si>
  <si>
    <t>010.000.2821.00</t>
  </si>
  <si>
    <t>010.000.0408.00</t>
  </si>
  <si>
    <t>010.000.2142.00</t>
  </si>
  <si>
    <t>010.000.0402.00</t>
  </si>
  <si>
    <t>010.000.0561.00</t>
  </si>
  <si>
    <t>010.000.2714.00</t>
  </si>
  <si>
    <t>010.000.0464.00</t>
  </si>
  <si>
    <t>010.000.4241.00</t>
  </si>
  <si>
    <t>010.000.5501.00</t>
  </si>
  <si>
    <t>010.000.3417.00</t>
  </si>
  <si>
    <t>010.000.1926.00</t>
  </si>
  <si>
    <t>010.000.1927.00</t>
  </si>
  <si>
    <t>010.000.0405.00</t>
  </si>
  <si>
    <t>010.000.3112.00</t>
  </si>
  <si>
    <t>010.000.3111.00</t>
  </si>
  <si>
    <t>010.000.0477.00</t>
  </si>
  <si>
    <t>010.000.2508.00</t>
  </si>
  <si>
    <t>010.000.3622.00</t>
  </si>
  <si>
    <t>010.000.3623.00</t>
  </si>
  <si>
    <t>010.000.2501.00</t>
  </si>
  <si>
    <t>010.000.1971.00</t>
  </si>
  <si>
    <t>010.000.1972.00</t>
  </si>
  <si>
    <t>010.000.2611.00</t>
  </si>
  <si>
    <t>010.000.0525.00</t>
  </si>
  <si>
    <t>010.000.1732.01</t>
  </si>
  <si>
    <t>010.000.1702.00</t>
  </si>
  <si>
    <t>010.000.1701.00</t>
  </si>
  <si>
    <t>010.000.4158.00</t>
  </si>
  <si>
    <t>010.000.4158.01</t>
  </si>
  <si>
    <t>010.000.1051.00</t>
  </si>
  <si>
    <t>010.000.1051.01</t>
  </si>
  <si>
    <t>010.000.1050.00</t>
  </si>
  <si>
    <t>010.000.1050.01</t>
  </si>
  <si>
    <t>010.000.2190.01</t>
  </si>
  <si>
    <t>010.000.2024.00</t>
  </si>
  <si>
    <t>010.000.0592.00</t>
  </si>
  <si>
    <t>010.000.2018.00</t>
  </si>
  <si>
    <t>010.000.2016.00</t>
  </si>
  <si>
    <t>010.000.1007.00</t>
  </si>
  <si>
    <t>010.000.0262.00</t>
  </si>
  <si>
    <t>010.000.0260.02</t>
  </si>
  <si>
    <t>010.000.0264.00</t>
  </si>
  <si>
    <t>010.000.0263.00</t>
  </si>
  <si>
    <t>010.000.0265.00</t>
  </si>
  <si>
    <t>010.000.0267.00</t>
  </si>
  <si>
    <t>010.000.5621.00</t>
  </si>
  <si>
    <t>010.000.4184.00</t>
  </si>
  <si>
    <t>010.000.2145.00</t>
  </si>
  <si>
    <t>010.000.2144.00</t>
  </si>
  <si>
    <t>010.000.2520.00</t>
  </si>
  <si>
    <t>010.000.2136.00</t>
  </si>
  <si>
    <t>010.000.0109.00</t>
  </si>
  <si>
    <t>010.000.0108.00</t>
  </si>
  <si>
    <t>010.000.5165.00</t>
  </si>
  <si>
    <t>010.000.1243.00</t>
  </si>
  <si>
    <t>010.000.1242.00</t>
  </si>
  <si>
    <t>010.000.0572.00</t>
  </si>
  <si>
    <t>010.000.1561.00</t>
  </si>
  <si>
    <t>010.000.1310.00</t>
  </si>
  <si>
    <t>010.000.1308.00</t>
  </si>
  <si>
    <t>010.000.1308.01</t>
  </si>
  <si>
    <t>010.000.0891.00</t>
  </si>
  <si>
    <t>010.000.5383.00</t>
  </si>
  <si>
    <t>010.000.4376.00</t>
  </si>
  <si>
    <t>010.000.2804.00</t>
  </si>
  <si>
    <t>010.000.3407.00</t>
  </si>
  <si>
    <t>010.000.2823.00</t>
  </si>
  <si>
    <t>010.000.1566.00</t>
  </si>
  <si>
    <t>010.000.4260.00</t>
  </si>
  <si>
    <t>010.000.2524.00</t>
  </si>
  <si>
    <t>010.000.2519.00</t>
  </si>
  <si>
    <t>010.000.1562.00</t>
  </si>
  <si>
    <t>010.000.1911.00</t>
  </si>
  <si>
    <t>010.000.0804.00</t>
  </si>
  <si>
    <t>010.000.0105.00</t>
  </si>
  <si>
    <t>010.000.0106.00</t>
  </si>
  <si>
    <t>010.000.0104.00</t>
  </si>
  <si>
    <t>010.000.0865.00</t>
  </si>
  <si>
    <t>010.000.1271.00</t>
  </si>
  <si>
    <t>010.000.0472.00</t>
  </si>
  <si>
    <t>010.000.0530.00</t>
  </si>
  <si>
    <t>010.000.0539.00</t>
  </si>
  <si>
    <t>010.000.0431.00</t>
  </si>
  <si>
    <t>010.000.0429.00</t>
  </si>
  <si>
    <t>Calificación Farmacia</t>
  </si>
  <si>
    <t>TRABAJO SOCIAL</t>
  </si>
  <si>
    <t>Verificar existencia del programa de mantenimiento para las luminarias del centro de trabajo.</t>
  </si>
  <si>
    <t>Verificar existencia de bitácora de mantenimiento.</t>
  </si>
  <si>
    <t>Numerales 5, 5.8, 5.8.1.1. al 5.8.1.7. de la NOM-031-SSA3-2012 (Numerales que se citan como referencia a las actividades de trabajo social).</t>
  </si>
  <si>
    <t xml:space="preserve">Verificar existencia del programa y plan de trabajo del promotor de la salud o trabajo social.   </t>
  </si>
  <si>
    <t>Calificación Trabajo Social</t>
  </si>
  <si>
    <t>ÁREA RAYOS X</t>
  </si>
  <si>
    <t>Concepto</t>
  </si>
  <si>
    <t>Numerales 5, 5.1, 5.1.2, 5.2.11, 18, 18.22, y 18.22.1 al 18.22.3 de la NOM-229-SSA1-2002.</t>
  </si>
  <si>
    <t>Insumos de protección radiológica</t>
  </si>
  <si>
    <t>NOM 016-SSA3-2012,  NOM-229-SSA1-2002, Numeral 6.2.1.7.1 Relación del POE (Personal Operativamente Expuesto). NOM-026-NUCL-2011.</t>
  </si>
  <si>
    <t>Verificar existencia de dosímetro, expediente individual del POE y estudios clínicos periódicos.</t>
  </si>
  <si>
    <t>Verificar evidencia física o electrónica de las Intervenciones en el caso de análisis de dosis altas en el POE.</t>
  </si>
  <si>
    <t>NOM 016-SSA3-2012, Numerales 5, 5.1, 5.1.1, 5.1.1.6, 5.3, 5.3.1. a 5.3.17 de la NOM-229-SSA1-2002.</t>
  </si>
  <si>
    <t>Cuarto oscuro</t>
  </si>
  <si>
    <t>Verificar la existencia de las especificaciones del cuarto oscuro.</t>
  </si>
  <si>
    <t>NOM-052-SEMARNAT-2005, Numerales 5, 5.1, 5.1.1, 5.1.1.6, 5.3 y 5.3.6 de la NOM-229-SSA1-2002.</t>
  </si>
  <si>
    <t>Desecho de líquidos</t>
  </si>
  <si>
    <t>Verificar que los tanques que contienen las sustancias químicas para el revelado de películas se encuentren ubicados de tal manera que se evite salpicar películas secas y pantallas intensificadoras con dichas sustancias.</t>
  </si>
  <si>
    <t>Verificar la evidencia de evaluaciones del procedimiento de manejo de líquidos (blanqueador, fijador, estabilizador y aguas de enjuague provenientes del revelado de papel fotográfico, placas radiográficas y fotolito).</t>
  </si>
  <si>
    <t>Verificar la evidencia física y/o electrónica del registro de movimientos de residuos peligrosos.</t>
  </si>
  <si>
    <t>Apéndice Normativo C, C.1, C.1.1, C.1.1.1. al C.1.1.7. de la NOM 016-SSA3-2012.</t>
  </si>
  <si>
    <t>Verificar la evidencia física o electrónica de la inclusión en el inventario general del establecimiento.</t>
  </si>
  <si>
    <t>Apéndice Normativo C, C.1, C.1.2, C.1.2.1. al C.1.2.8. de la NOM 016-SSA3-2012.</t>
  </si>
  <si>
    <t>Numerales 7, 7.5, 7.5.1. al 7.5.2, 7.6 y 7.6.1. de la NOM-229-SSA1-2002.</t>
  </si>
  <si>
    <t>Manual de Protección y Seguridad Radiológica y Manual de Procedimientos Técnicos</t>
  </si>
  <si>
    <t>Verificar la existencia de manuales.</t>
  </si>
  <si>
    <t>Verificar que los manuales cuenten con la actualización correspondiente.</t>
  </si>
  <si>
    <t>Validación de los manuales por la autoridad responsable.</t>
  </si>
  <si>
    <t>ÁREA LABORATORIO CLÍNICO</t>
  </si>
  <si>
    <t>Numerales 5 y 5.3 de la NOM- 005-STPS-1998</t>
  </si>
  <si>
    <t xml:space="preserve">Manuales </t>
  </si>
  <si>
    <t xml:space="preserve"> Verificar la existencia física o electrónica y actualizada de los manuales de procedimientos para el manejo, transporte y almacenamiento seguro de sustancias químicas peligrosas, en los cuales se debe incluir la identificación de los recipientes.</t>
  </si>
  <si>
    <t>Numerales 5.4, 5.5 al 5.5.3.7, 5.2.4 y Apéndice normativo A.1 de la NOM 007-SSA3-2011.</t>
  </si>
  <si>
    <t xml:space="preserve">Verificar existencia del registro de mantenimiento preventivo y correctivo. </t>
  </si>
  <si>
    <t xml:space="preserve">Numerales 6.5, 6.5.1, 6.5.1.1.2 de la NOM 016-SSA3-2012, Numerales 5, 5.5, 5.5.4 de la NOM 007-SSA3-2011.  </t>
  </si>
  <si>
    <t>Equipos.</t>
  </si>
  <si>
    <t>Verificar que en caso de utilizar equipos automatizados para realizar estudios de laboratorio, se encuentren adaptados los espacios y áreas de trabajo, de acuerdo con los requerimientos de luz, humedad, ventilación y temperatura que indique el fabricante.</t>
  </si>
  <si>
    <t>Verificar la existencia física de la bitácora de mantenimiento y calibración de equipo que deberá incluir: nombre de equipo, marca, modelo y número de serie; fecha de recibo, fecha de inicio de operaciones del equipo, fechas de mantenimiento preventivo y correctivo, especificando las calibraciones y verificaciones realizadas al equipo, de acuerdo con el programa y el tipo de mantenimiento que corresponda, de conformidad con lo referido en el programa de mantenimiento preventivo y calibración de instrumentos de medición y del equipo utilizado en el establecimiento.</t>
  </si>
  <si>
    <t xml:space="preserve">Numerales 5, 5.2, 5.2.4, 5.4.1, 5.5.4, 5.5 al 5.5.3.7; 5.1.13 y Apéndice Normativo A.3 de la NOM 007-SSA3-2011. </t>
  </si>
  <si>
    <t xml:space="preserve">Área de parasitología </t>
  </si>
  <si>
    <t>Verificar existencia del área de parasitología.</t>
  </si>
  <si>
    <t xml:space="preserve"> Recepción y toma de muestras sanguíneas</t>
  </si>
  <si>
    <t>Verificar existencia del área de registro.</t>
  </si>
  <si>
    <t xml:space="preserve">Numerales 5.2, 5.2.2, 5.2.5, 5.4, 5.4.1, 5.5, 5.5.10 y Apéndice normativo A.6 de la NOM-007- SSA3-2012. </t>
  </si>
  <si>
    <t xml:space="preserve">Área de lavado de material, esterilización o sanitización </t>
  </si>
  <si>
    <t>Verificar existencia de un área específica para lavado de material, esterilización o sanitización.</t>
  </si>
  <si>
    <t xml:space="preserve">Numerales 7, 7.1 y 7.2 de la NOM-007-SSA3-2011. </t>
  </si>
  <si>
    <t>Control de calidad</t>
  </si>
  <si>
    <t>Verificar la existencia de evidencia física de haber llevado a cabo la evaluación de cada una de las pruebas incluidas en programas externos y desarrollar una investigación dirigida para solucionar la problemática de aquellos estudios de laboratorio en los que la calidad no sea satisfactoria.</t>
  </si>
  <si>
    <t xml:space="preserve">Expediente clínico y resultados </t>
  </si>
  <si>
    <t>Verificar la existencia de registros.</t>
  </si>
  <si>
    <t>Verificar la existencia de  un registro cronológico de los estudios de laboratorio que realicen, en los que conste: fecha, nombre del usuario, tipo de estudios de laboratorio realizados, los resultados obtenidos con nombre y firma autógrafa, en su caso, digitalizada o electrónica de la persona que lo realizó.</t>
  </si>
  <si>
    <t>Verificar la existencia de evidencia física de los informes de resultados de los estudios de laboratorio, deberán tener impresos los valores o intervalos de referencia conforme a los métodos utilizados, además del género y grupo de edad al que corresponden, utilizando el sistema general de unidades de medida de conformidad con lo establecido en la NOM-008-SCFI-2002, salvo en aquellos casos donde no se requiera. En su caso, los informes de resultados de los estudios de laboratorio que sean impresos, deberán reportarse en hoja membretada y contener: el nombre o razón social, domicilio del establecimiento, así como el nombre y cédula profesional del responsable sanitario.</t>
  </si>
  <si>
    <t>ÁREA DE PSICOLOGÍA</t>
  </si>
  <si>
    <t>Numerales 6, 6.1.4, 6.1.4.1. de la NOM-005-SSA3-2010.</t>
  </si>
  <si>
    <t>Numerales 6, 6.1.4, 6.1.4.2, Apéndice Normativo “C” Numerales 3, 3.1, 3.1.1 al 3.1.6 de la NOM-005-SSA3-2010.</t>
  </si>
  <si>
    <t xml:space="preserve"> Artículo 62 RLGSMPSAM.</t>
  </si>
  <si>
    <t>Verificar registro diario de pacientes por turno.</t>
  </si>
  <si>
    <t>Verificar existencia del registro de pacientes.</t>
  </si>
  <si>
    <t>Verificar la existencia del expediente clínico.</t>
  </si>
  <si>
    <t>Calificación Psicología</t>
  </si>
  <si>
    <t xml:space="preserve">ÁREA DE ESTOMATOLOGÍA </t>
  </si>
  <si>
    <t>Apéndice Normativo “B”, numerales 2, 2.1, 2.1.1 al 2.1.8., 6 y 6.1.3.1 de la NOM 005-SSA3-2010.</t>
  </si>
  <si>
    <t>Apéndice Normativo “B”, numerales 2, 2.2, 2.2.1. al 2.2.4. de la NOM-005-SSA3-2010. Cuadro Básico y Catálogo de Insumos del Sector Salud, publicado en el Diario Oficial de la Federación el 22 de junio de 2011.</t>
  </si>
  <si>
    <t>Equipo</t>
  </si>
  <si>
    <t xml:space="preserve">Apéndice Normativo “B”, numerales 2, 2.3, 2.3.1 al 2.3.36 de la NOM-005-SSA3-2010. </t>
  </si>
  <si>
    <t>Verificar resguardo del instrumental.</t>
  </si>
  <si>
    <t xml:space="preserve">Insumos y materiales </t>
  </si>
  <si>
    <t>Verificar la existencia de la historia clínica estomatológica en el expediente clínico.</t>
  </si>
  <si>
    <t>Medidas de barrera</t>
  </si>
  <si>
    <t xml:space="preserve">Aval ciudadano </t>
  </si>
  <si>
    <t>COCASEP</t>
  </si>
  <si>
    <t xml:space="preserve">INDICAS / DGCES 2015. </t>
  </si>
  <si>
    <t>INDICAS</t>
  </si>
  <si>
    <t>HOJA DE RESULTADOS</t>
  </si>
  <si>
    <t>CLUES</t>
  </si>
  <si>
    <t>Tipo de criterio</t>
  </si>
  <si>
    <t>Puntaje esperado</t>
  </si>
  <si>
    <t>Puntaje alcanzado</t>
  </si>
  <si>
    <t>Estructura</t>
  </si>
  <si>
    <t>Proceso</t>
  </si>
  <si>
    <t>Total</t>
  </si>
  <si>
    <t>CALIFICACIÓN GLOBAL</t>
  </si>
  <si>
    <t>RAYOS X</t>
  </si>
  <si>
    <t>Calificación Rayos X</t>
  </si>
  <si>
    <t>LABORATORIO CLÍNICO</t>
  </si>
  <si>
    <t>Calificación Laboratorio Clínico</t>
  </si>
  <si>
    <t>ESTOMATOLOGÍA</t>
  </si>
  <si>
    <t>Calificación Estomatología</t>
  </si>
  <si>
    <t>PSICOLOGÍA</t>
  </si>
  <si>
    <t xml:space="preserve">Verificar que en los documentos generados en el área cuenten con los dos identificadores. </t>
  </si>
  <si>
    <t xml:space="preserve">Verificar en los registros del área (nota de primera vez y notas de atención subsecuente, consentimientos informados, hojas diarias) cuenten con los dos identificadores. </t>
  </si>
  <si>
    <t>Personal de Imagenología</t>
  </si>
  <si>
    <t>Verificar que el establecimiento cuente con un procedimiento documentado para la seguridad en los procedimientos  Acción Esencial 4A y 4B.</t>
  </si>
  <si>
    <t>Verificar que el área tiene un procedimiento documentado para la identificación  general del paciente  en el área de trabajo social Acción Esencial 1A</t>
  </si>
  <si>
    <t xml:space="preserve">Verificar que el área tiene implementado el procedimiento documentado para la identificación  del paciente  en el área de laboratorio clínico Acción Esencial 1A y  1B. </t>
  </si>
  <si>
    <t>Verificar que el área cuente con un procedimiento documentado para la comunicación efectiva Acción Esencial 2B</t>
  </si>
  <si>
    <t>Verificar que el área cuenta con el procedimiento documentado para la identificación  del paciente  en el área de Estomatología Acción Esencial 1A y 1B</t>
  </si>
  <si>
    <t>Verificar la existencia de formatos con apego normativo (en procedimientos quirúrgicos y anestésicos).</t>
  </si>
  <si>
    <t>Verificar la correcta aplicación de las medidas de barrera y prevención de riesgos.</t>
  </si>
  <si>
    <t>Verificar  suficiencia, estado de conservación y caducidad.</t>
  </si>
  <si>
    <t>Verificar los registros de notificación de eventos adversos relacionados con la medicación.</t>
  </si>
  <si>
    <t>Verificar las mejoras planteadas con base en los resultados plasmados en el Diagnóstico Integral de Salud.</t>
  </si>
  <si>
    <t xml:space="preserve">Verificar que el área cuente con un procedimiento documentado para la seguridad en el proceso de medicación Acción Esencial 3A, 3C, 3D, 3E, 3F. </t>
  </si>
  <si>
    <t xml:space="preserve">Verificar que el área cuente con un procedimiento documentado para la seguridad en los procedimientos Acción Esencial 4B. </t>
  </si>
  <si>
    <t xml:space="preserve">Verificar los registros del tiempo fuera en los expedientes clínicos. </t>
  </si>
  <si>
    <t xml:space="preserve">2. liderazgo 
3. Información, conocimiento, innovación y tecnología  
4 Planeación 
5 Responsabilidad social 
 7 Mejora de procesos </t>
  </si>
  <si>
    <t>2.2 Cultura de calidad 
3.2 análisis e interpretación de la información
3.5 Metas y objetivos sectoriales 
4.2 Cumplimiento de la regulación 
4.3 Planeación operativa  
4.4 Plan anual de Calidad y Seguridad del Paciente
5.2 Promoción de la cultura de calidad 
5.2.1 Al interior de la unidad
 7.4 Gestión del Riesgo en la atención;</t>
  </si>
  <si>
    <t xml:space="preserve">4.3 Planeación operativa </t>
  </si>
  <si>
    <t xml:space="preserve">4. Planeación 
7. mejora de procesos </t>
  </si>
  <si>
    <t xml:space="preserve">3 Información, conocimiento, innovación y tecnología
4 Planeación </t>
  </si>
  <si>
    <t xml:space="preserve"> 3.1 Alineación de la información estratégica
3.3 protección de la información 
4.2 cumplimiento a la regulación </t>
  </si>
  <si>
    <t xml:space="preserve">1. Personas, comunidad, población 
4 planeación 
7. Mejora de procesos </t>
  </si>
  <si>
    <t xml:space="preserve">1.2 Comunicación con las personas, comunidad y población 
1.3 Experiencia de la persona en la organización 
1.4 Oferta de servicios 
4.1 Planeación estratégica
4.3 Planeación operativa 
7.4 Gestión del riesgo en la atención. </t>
  </si>
  <si>
    <t xml:space="preserve">1. personas, comunidad y población 
4: Planeación
7: Mejora de Procesos </t>
  </si>
  <si>
    <t xml:space="preserve">
4: Planeación
7: Mejora de Procesos </t>
  </si>
  <si>
    <t xml:space="preserve">1. Personas, Comunidad, Población.                                              7 Mejora de Procesos. </t>
  </si>
  <si>
    <t xml:space="preserve">7: Mejora de procesos </t>
  </si>
  <si>
    <t xml:space="preserve">7.4 gestión del riesgo en la atención </t>
  </si>
  <si>
    <t xml:space="preserve">4. Planeación                               7: Mejora de procesos </t>
  </si>
  <si>
    <t>4.3 planeación operativa                                            7.4: Gestión de riesgo en la atención.</t>
  </si>
  <si>
    <t xml:space="preserve">4. Planeación
7. mejora de procesos 
         </t>
  </si>
  <si>
    <t>4.3 planeación operativa 
7.2. administración de procesos de apoyo integral                                            7.4: Gestión de riesgo en la atención.</t>
  </si>
  <si>
    <t xml:space="preserve">2 liderazgo 
4. planeación 
5. responsabilidad social 
7. mejora de procesos </t>
  </si>
  <si>
    <t xml:space="preserve">4. planeación 
7. mejora de procesos </t>
  </si>
  <si>
    <t xml:space="preserve">4.3 planeación operativa
7.3. administración de procesos de suministro </t>
  </si>
  <si>
    <t xml:space="preserve">4: Planeación                                7 Mejora de procesos </t>
  </si>
  <si>
    <t xml:space="preserve">1. Persona, comunidad, población
4. Planeación 
7. mejora de procesos </t>
  </si>
  <si>
    <t xml:space="preserve">3.  información, conocimiento, innovación y tecnología </t>
  </si>
  <si>
    <t xml:space="preserve">3.3 protección de la información </t>
  </si>
  <si>
    <t xml:space="preserve">4. planeación 
7.mejora de procesos  </t>
  </si>
  <si>
    <t xml:space="preserve">4.3 planeación operativa 
7.2 administración de procesos de apoyo integral 
7.4 gestión del riesgo en la atención </t>
  </si>
  <si>
    <t xml:space="preserve">MGCS Criterio 5 Responsabilidad Social ; 7 Mejora de Procesos </t>
  </si>
  <si>
    <t xml:space="preserve">Subcriterio 5.3 Hospital Seguro;  7.2 Administración de procesos de apoyo integral </t>
  </si>
  <si>
    <t>Modelo de Gestión de la Calidad en Salud</t>
  </si>
  <si>
    <t xml:space="preserve">4.3 planeación operativa 
7.3 administración de procesos de suministro </t>
  </si>
  <si>
    <t xml:space="preserve">4.3 planeación operativa 
7.3 administración de procesos de suministro 
7.4 Gestión del riesgo en la atención </t>
  </si>
  <si>
    <t>4.3 planeación operativa 
7.3 administración de procesos de suministro</t>
  </si>
  <si>
    <t>1,1 Conocimiento profundo de las personas, comunidad y población; diagnóstico situacional y de salud 
4.1 Planeación estratégica 
4.3 planeación operativa 
7.3 administración de procesos de suministro</t>
  </si>
  <si>
    <t>4.1 Planeación estratégica 
4.3 planeación operativa 
7.3 administración de procesos de suministro</t>
  </si>
  <si>
    <t xml:space="preserve">1.1 Conocimiento profundo de las personas, comunidad   población.                      7.2 Administración de procesos de apoyo integral  
7.3 Administración de procesos de suministro  </t>
  </si>
  <si>
    <t xml:space="preserve">1. personas, comunidad, población 
3. Información, conocimiento, innovación y tecnología 
4. planeación 
7. mejora de procesos </t>
  </si>
  <si>
    <t xml:space="preserve">1.1 Conocimiento profundo de las personas, comunidad   población.                                                    
3.6. ganancia en salud 
4.1. planeación estratégica
4.3. planeación operativa  
7.2 Administración de procesos de apoyo integral  </t>
  </si>
  <si>
    <t xml:space="preserve">1,1 Conocimiento profundo de las personas, comunidad y población; diagnóstico situacional y de salud 
4.1 Planeación estratégica 
4.3 planeación operativa 
7.3 administración de procesos de suministro </t>
  </si>
  <si>
    <t xml:space="preserve">4.1: Planeación estratégica.                                                            4.3: Planeación operativa                                  7.4 Gestión del riesgo en la atención </t>
  </si>
  <si>
    <t xml:space="preserve">1.3 experiencia de la persona en la organización
4.3 planeación operativa 
7.3 administración de procesos de suministro </t>
  </si>
  <si>
    <t xml:space="preserve">Lineamiento COCASEP.
ACUERDO por el que se declara la obligatoriedad de la implementación, para todos los integrantes del Sistema Nacional de Salud, del documento denominado Acciones Esenciales para la Seguridad del Paciente. DOF 08/09/17.  AESP 5B
</t>
  </si>
  <si>
    <t xml:space="preserve">ACUERDO por el que se declara la obligatoriedad de la implementación, para todos los integrantes del Sistema Nacional de Salud, del documento denominado Acciones Esenciales para la Seguridad del Paciente. DOF 08/09/17. </t>
  </si>
  <si>
    <t>Guía Operativa de Aval Ciudadano 2016</t>
  </si>
  <si>
    <t xml:space="preserve">Numerales 5, 5.3.y 5.6. de la NOM-005-SSA3-2010 y NOM-030-SSA3-2013. ACUERDO por el que se declara la obligatoriedad de la implementación, para todos los integrantes del Sistema Nacional de Salud, del documento denominado Acciones Esenciales para la Seguridad del Paciente. DOF 08/09/17.  AESP 6A
</t>
  </si>
  <si>
    <t>Manual de Vacunación 2008-2009.
ACUERDO por el que se declara la obligatoriedad de la implementación, para todos los integrantes del Sistema Nacional de Salud, del documento denominado Acciones Esenciales para la Seguridad del Paciente. DOF 08/09/17.  AESP 1A y 1B</t>
  </si>
  <si>
    <t>Capítulo I, Disposiciones Generales, Artículo 34 RLGSMPSAM, numeral 12 de la NOM-036-SSA2-2012, manual de Vacunación 2008-2009 Cap. 16.
ACUERDO por el que se declara la obligatoriedad de la implementación, para todos los integrantes del Sistema Nacional de Salud, del documento denominado Acciones Esenciales para la Seguridad del Paciente. DOF 08/09/17. AESP 1A y 1B</t>
  </si>
  <si>
    <t>010.000.0443.00</t>
  </si>
  <si>
    <t>010.000.1270.00</t>
  </si>
  <si>
    <t>010.000.1272.00</t>
  </si>
  <si>
    <t>040.000.4484.00</t>
  </si>
  <si>
    <t>010.000.1704.00</t>
  </si>
  <si>
    <t>010.000.1703.00</t>
  </si>
  <si>
    <t>010.000.5176.00</t>
  </si>
  <si>
    <t>010.000.2540.00</t>
  </si>
  <si>
    <t>010.000.2542.00</t>
  </si>
  <si>
    <t>010.000.2189.00</t>
  </si>
  <si>
    <t>010.000.1022.00</t>
  </si>
  <si>
    <t>010.000.0437.00</t>
  </si>
  <si>
    <t>010.000.5075.00</t>
  </si>
  <si>
    <t>010.000.5365.00</t>
  </si>
  <si>
    <t>010.000.1903.00</t>
  </si>
  <si>
    <t>010.000.2622.00</t>
  </si>
  <si>
    <t>010.000.2623.00</t>
  </si>
  <si>
    <t>010.000.5359.00</t>
  </si>
  <si>
    <t>ACUERDO por el que se declara la obligatoriedad de la implementación, para todos los integrantes del Sistema Nacional de Salud, del documento denominado Acciones Esenciales para la Seguridad del Paciente. DOF 08/09/17</t>
  </si>
  <si>
    <t>Numerales 4, 4.7 y 4.8 de la NOM-007-SSA3-2011, Numerales 6, 6.1, 6.1.3 de la  NOM-004-SSA3-2012. 
ACUERDO por el que se declara la obligatoriedad de la implementación, para todos los integrantes del Sistema Nacional de Salud, del documento denominado Acciones Esenciales para la Seguridad del Paciente. DOF 08/09/17 AESP 2B</t>
  </si>
  <si>
    <t>NOM-004-SSA3-2012 del Expediente Clínico. ACUERDO por el que se declara la obligatoriedad de la implementación, para todos los integrantes del Sistema Nacional de Salud, del documento denominado Acciones Esenciales para la Seguridad del Paciente. DOF 08/09/17. AESP 1A</t>
  </si>
  <si>
    <t xml:space="preserve">Verificar existencia y requisición de los formatos de consentimiento informado. </t>
  </si>
  <si>
    <t>ACUERDO por el que se declara la obligatoriedad de la implementación, para todos los integrantes del Sistema Nacional de Salud, del documento denominado Acciones Esenciales para la Seguridad del Paciente. DOF 08/09/17.</t>
  </si>
  <si>
    <t>Personal Operativamente Expuesto 
(POE)</t>
  </si>
  <si>
    <t>El evaluador deberá:</t>
  </si>
  <si>
    <t>El evaluador deberá :</t>
  </si>
  <si>
    <t xml:space="preserve">Lineamientos para la elaboración de un Diagnóstico Integral de Salud. </t>
  </si>
  <si>
    <t>Verificar 1. Registro de Inventario.  2. Resguardos del mobiliario. 3. Mantenimiento preventivo y correctivo.</t>
  </si>
  <si>
    <t xml:space="preserve">Verificar: 1. Registro de inventario. 2. Resguardo del equipo. 3. Bitácora de mantenimiento del equipo médico del establecimiento. 4. Calibración de básculas. </t>
  </si>
  <si>
    <t>Verificar: 1. Vigencia (actualizada al mes previo) y concordancia con el área de influencia y comunidades correspondientes. 2. Cuente con los dos datos para la identificación del paciente.</t>
  </si>
  <si>
    <t>Verificar: 1. Existencia. 2. Fecha de caducidad de los sobres. 3. Integridad de los sobres. 4. Existencia de promocionales al respecto en sitio visible. 5. Registros documentales de la capacitación a las madres de los niños menores de 5 años. 6. Cuestionario de evaluación a las madres capacitadas.</t>
  </si>
  <si>
    <t xml:space="preserve">Verificar que se realiza el tiempo fuera en la colocación o retiro de dispositivos (sondas, catéteres, dispositivos intrauterinos, entre otros).  </t>
  </si>
  <si>
    <t xml:space="preserve">Verificar que se realiza la doble verificación en la preparación administración de medicamentos de alto riesgo (insulinas). </t>
  </si>
  <si>
    <t>Verificar la existencia de dispositivos de protección.</t>
  </si>
  <si>
    <t>Verificar que el POE y los pacientes cuenten con dispositivos de protección tales como: 1. Mamparas. 2. Mandiles plomados. 3. Collarín. 4. Protección de tiroides. 5. Protectores para gónadas (tipo sombra o de contacto).</t>
  </si>
  <si>
    <t>Verificar la existencia de: 1. Evidencia de lecturas mensuales de los dosímetros. 2. Expediente individual del POE. 3. Evidencia de estudios clínicos periódicos al personal.</t>
  </si>
  <si>
    <t>Verificar la existencia de: 1. Ubicación. 2. Espacio suficiente para cargar y descargar la película, así como para colocar cajones para la película radiográfica puesta de canto. 3. Sistema de inyección y extracción de aire, filtro en los ductos de aire que evite la introducción de polvo. 4. Tanques para sustancias químicas de revelado. 5. Piso de material anticorrosivo, impermeable y antideslizante. 6. Equipo para extracción de gases. 7. Techo debe ser de material que no se descame. 8. Lámpara de seguridad para revelado. 9. Muros deben tener un color claro mate, mantenerse en buen estado de acabado y conservación. 10. Arquitectura que evite la penetración de la luz.</t>
  </si>
  <si>
    <t xml:space="preserve">Verificar la existencia de: 1. Alacena alta. 2. Área de disparador. 3. Banqueta de altura. 4. Bote para basura tipo municipal (bolsa de cualquier color, excepto rojo o amarillo). 5. Mesa para carga y descarga de chasis. 6. Riel portavenoclisis. </t>
  </si>
  <si>
    <t>Verificar la existencia de: 1. Chasis con rejilla incluida. 2. Chasis con rejilla incorporada y pantalla intensificadora tipo universal. 3. Equipo de radiodiagnóstico. 4. Espesómetro graduado en cm y/o pulgadas. 5. Lámpara de haz dirigible. 6. Mampara de protección con vidrio plomos. 7. Mesa fija horizontal con bucky integrado y porta chasis. 8. Portavenoclisis rodable.</t>
  </si>
  <si>
    <t>Verificar existencia de mobiliario: 1. Banco o silla apropiados para el técnico y actividad que ejecuta. 2. Cubeta, cesto o soporte para la bolsa de residuos peligrosos biológico infecciosos. 3. Mueble para guarda de materiales, equipo o instrumentos esterilizados. 4. Mesa de trabajo con o sin respaldo. 5. Equipo básico o su equivalente tecnológico. 6. Agitador eléctrico rotatorio de uso múltiple de velocidad fija. 7. Gradillas. 8. Refrigerador con termómetro para control de la temperatura. 9. Equipo para biometría hemática y coagulación o su equivalente tecnológico. 10. Agitador de pipetas de Toma. 11. Cámara de Neubauer de cristal, con dos compartimentos de 0.1 milímetro de profundidad, con cubreobjetos de 20 x 26 x 0.4 milímetros de grosor uniforme especial para dicha cámara. 12. Centrífuga de mesa, cabezal intercambiable, tacómetro, reloj hasta 60 minutos, con regulador de velocidad hasta 4900 revoluciones por minuto. 13. Centrífuga de mesa para micro hematocrito, para tubos capilares en posición horizontal con reloj y freno. Velocidad de 11,500 a 15,000 revoluciones por minuto. 14. Coagulómetro. 15. Contador de células. 16. Lector de micro hematocrito. 17. Microscopio binocular con enfoque macro y micrométrico, platina con movimientos en cruz, iluminación en la base, revólver para 4 objetivos, filtro despulido y transformador variable. 18. Pipeta de vidrio, de Toma o similar, para diluir glóbulos blancos.  19. Pipeta de vidrio, de Toma o similar, para diluir glóbulos rojos. 20. Pipeta salí. 21. Equipo para química sanguínea, serología e inmunología o su equivalente tecnológico. 22. Baño de agua sin circulación forzada con termostato. 23. Espectrofotómetro con ancho de banda para la longitud de onda de 325 a 825 nanómetros, ancho de ventana de 20 nanómetros. 24. Gradilla para tubos de ensaye. 25. Marcador de intervalos de tiempo provisto de alarma. 26. Pipetas de volumen variable. 27. Pipetas volumétricas.</t>
  </si>
  <si>
    <t>Verificar que el laboratorio: 1. Cuente con los recursos materiales y tecnología, de acuerdo con el tipo de estudios de laboratorio que realiza. 2. Cumpla con el equipamiento que se enuncia en el apéndice normativo A3 (mesa de trabajo, equipo o su equivalente tecnológico, asa de alambre, centrífuga, mechero de metal inoxidable con quemador de alta temperatura provisto con regulador de llama, soporte y rejilla).</t>
  </si>
  <si>
    <t>Verificar existencia de: 1. Área para registro de pacientes. 2. Sala de espera para toma de muestras, recepción de solicitudes de estudios de laboratorio y entrega de resultados.</t>
  </si>
  <si>
    <t>Verificar que el laboratorio: 1. Cuenta con los recursos materiales y tecnología, de acuerdo con el tipo de estudios de laboratorio que realiza. 2. Cumple con el equipamiento que se enuncia en el apéndice normativo A5 (asiento con respaldo para el paciente, repisa descansa brazo o mesa con cojín, torundero con tapa). 3. Las jeringas, agujas y lancetas utilizadas para la toma de muestras sanguíneas, deberán ser desechables, de conformidad con lo establecido.</t>
  </si>
  <si>
    <t>Verificar que el laboratorio: 1. Cuenta con los recursos materiales y tecnología, de acuerdo con el tipo de estudios de laboratorio que realiza. 2. Cumple con el equipamiento que se enuncia en el apéndice normativo A6 (canastilla para transportar material, de acuerdo con el tipo de material de que se trate, mesa de trabajo, repisas, tarja).</t>
  </si>
  <si>
    <t xml:space="preserve">Verificar: 1. La aplicación de un programa de control interno de la calidad para todos los estudios de laboratorio que realizan, que incluya las etapas pre analítica, analítica y postanalítica. 2. La participación en al menos un programa de evaluación externa de la calidad, en el cual deberán integrar los estudios de laboratorio que realicen y que incluya el programa, de acuerdo con las necesidades del laboratorio clínico en materia de calidad. </t>
  </si>
  <si>
    <t>Verificar que: 1. El personal de salud identifica al paciente en el momento en que este solicita la atención. 2. La identificación se hace con dos identificadores que siempre serán, por lo menos, el nombre completo del paciente y la fecha de nacimiento (día, mes y día). 3.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</si>
  <si>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 xml:space="preserve">Verificar que: 1. Las solicitudes de laboratorio cuentan con nombre completo del paciente, género, fecha de nacimiento (día/mes/año), fecha y hora del estudio, identificación del solicitante, estudio solicitado y diagnóstico probable. 2. Los resultados de laboratorio contienen los datos de identificación, nombre y firma de quien los realizó y cédula de quien los validó. </t>
  </si>
  <si>
    <t>Verificar: 1. Registros de solicitudes de laboratorio. 2. Resultados de laboratorio con identificadores.</t>
  </si>
  <si>
    <t>Verificar que el espacio y mobiliario sea suficiente y adecuado para la entrevista, así como para la intervención psicoterapéutica, principalmente cuando se trabaja con niños y grupos.</t>
  </si>
  <si>
    <t>Verificar mobiliario: 1. Asiento para el psicólogo. 2. Asiento para el paciente y su acompañante. 3. Asientos para pacientes en grupo.  4. Guarda de material y papelería. 5. Mueble para escribir. 6. Sistema para guarda de expedientes clínicos.</t>
  </si>
  <si>
    <t>Verificar la existencia de registro diario de pacientes.</t>
  </si>
  <si>
    <t>El expediente deberá contener: 1. Interrogatorio. 2. Factores de riesgo conforme a características de la zona donde habita, nivel socioeconómico, accesibilidad a los servicios, de higiene, hábitos bucales y de alimentación. 3. Antecedentes heredo-familiares. 4. Antecedentes personales patológicos. 5. Antecedentes personales no patológicos. 6. Aparatos y sistemas. 7. Exploración física que consta de: cabeza, cuello y registro de signos vitales. 8. Motivo de la consulta. 9. Padecimiento actual. 10. Estudios de gabinete y laboratorio (en caso de que se requiera). 11. Diagnóstico. 12. Fecha. 13. Nombre y firma del médico, del paciente o representante legal del paciente. 14. Notas de evolución, se deberán elaborar cada vez que se proporcione atención al paciente y consta de: fecha y actividad realizada con nombre y firma del médico, del paciente o representante legal del paciente. 15. Incluir en la historia clínica: nota de tratamiento e indicaciones, en el caso de medicamentos señale dosis, vía y periodicidad. 16. Nota de interconsulta (en caso de que se realice),  debe elaborarla el médico y debe constar de: nombre a quien se dirige, criterios de diagnóstico, estudios de gabinete y laboratorio, sugerencias de diagnóstico y tratamiento.  17. Proceso de control y seguimiento de actividades preventivas, diagnóstico, tratamiento y control de referencias y contrarreferencias de todos los pacientes atendidos y reporte en el Sistema de Información en Salud.</t>
  </si>
  <si>
    <t>Verificar en el expediente clínico la existencia de: 1. Historia clínica en formato físico y/o electrónico. 2. Inclusión en Diagnóstico Integral de Salud. 3. Notas integradas con datos de identificación del paciente.</t>
  </si>
  <si>
    <t>Verificar existencia de: 1. Asiento para odontólogo. 2. Asiento para pacientes y acompañantes. 3. Cubeta o cesto para bolsa de basura municipal. 4. Guarda de materiales, instrumental o equipo. 5. Mesa con tarja. 6. Mueble para escribir. 7. Mueble con cajonera. 8. Sistema para guarda de expediente clínico.</t>
  </si>
  <si>
    <t>Verificar: 1. Bitácora de mantenimiento. 2. Bitácora de limpieza. 3. Registro de inventario.</t>
  </si>
  <si>
    <t>Verificar existencia de: 1. Esterilizador. 2. Compresora de aire libre de aceite con filtros y purga de consensados para unidad estomatológica básica, con arranque y paro automático. 3. Sillón dental con plataforma y respaldo reclinable. 4. Unidad estomatológica básica con charola porta-instrumentos, lámpara y sistema flush abastecedor de agua para la pieza de mano y la jeringa triple. 5. Unidad radiológica dental.</t>
  </si>
  <si>
    <t>Verificar: 1. Condiciones generales. 2. Funcionalidad del equipo.</t>
  </si>
  <si>
    <t>Verificar existencia de: 1. Registros de inventario. 2. Resguardo del equipo. 3. Bitácora de mantenimiento del equipo médico del establecimiento.</t>
  </si>
  <si>
    <t>Verificar existencia de: 1. Alveolotomo, pinza gubia. 2. Amalgamador de uso dental o mortero pistilo con capacidad para 125 ml. 3. Arco de Young para dique de hule. 4. Contrángulo. 5. Cucharilla para cirugía. 6. Cureta Mc Call, derecha e izquierda, juego (Cureta C K6). 7. Dosificador amalgamador. 8. Elevador recto acanalado, con mango metálico, 2 mm. 9. Elevador de bandera, izquierdo, con mango metálico, extremo en ángulo obtuso y hoja pequeña. 10. Elevador con mango metálico, brazo angulado izquierdo o derecho, extremo fino y corto. 11. Espátula de doble extremo. 12. Espátula estiques, doble punta de trabajo. 13. Espejo dental con mango de rosca estándar, sin aumento No. 5. 14. Excavador White No. 17, mínimo 10 piezas. 15. Explorador de una pieza con doble extremo No. 5, mínimo 10 piezas. 16. Fórceps, diferentes medidas y adecuados al operador. 17. Grapas variadas para dique de hule. 18. Jeringa Carpulle, con adaptador para aguja desechable, con entrada universal o estándar, hendidura para introducir cartucho de anestésico de 1.8 ml y con dos aletas en el cuerpo para apoyar los dedos índice y medio, mínimo 10 piezas. 19. Lima para hueso doble extremo con punta de trabajo rectangular y oval. 20. Obturadores de los tipos y condiciones apropiadas al operador. 21. Pieza de mano de alta velocidad esterilizable. 22. Pieza de mano de baja velocidad esterilizable. 23. Pinzas portagrapas. 24. Pinza perforadora Ainsworth. 25. Pinza para curaciones modelo Collage No. 18. 26. Portaamalgama Rower con puntas desmontables, doble extremo. 27. Portavasos para escupidera. 28. Recortador de amalgama. 29. Tijeras para encías curvas con hojas cortas, modelo Quimby. 30. Tira puente Miller. 31. Torundero con tapa.</t>
  </si>
  <si>
    <t>Verificar: 1. Existencia del instrumental. 2. Estado de conservación.</t>
  </si>
  <si>
    <t>Verificar: 1. Nombre del paciente. 2. Nombre de la institución. 3. Nombre del estomatólogo. 4. Descripción de la intervención y de los objetivos que se persiguen. 5. Molestias y riesgos más importantes por su frecuencia y/o gravedad. 6. Riesgos. 7. Beneficios esperados con su grado máximo de probabilidad. 8. Alternativas factibles de tratamiento. 9. Curso espontáneo del padecimiento sin tratamiento y consecuencias de ello. 10. Lugar y fecha donde se emite. 11. Autorización al estomatólogo para atención de contingencias y urgencias, derivadas del acto autorizado, atendiendo al principio de libertad de prescripción. 14. Nombre completo y firma del estomatólogo, paciente y testigos.</t>
  </si>
  <si>
    <t>Verificar existencia de: 1. Floruro de Sodio. 2. Eyectores. 3. Gasas estériles. 4. Material de sutura. 5. Algodón. 6. Lidocaína con epinefrina, solución inyectable 2%. 7. Sellador de fosetas y fisuras. 8. Aleación para amalgama dental. 9. Agujas dentales. 10. Lidocaína gel. 11.Cementos de ionómero de vidrio.</t>
  </si>
  <si>
    <t>Verificar: 1. Resguardo de material. 2.  Sistema de abasto</t>
  </si>
  <si>
    <t>Verificar existencia de: 1. Bata. 2. Anteojos (paciente y operador) o careta. 3. Guantes. 4. Cubre bocas desechables. 5. Babero. 6. Campos quirúrgicos desechables. 7. Guantes gruesos de hule o nitrilo para lavar material e instrumental.</t>
  </si>
  <si>
    <t>Verificar 1. Sistema de abasto de insumos. 2. Bitácora de registro de desinfección la unidad dental y equipo o cambio de cubiertas desechables entre pacientes.</t>
  </si>
  <si>
    <t>Verificar que: 1. El personal de salud identifica al paciente en el momento en que este solicita la atención. 2. La identificación se hace con dos identificadores que siempre serán, por lo menos, el nombre completo del paciente y la fecha de nacimiento (año, mes y día). 3.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</si>
  <si>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 xml:space="preserve">Verificar que el procedimiento incluya al menos: 1. Marcaje sitio anatómico. 2. Tiempo fuera para procedimientos fuera de quirófano. 3. Que personal cuente con la capacitación para su aplicación.  </t>
  </si>
  <si>
    <t xml:space="preserve">Verificar: 1. Existencia de Manual que cuente con proceso definido y aplicado. 2. Registros supervisión del procedimiento. 3. Constancias de capacitación o listas de asistencia  </t>
  </si>
  <si>
    <t>Verificar que: 1. El personal de salud identifica al paciente en el momento en que este solicita la atención. 2. La identificación se hace con dos identificadores que siempre serán, por lo menos, el nombre completo del paciente y la fecha de nacimiento (año, mes y día). 3. El personal de trabajo social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</si>
  <si>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en los registros del área (hojas diarias, notas integradas al expediente clínico) cuenten con los dos identificadores.</t>
  </si>
  <si>
    <t xml:space="preserve">1. Personas, comunidad y población.
4. Planeación. </t>
  </si>
  <si>
    <t>Personal de Trabajo Social o Promotores de Salud</t>
  </si>
  <si>
    <t>Personal de Psicología</t>
  </si>
  <si>
    <t>Personal de Estomatología</t>
  </si>
  <si>
    <t>Personal de Laboratorio clínico</t>
  </si>
  <si>
    <t>Diagnóstico Integral de Salud</t>
  </si>
  <si>
    <t>Verificar: 1. Que el Diagnóstico Integral de Salud se encuentre actualizado. 2. Que corresponda con los procesos llevados a cabo en el establecimiento. 3. Que cuente con registro en los formatos del Sistema de Información en Salud establecidos.</t>
  </si>
  <si>
    <t>1.1. Conocimiento profundo de las personas, comunidad y población; diagnóstico.</t>
  </si>
  <si>
    <t xml:space="preserve">5. Responsabilidad Social.                                                      </t>
  </si>
  <si>
    <t xml:space="preserve">5.1. Responsabilidad pública.   </t>
  </si>
  <si>
    <t>Verificar que cuente con un programa de fumigación o desinfestación.</t>
  </si>
  <si>
    <t>Registro de Sistema de Información</t>
  </si>
  <si>
    <t xml:space="preserve">Verificar que el establecimiento está dado de alta en el Sistema de Información en Salud </t>
  </si>
  <si>
    <t>Verificar que el establecimiento cuenta con: 1. Registro de datos ante los sistemas oficiales de Información: SINBA (SINERHIAS, SIS y SUIVE). 2. Responsable de integrar la información.</t>
  </si>
  <si>
    <t>3. Información, conocimiento, innovación y tecnología.</t>
  </si>
  <si>
    <t>3.1. Alineación de la información estratégica
3.2 Análisis e interpretación de la información.</t>
  </si>
  <si>
    <t>Verificar: 1. Existencia de Manual de Procedimientos Federal y Estatal. 2. conocimiento y aplicación del directorio de servicios. 3. Libreta de pacientes referidos. 4. El personal utiliza la técnica Situación, Antecedentes, Evaluación y Recomendación (SAER) durante la transferencia de pacientes.</t>
  </si>
  <si>
    <t xml:space="preserve">Verificar el 100% de cumplimiento en el seguimiento de la referencia. </t>
  </si>
  <si>
    <t>Verificar la existencia del Acta de instalación del Aval Ciudadano.</t>
  </si>
  <si>
    <t>Verificar registros de: 1. Publicación cuatrimestral de la Información de Trato Digno del Aval Ciudadano. 2. Publicación interna de los resultados de la gestión de las quejas, sugerencias y felicitaciones. 3. Contar con cartas compromiso firmadas por el aval ciudadano y evidencias de su seguimiento. 4. Verificar evidencias de su participación mediante copias de la aplicación del formato "Guía de Cotejo para el Monitoreo Ciudadano" (F2AC/03).</t>
  </si>
  <si>
    <t>Verificar que el establecimiento cuente con un procedimiento documentado para la identificación del paciente.  Acción Esencial 1A, 1B.</t>
  </si>
  <si>
    <t>Verificar que: 1. El procedimiento para la identificación del paciente  utiliza al menos dos datos (Nombre completo del paciente y fecha de nacimiento). 2. Sea difundido en el establecimiento. 3. El personal cuente con la capacitación en: a)  identificación del paciente, b) de la estandarización, c) de la identificación previa a la realización de procedimientos, d) identificación del paciente en soluciones intravenosas y/dispositivos en caso de que el establecimiento realice la instalación de alguno de estos. 4. El personal conozca y aplique el procedimiento.</t>
  </si>
  <si>
    <t>Verificar: 1. Existencia de Manual que cuente con proceso definido y aplicado. 2. Registros de supervisión de seguimiento. 3. constancias de capacitación o listas de asistencia.</t>
  </si>
  <si>
    <t xml:space="preserve">2. liderazgo. 
3. Información, conocimiento, innovación y tecnología.  
4. Planeación. 
5. Responsabilidad social. 
 7. Mejora de procesos. </t>
  </si>
  <si>
    <t>2.2. Cultura de calidad. 
3.2. análisis e interpretación de la información.
3.5. Metas y objetivos sectoriales.
4.2. Cumplimiento de la regulación. 
4.3. Planeación operativa.  
4.4. Plan anual de Calidad y Seguridad del Paciente.
5.2. Promoción de la cultura de calidad. 
5.2.1. Al interior de la unidad.
 7.4. Gestión del Riesgo en la atención.</t>
  </si>
  <si>
    <t>Verificar que el establecimiento cuente con un procedimiento documentado para la comunicación efectiva. Acción Esencial 2B.</t>
  </si>
  <si>
    <t>Verificar que: 1. El procedimiento para la comunicación efectiva sea difundido al personal. 2. Cuente con la capacitación en comunicación efectiva particularmente para el registro de las órdenes verbales y/o telefónicas relacionadas con la atención de los pacientes tales como: resultados críticos de laboratorio, patología y gabinete, así como para la referencia y contra referencia. 3. El personal conozca y aplique el procedimiento.</t>
  </si>
  <si>
    <t>Verificar: 1. Existencia de Manual que cuente con proceso definido y aplicado. 2. Registros de supervisión de seguimiento. 3. Constancias de capacitación o listas de asistencia.</t>
  </si>
  <si>
    <t>Verificar que el establecimiento cuenta con un procedimiento documentado para la reducción del riesgo de infecciones asociadas a la atención de la salud (IAAS). Acción Esencial 5A y 5B.</t>
  </si>
  <si>
    <t xml:space="preserve">Verificar que en el establecimiento se:  1. lleve a cabo un Programa de higiene de manos que incluya: a) responsable, b) acciones de difusión de material alusivo a la higiene de las manos (5 momentos para la higiene de las manos) en las diferentes áreas del establecimiento donde se realicen actividades asistenciales, dicho material debe ser visible a personal, pacientes y familiares. c) acciones de supervisión periódicas para verificar la adherencia del personal de salud a las prácticas recomendadas de higiene de las manos.  2. Capacitación sobre el procedimiento de higiene de manos. 3. Que el personal conozca y aplique el procedimiento. 4. Realimentación al personal del establecimiento respecto de los resultados del apego a las acciones de higiene de manos. 5. Control microbiológico del agua y medición de su calidad.  6. Autoevaluaciones de programa de higiene de manos por lo menos una vez al año.   </t>
  </si>
  <si>
    <t>Verificar la existencia del documento relativo a: 1. Programa integral de higiene de manos. 2. La difusión implementación, supervisión y autoevaluación. 3. Lista  de asistencia de capacitación del personal adscrito al Establecimiento en higiene de manos. 4. Información y difusión de resultados. 5. Sistema de abasto de insumos necesarios.</t>
  </si>
  <si>
    <t>CRITERIOS MAYORES</t>
  </si>
  <si>
    <t>Verificar existencia de: 1. Registro de inventario. 2. Resguardo del equipo. 3. Bitácora de mantenimiento del equipo médico del establecimiento.</t>
  </si>
  <si>
    <t>Red de Frío</t>
  </si>
  <si>
    <t>Censo Nominal</t>
  </si>
  <si>
    <t>Cartilla Nacional</t>
  </si>
  <si>
    <t>Área de Curaciones</t>
  </si>
  <si>
    <t xml:space="preserve">1.4. Oferta de servicios.
4.1. Planeación estratégica.
4.3. Planeación operativa. </t>
  </si>
  <si>
    <t>7. Mejora de procesos.</t>
  </si>
  <si>
    <t>7.4 Gestión del riesgo en la atención.</t>
  </si>
  <si>
    <t xml:space="preserve">1.4. Oferta de servicios. 
4.3. Planeación operativa.
7.1. Administración de procesos en la institución.  </t>
  </si>
  <si>
    <t xml:space="preserve">1. Personas comunidad, población. 
4. Planeación. 
7. Mejora de procesos. </t>
  </si>
  <si>
    <t xml:space="preserve">1. Personas, comunidad, población. 
2. Liderazgo.
3. Información, conocimiento, innovación y tecnología. 
4. Planeación. 
5. Responsabilidad social. 
</t>
  </si>
  <si>
    <t>1.2. Comunicación con las personas, comunidad y población.
2.2. Cultura de calidad. 
3.2. Análisis e interpretación de la información. 
4.4. Plan anual de calidad y seguridad del paciente.
5.2.  Promoción de la cultura de calidad.</t>
  </si>
  <si>
    <t xml:space="preserve">
2. Liderazgo.
3. Información, conocimiento, innovación y tecnología. 
4. Planeación. 
5. Responsabilidad social. 
6. Desarrollo y satisfacción del personal. 
</t>
  </si>
  <si>
    <t xml:space="preserve">
2.2. Cultura de calidad. 
3.2. Análisis e interpretación de la información. 
4.4. Plan anual de calidad y seguridad del paciente. 
5.2.  Promoción de la cultura de calidad.
6.1. Evaluación del desempeño.  </t>
  </si>
  <si>
    <t>1. Personas, comunidad, población. 
2. Liderazgo.
3. Información, conocimiento, innovación y tecnología. 
4. Planeación. 
5. Responsabilidad social. 
7. Mejora de procesos.</t>
  </si>
  <si>
    <t xml:space="preserve">1.2. Comunicación con las personas, comunidad y población.
2.2. Cultura de calidad. 
3.2. Análisis e interpretación de la información. 
4.4. Plan anual de calidad y seguridad del paciente. 
5.2.  Promoción de la cultura de calidad. </t>
  </si>
  <si>
    <t xml:space="preserve">2. Liderazgo. 
3. Información, conocimiento, innovación y tecnología.  
4. Planeación. 
5. Responsabilidad social. 
 7. Mejora de procesos. </t>
  </si>
  <si>
    <t xml:space="preserve">Numerales 5, 5.3 de la NOM-005-SSA3-2010, numerales 7 y 7.11. de la  NOM-016-SSA3-2012 y fracción V, artículo 59 del RLGSMPSAM. ACUERDO por el que se declara la obligatoriedad de la implementación, para todos los integrantes del Sistema Nacional de Salud, del documento denominado Acciones Esenciales para la Seguridad del Paciente. DOF 08/09/17.   AESP 5A </t>
  </si>
  <si>
    <t>Verificar existencia de: 1. Bitácora de aseo firmada por el jefe de servicio o supervisor. 2. Sistema de abasto de material (jabón antiséptico líquido o gel; preparación alcoholada) y equipo necesario (toallas desechables) para la higiene de manos .</t>
  </si>
  <si>
    <t xml:space="preserve">4. Planeación </t>
  </si>
  <si>
    <t>Numerales 6, 6.1, 6.1.1, 6.1.1.1. al 6.1.1.5. de la NOM-005-SSA3-2010, Numerales 10, 10.6.1 y 10.6.1.1 de la NOM-045-SSA2-2006. ACUERDO por el que se declara la obligatoriedad de la implementación, para todos los integrantes del Sistema Nacional de Salud, del documento denominado Acciones Esenciales para la Seguridad del Paciente. DOF 08/09/17.  AESP 5A, 5B.</t>
  </si>
  <si>
    <t xml:space="preserve">4. Planeación. </t>
  </si>
  <si>
    <t xml:space="preserve">4.3. Planeación operativa. </t>
  </si>
  <si>
    <t>Numerales 6, 6.1, 6.1.2 y 6.1.1.6. y Apéndice Normativo "A" numerales 1, 1.1, 1.1.1. al 1.1.11. de la NOM-005-SSA3-2010; Cuadro Básico y Catálogo de Insumos del Sector Salud, publicado en el Diario Oficial de la Federación el 22 de junio de 2011.</t>
  </si>
  <si>
    <t xml:space="preserve">Verificar existencia de: 1. Asiento para el médico. 2. Asiento para el paciente y acompañante. 3. Asiento para el médico en la exploración del paciente 4. Banqueta de altura o similar. 5. Cubeta o cesto para bolsa de basura municipal. 6. Guarda de medicamentos, materiales o instrumental. 7. Mesa universal para exploración. 8. Mesa de Mayo, Pasteur o similar, de altura ajustable. 9. Mueble para escribir. 10. Sistema para guarda de expedientes clínicos. </t>
  </si>
  <si>
    <t xml:space="preserve">4. Planeación. 
7. Mejora de procesos. </t>
  </si>
  <si>
    <t xml:space="preserve">4.3. Planeación operativa. 
7.3. Administración de procesos de suministro. </t>
  </si>
  <si>
    <t>Apéndice Normativo "A" numerales 1.3.2, 1.3.3, 1.3.4, 1.3.5, 1.3.6, 1.3.7, 1.3.8, 1.3.9, 1.3.10, 1.3.11, 1.3.12 de la NOM-005-SSA3-2010.</t>
  </si>
  <si>
    <t>Verificar existencia de buenas condiciones del instrumental (sin zonas de oxidación).</t>
  </si>
  <si>
    <t xml:space="preserve">Verificar: 1. El proceso de esterilización del instrumental. 2. Caducidades. </t>
  </si>
  <si>
    <t>Verificar existencia del registro de la esterilización.</t>
  </si>
  <si>
    <t xml:space="preserve">1. Personas, comunidad, población. 
4. Planeación. 
7. Mejora de procesos. </t>
  </si>
  <si>
    <t xml:space="preserve">1.2. Comunicación con las personas, comunidad y población.
1.3. Experiencia de la persona en la organización. 
1.4. Oferta de servicios. 
4.1. Planeación estratégica.
4.3. Planeación operativa. 
7.4. Gestión del riesgo en la atención. </t>
  </si>
  <si>
    <t>Estimulación temprana del recién nacido normal y el prematuro</t>
  </si>
  <si>
    <t>Acciones preventivas recién nacido y menores de 5 años</t>
  </si>
  <si>
    <t>1. Personas, comunidad, población 
4 planeación 
7. Mejora de procesos.</t>
  </si>
  <si>
    <t xml:space="preserve">Acciones preventivas para niñas y niños de 5 a 9 años </t>
  </si>
  <si>
    <t>Detección precoz de los trastornos de la conducta alimentaria</t>
  </si>
  <si>
    <t>Acciones preventivas para adolescentes de 10 a 19 años</t>
  </si>
  <si>
    <t>Prevención y atención de la violencia familiar y de género</t>
  </si>
  <si>
    <t>Acciones preventivas para los adultos mayores de 60 años en adelante</t>
  </si>
  <si>
    <t>Otras acciones de promoción a la salud y prevención de riesgos</t>
  </si>
  <si>
    <t>Diagnóstico y tratamiento de rinitis alérgica y vasomotora</t>
  </si>
  <si>
    <t>Diagnóstico y tratamiento de herpes zóster</t>
  </si>
  <si>
    <t>Diagnóstico y tratamiento de candidiasis oral</t>
  </si>
  <si>
    <t>Diagnóstico y tratamiento farmacológico de triquinosis</t>
  </si>
  <si>
    <t>Diagnóstico y tratamiento farmacológico de brucelosis</t>
  </si>
  <si>
    <t>Diagnóstico y tratamiento de micosis superficiales   (excepto onicomicosis)</t>
  </si>
  <si>
    <t>Diagnóstico y tratamiento de onicomicosis</t>
  </si>
  <si>
    <t>Diagnóstico y tratamiento de verrugas vulgares</t>
  </si>
  <si>
    <t>Diagnóstico y tratamiento del acné</t>
  </si>
  <si>
    <t>Diagnóstico y tratamiento de infección aguda por virus de la hepatitis A y B</t>
  </si>
  <si>
    <t>Diagnóstico y tratamiento de gastritis aguda, duodenitis y dispepsia</t>
  </si>
  <si>
    <t>Diagnóstico y tratamiento de síndrome de intestino irritable</t>
  </si>
  <si>
    <t xml:space="preserve">Diagnóstico y tratamiento de prediabetes y diabetes mellitus tipo 2 </t>
  </si>
  <si>
    <t>Diagnóstico y tratamiento de hipertensión arterial</t>
  </si>
  <si>
    <t>Diagnóstico y tratamiento de lumbalgia</t>
  </si>
  <si>
    <t>Manejo Ambulatorio de Cuidados Paliativos y Dolor Crónico</t>
  </si>
  <si>
    <t>Consejo y asesoramiento general sobre anticoncepción mediante el uso del condón</t>
  </si>
  <si>
    <t>Métodos de planificación familiar temporal con dispositivo intrauterino (DIU)</t>
  </si>
  <si>
    <t>Diagnóstico y tratamiento por déficit de atención con componente hiperactivo</t>
  </si>
  <si>
    <t>Diagnóstico y tratamiento de hiperplasia endometrial</t>
  </si>
  <si>
    <t>Diagnóstico y tratamiento de endometriosis</t>
  </si>
  <si>
    <t>Diagnóstico y tratamiento de psoriasis</t>
  </si>
  <si>
    <t xml:space="preserve">Diagnóstico y tratamiento de esofagitis por reflujo </t>
  </si>
  <si>
    <t xml:space="preserve">Diagnóstico y tratamiento de úlcera gástrica y péptica crónica no perforada </t>
  </si>
  <si>
    <t>Diagnóstico y tratamiento de dislipidemia</t>
  </si>
  <si>
    <t>Diagnóstico y tratamiento de hipertiroidismo</t>
  </si>
  <si>
    <t xml:space="preserve">Diagnóstico y tratamiento de hipotiroidismo </t>
  </si>
  <si>
    <t xml:space="preserve">Diagnóstico y tratamiento de hiperuricemia y gota  </t>
  </si>
  <si>
    <t>Diagnóstico y tratamiento de artritis reumatoide</t>
  </si>
  <si>
    <t xml:space="preserve">Diagnóstico y tratamiento de trastornos afectivos (depresión, trastorno afectivo de tipo bipolar, trastornos afectivos persistentes) </t>
  </si>
  <si>
    <t xml:space="preserve">Diagnóstico y tratamiento de  trastornos psicóticos (esquizofrenia, psicóticos y esquizotípico) </t>
  </si>
  <si>
    <t>Diagnóstico y tratamiento conservador de luxación congénita de cadera</t>
  </si>
  <si>
    <t xml:space="preserve">Rehabilitación de fracturas </t>
  </si>
  <si>
    <t>Diagnóstico y tratamiento de parálisis facial</t>
  </si>
  <si>
    <t>Esterilización del Instrumental</t>
  </si>
  <si>
    <t xml:space="preserve">Verificar la existencia de recurso humano para garantizar la prestación de los servicios de atención médica. </t>
  </si>
  <si>
    <t>Verificar la existencia de recurso humano para garantizar la prestación de los servicios de atención médica. En caso de no contar con el servicio de Imagenología, solicitar el contrato del proveedor al cual se subroga para identificar el personal responsable.</t>
  </si>
  <si>
    <t>Personal de Enfermería (Criterio mayor)</t>
  </si>
  <si>
    <t xml:space="preserve">Verificar la existencia de recurso humano para garantizar la prestación de los servicios de atención médica.. En caso de  no  contar con el servicio de Laboratorio Clínico, deberá solicitar el contrato del proveedor al cual se subroga para identificar el personal responsable. </t>
  </si>
  <si>
    <t>Entidad Federativa</t>
  </si>
  <si>
    <t>Tipología SINERHIAS: R=Rural, U=Urbana, CAAPS= Centro Avanzado de Atención Primaria a la Salud</t>
  </si>
  <si>
    <t xml:space="preserve">Horario de atención del establecimiento </t>
  </si>
  <si>
    <t>Calificación PSICOLOGIA</t>
  </si>
  <si>
    <t>Verificar: 1. Sistema de registro y control, 2. Uso del documento de reporte oficial.</t>
  </si>
  <si>
    <t>Charola y/o Anaquel  Perforada
Vaso Contenedor o Canastilla</t>
  </si>
  <si>
    <t>Hidratación oral</t>
  </si>
  <si>
    <t>Esterilización</t>
  </si>
  <si>
    <t>Numerales 5.2, 5.2, 5.2.2, 5.4, 5.4.1, 5.4.2 y Apéndice normativo A.5 de la NOM 007 SSA3-2012.</t>
  </si>
  <si>
    <t xml:space="preserve">Restauraciones dentales con amalgama, ionómero de vidrio y resina, por caries o fractura de los dientes
Diagnóstico y tratamiento de focos infecciosos bacterianos agudos en la cavidad bucal
Extracción de dientes erupcionados y restos radiculares
Terapia pulpar
Extracción de tercer molar </t>
  </si>
  <si>
    <t>Consultorio psicología y mobiliario</t>
  </si>
  <si>
    <t>Trabajo social</t>
  </si>
  <si>
    <t>Verificar que en la unidad se cuente con lo siguiente: 
1. Manual de INDICAS y Cuadernillo.
2. Resultados de trato digno, tiempo de espera y surtimiento de medicamentos.
3. Atención médica efectiva: Atención Prenatal, Atención al menor de 5 años con IRAS y con EDAS, Atención al paciente diabético y Atención al paciente hipertenso.</t>
  </si>
  <si>
    <t>Verificar el reporte cuatrimestral.
Verificar: 1. Que el resultado de la satisfacción de los usuarios por el tiempo de espera en consulta externa en cualquier tipo de sistema se reporta igual o mayor del 90%. 2. Que se da a conocer a la población usuaria y prestadores de servicios. 
Verificar: 1. Que el resultado de la satisfacción de los usuarios por la información dada por el médico sobre el diagnóstico y el tratamiento en consulta externa se reporta en cualquier tipo de sistema como igual o mayor del 95%. 2. Se difunden los resultados a los usuarios y prestadores del establecimiento.</t>
  </si>
  <si>
    <t>Verificar existencia de mecanismo para esterilización del instrumental.</t>
  </si>
  <si>
    <t xml:space="preserve">2,2 cultura de calidad 
4.4 Plan anual de calidad y seguridad del paciente
5.2 promoción de la cultura de calidad 
52.1. al interior del establecimiento 
7.4 gestión del riesgo en la atención </t>
  </si>
  <si>
    <t>Verificar que el área cuente con un procedimiento documentado para la seguridad en el proceso de medicación Acción Esencial  2 A, 2B y 3B</t>
  </si>
  <si>
    <t xml:space="preserve">2 Información, conocimiento, innovación y tecnología
4 Planeación </t>
  </si>
  <si>
    <t>Verificar que el establecimiento cuente con un procedimiento documentado para la seguridad en el proceso de medicación. Acción Esencial 1A, 2A y 3A.</t>
  </si>
  <si>
    <t>Verificar que: 1. El procedimiento para la seguridad en el proceso de medicación sea difundido. 2. El  personal cuente con capacitación relativa al procedimiento de seguridad en el proceso de medicación que incluya al menos las alertas visuales, su almacenamiento, prescripción y administración. 3. Que incluya la doble verificación en la preparación administración de medicamentos de alto riesgo (insulinas). 4. Notificación de eventos adversos relacionados con la medicación. 5. Que el personal conozca y aplique el procedimiento.</t>
  </si>
  <si>
    <t xml:space="preserve">Verificar: 1. Existencia de Manual que cuente con proceso definido y aplicado. 2. Registros de supervisión de seguimiento. 3. Constancias de capacitación o listas de asistencia. </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</si>
  <si>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t>
  </si>
  <si>
    <t>Verificar la existencia de un programa de capacitación al personal de salud.</t>
  </si>
  <si>
    <t>Verificar existencia de Glucómetro e insumos para glucómetro (Tira diagnóstica rápida, lancetas, Torundas de algodón y alcohol.)</t>
  </si>
  <si>
    <t>Termos L9</t>
  </si>
  <si>
    <t>Verificar las instalaciones hidrosanitarias en el establecimiento para la atención médica</t>
  </si>
  <si>
    <t>Verificar existencia de manuales actualizados: 1. Manual de organización, 2. Manual de Procedimientos administrativos.</t>
  </si>
  <si>
    <t xml:space="preserve">Verificar que los documentos estén actualizados: 1. Manual de organización (índice, introducción, objeto social o en su caso, misión y visión del establecimiento, estructura orgánica, objetivo del manual, descripción de puestos y funciones). 2. Manual de procedimientos administrativos (índice, presentación, objetivo del manual, procedimientos y descripción de actividades, en su caso, diagramas de flujo, formatos e instructivos). </t>
  </si>
  <si>
    <t xml:space="preserve">Verificar que los documentos estén actualizados: 1. Manual de todos los métodos analíticos utilizados en el laboratorio clínico de que se trate, en idioma español, cada método deberá contener como mínimo: nombre del método utilizado, fundamento, preparación, procedimientos, resultados, los valores o intervalos de referencia, bibliografía. </t>
  </si>
  <si>
    <t xml:space="preserve">Registro diario de pacientes </t>
  </si>
  <si>
    <t>Expediente clínico y
Consentimiento bajo información</t>
  </si>
  <si>
    <t xml:space="preserve">
El artículo 2 y 3 de LFT. El artículo 44 fracción VIII de la LFTSE.  ACUERDO por el que se declara la obligatoriedad de la implementación, para todos los integrantes del Sistema Nacional de Salud, del documento denominado Acciones Esenciales para la Seguridad del Paciente. DOF 08/09/17. AESP 5B.  El acuerdo por el que el Consejo de Salubridad General declara la Obligatoriedad de los esquemas de manejo integral de cuidados paliativos 26 de Diciembre del 2014. </t>
  </si>
  <si>
    <t xml:space="preserve">El artículo 15-B LFT, los artículos 79 párrafo segundo, 83, 85, 86 y 87 de la LGS, los artículos 21, 22, 24 y 25 del RLGSMPSAM, NOM-009-SSA3-2013 y los numerales 5, 5.3.1,  5.3.1.1, 5.3.1.2, 5.3.1.3, 5.3.1.4 de la NOM 007-SSA3-2011 </t>
  </si>
  <si>
    <t xml:space="preserve">1. Que el personal cumpla  con las capacitaciones de los Programas establecidos  y las específicas de acuerdo a su competencia. </t>
  </si>
  <si>
    <t>Verificar que se cuente con el Diagnóstico Integral de Salud actualizado.</t>
  </si>
  <si>
    <t xml:space="preserve">Acciones preventivas para recién nacidos y Tamiz Neonatal </t>
  </si>
  <si>
    <t>Acciones preventivas para mujeres y hombres de 20 a 59 años</t>
  </si>
  <si>
    <t xml:space="preserve">Acciones preventivas para mujeres y hombres ( 20 años y más ) </t>
  </si>
  <si>
    <t xml:space="preserve">Acciones preventivas para niños (as) y adolescentes de 5 a 19 años </t>
  </si>
  <si>
    <t xml:space="preserve">Verificar:
1.  Existencia de Diagnóstico de Salud (actualizado) .
2. Existencia de registros en los sistemas de información disponibles: Sistema de Información en Salud (SIS), Sistema Único de Información para la Vigilancia Epidemiológica (SUIVE), entre otros. 
3. Expediente clínico. </t>
  </si>
  <si>
    <t>Diagnóstico y tratamiento de pitiriasis</t>
  </si>
  <si>
    <t>Diagnóstico y tratamiento de celulitis</t>
  </si>
  <si>
    <t xml:space="preserve">Diagnóstico y tratamiento de dermatitis alérgica y de contacto, dermatitis atópica , dermatitis de contacto por irritantes, dermatitis del pañal, dermatitis exfoliativa y seborreica. </t>
  </si>
  <si>
    <t>Verificar:
1. Diagnóstico de Salud en formato físico o electrónico 2. En sitio reportes generados (SINBA-SIS). 
3. Registros en el Expediente clínico.</t>
  </si>
  <si>
    <t xml:space="preserve">A. Acciones preventivas por grupo de edad </t>
  </si>
  <si>
    <t xml:space="preserve">Aviso de funcionamiento del establecimiento, Licencia Sanitaria de Farmacia/ Aviso de funcionamiento Laboratorio/ Licencia Sanitaria y/o permiso del Responsable para el establecimiento de  Rayos X. </t>
  </si>
  <si>
    <t xml:space="preserve">NOM-031-SSA2-1999, NOM-004-SSA3-2012, NOM-007-SSA3-2011, NOM-017-SSA2-2012, Paquete Garantizado de Servicios de Promoción y Prevención para una Mejor Salud. </t>
  </si>
  <si>
    <t xml:space="preserve">Diagnóstico y tratamiento de escarlatina, sarampión, rubeola, parotiditis, varicela, erisipela.                                                                                   </t>
  </si>
  <si>
    <t xml:space="preserve">Diagnóstico y tratamiento de dismenorrea primaria, climaterio y menopausia </t>
  </si>
  <si>
    <t xml:space="preserve">Diagnóstico y tratamiento del asma y sus exacerbaciones en menores de 18 años y  adultos </t>
  </si>
  <si>
    <t>Diagnóstico y tratamiento de tuberculosis (TAES)  y farmacorresistente</t>
  </si>
  <si>
    <t>Diagnóstico y tratamiento de osteoporosis</t>
  </si>
  <si>
    <t>Diagnóstico y tratamiento médico del sobrepeso y obesidad exógena</t>
  </si>
  <si>
    <t>Diagnóstico y tratamiento de lepra</t>
  </si>
  <si>
    <t xml:space="preserve">1.3 Experiencia de la persona en la organización 
1.4 Oferta de servicios 
4.1 Planeación estratégica
4.3 Planeación operativa 
7.4 Gestión del riesgo en la atención. </t>
  </si>
  <si>
    <t>Verificar la instalación y operación del COCASEP Jurisdiccional (si aplica).</t>
  </si>
  <si>
    <t xml:space="preserve">Verificar:
1.  Existencia de Formatos específicos. 
2. Existencia de registros en los sistemas de información disponibles: Sistema de Información en Salud (SIS), Sistema Único de Información para la Vigilancia Epidemiológica (SUIVE), entre otros. 
3. Expediente clínico. </t>
  </si>
  <si>
    <t>Verificar: 
1. El sistema de abasto de las cartillas nacionales. 
2. Cuente con los dos datos para la identificación del paciente.</t>
  </si>
  <si>
    <t>Verificar que: 1. Los establecimientos de salud, de acuerdo con los niveles técnico - administrativos correspondientes, deberán contar con los insumos básicos para el tratamiento adecuado, medidas de aislamiento, registro, notificación y la toma de muestras de casos sospechosos y confirmados de cólera, y de enfermedades diarreicas agudas en menores de cinco años.  2. Abasto de insumos para la Hidratación Oral (VSO), agua potable, mesa, jarra, taza y cucharas (excepto aluminio). 3. Capacitación a las madres de menores de cinco años en identificación de signos de alarma de enfermedad diarreica aguda e infección respiratoria aguda y en el manejo de la hidratación oral.</t>
  </si>
  <si>
    <t xml:space="preserve">Verificar que se lleve a cabo el procedimiento de hidratación oral.  </t>
  </si>
  <si>
    <t>Verificar existencia de equipo de esterilización de acuerdo a las necesidades del establecimiento e insumos: Bolsas de papel grado médico y cinta testigo.</t>
  </si>
  <si>
    <t xml:space="preserve">Verificar: 1. El equipo no contenga zonas de oxidación y sea funcional. 2. Limpieza y estado del cable eléctrico 3. Fecha de esterilización de los equipos y/o insumos sujeto al proceso de esterilización. </t>
  </si>
  <si>
    <t xml:space="preserve">Verificar la existencia de al menos 2 termos de nueve litros para el proceso de vacunación. </t>
  </si>
  <si>
    <t xml:space="preserve">Verificar que: 1. Los termos se encuentren en buenas condiciones. 2. Refrigerantes de tamaño adecuado y estado funcional para cada uno de los termos. </t>
  </si>
  <si>
    <t>Verificar : 1. La funcionalidad del glucómetro que cuente con baterías. 2.  Checar la fecha de caducidad de las tiras reactivas.</t>
  </si>
  <si>
    <t>Verificar: 1. Existencia del formato de concentración de datos. 2. Existencia de evidencias del desarrollo de mejora en tiempos de espera. 3. Existencia de evidencias del desarrollo de mejora en la satisfacción de usuarios.</t>
  </si>
  <si>
    <t>Verificar: 1. Participación de organizaciones no gubernamentales organizaciones de la sociedad civil, para evaluar los resultados del monitoreo de indicadores de trato digno en consulta externa. 2. Verificar que las sugerencia de mejora propuestas por el Aval Ciudadano al personal de salud, sean tomadas en cuenta para la elaboración de la Carta Compromiso.</t>
  </si>
  <si>
    <t xml:space="preserve">CLUES vigente a la fecha de visita </t>
  </si>
  <si>
    <t xml:space="preserve">Verificar que control y/o erradicación de insectos u otra fauna transmisora y nociva se lleve acabo en establecimiento mínimo una vez al año. 
</t>
  </si>
  <si>
    <t xml:space="preserve">Manual de Procedimientos para la referencia y contra referencia de pacientes 2000.
ACUERDO por el que se declara la obligatoriedad de la implementación, para todos los integrantes del Sistema Nacional de Salud, del documento denominado Acciones Esenciales para la Seguridad del Paciente. DOF 08/09/17. AESP 2C </t>
  </si>
  <si>
    <t>Sistema de Referencia y Contra referencia</t>
  </si>
  <si>
    <t>Si cuenta con lineamientos centrales o estatales para la referencia y contra referencia de pacientes.</t>
  </si>
  <si>
    <t xml:space="preserve">Verificar: 1. Referencia y/o contra referencia de conformidad con las disposiciones normativas. 2. Directorio de establecimientos actualizado. 3. Que el establecimiento este integrado a una red de prestadores de servicios de salud.  </t>
  </si>
  <si>
    <t xml:space="preserve">Verificar el 85% de cumplimiento en el seguimiento de la contra referencia. </t>
  </si>
  <si>
    <t xml:space="preserve">Verificar que: 1.  Se establezcan estrategias para dar cumplimiento a la normatividad que regula el COCASEP. 2. Actas de reuniones de COCASEP y(al menos 3 anuales), en las que se incluya un acuerdo de seguimiento para la implementación de las Acciones Esenciales para la Seguridad del Paciente. 3. Conformación de un Programa de Mejora Continua de la Calidad anual, con participación multidisciplinaria y que cuente con Indicadores para su monitoreo  y seguimiento trimestral. 4. Actas de reuniones de Subcomité del Expediente Clínico. 5.  El establecimiento promueve la implementación de Acciones Esenciales para la Seguridad del Paciente elaborando un plan de mejora continua. </t>
  </si>
  <si>
    <t xml:space="preserve">Verificar que: 1. Cuente con copias de las minutas del COCASEP Jurisdiccional (si aplica). 2. En las minutas se encuentra el seguimiento a los acuerdos y en especifico el referente a la implementación de las Acciones Esenciales. 3. Gestión para la adquisición de Insumos para el cumplimiento de las Acciones Esenciales. 4. Documento relativo al Programa de Mejora Continua de la Calidad. 5. Minutas de las sesiones del Subcomité y seguimiento a reportes del MECIC. 6. Evidencia de la capacitación al personal en la implementación, registro y evaluación de las Acciones Esenciales para la Seguridad del Paciente. </t>
  </si>
  <si>
    <t xml:space="preserve">1. Verificar existencia del Manual de todos los métodos analíticos utilizados en el laboratorio clínico. </t>
  </si>
  <si>
    <t xml:space="preserve">Verificar que: 1. Que exista un procedimiento para la comunicación efectiva.  2. Que personal cuente con la capacitación en comunicación efectiva tales como: resultados críticos de laboratorio, banco de sangre. </t>
  </si>
  <si>
    <t xml:space="preserve">Verificar: 1. Existencia de Manual que cuente con proceso definido, documentado y aplicado. 2. Registros de supervisión de seguimiento. 3. Constancias de capacitación o listas de asistencia </t>
  </si>
  <si>
    <t>Verificar: 1. Estudio médico social de ingreso. 2. Seguimiento del caso en relación con el núcleo familiar para, en su caso, propiciar su reintegración social. 3. Apoyar la referencia a unidades de atención médica. 4. Apoyar trámites legales y administrativos. 5. Apoyar las actividades recreativas y culturales. 6. Gestionar descuentos y concesiones. 7. Apoyar en trámites en instituciones de seguridad social. 8. Elaborar el estudio socioeconómico de ingreso. 9. Seguimiento sea el caso para seguimiento de la familia. 10. Apoyar la referencia y contra referencia a unidades de atención médica. 11. Gestionar descuentos y concesiones de acuerdo a la valoración socioeconómica. 12. Apoyar en trámites de asistencia social institucionales.</t>
  </si>
  <si>
    <t>Verificar: 1. Bitácora de trabajo social. 2. Directorio de establecimientos de salud. 3. Libro de registros de las referencias y contra referencias. 4. Manual de referencia contra referencia federal y estatal.</t>
  </si>
  <si>
    <t>Diagnóstico y tratamiento de otitis media supurativa/no supurativa.</t>
  </si>
  <si>
    <t xml:space="preserve">Acciones preventivas para Recién Nacido, Prematuros y Menores de 5 años </t>
  </si>
  <si>
    <t xml:space="preserve">Verificar que cuente con: 1. Las facilidades arquitectónicas para efectuar las actividades médicas propias del establecimiento, de acuerdo con su denominación y oferta de servicios. 2. Contar con un área, sala o local apropiado para la espera de pacientes y usuarios. 3. Disponibilidad de servicios sanitarios. 4. Considerar lo necesario para el acceso como la salida de acuerdo a las necesidades especiales de las personas con discapacidad y adultos mayores. 5. Funcionalidad de los extintores y fecha de recarga. </t>
  </si>
  <si>
    <t xml:space="preserve">Verificar:  1. Que los espacios estén provistos de iluminación suficiente, ya sea natural o artificial, adecuada a la naturaleza del trabajo. 2. Ventilación adecuada para la renovación continua del aire y para evitar el calor excesivo, la condensación del vapor y el polvo. 3. Contactos apropiadamente distribuidos. 4. En número suficiente para los equipos instalados. 5. Los contactos deben estar eléctricamente polarizados y aterrizados. 6. No se deberán utilizar extensiones eléctricas o contactos múltiples en un solo contacto. </t>
  </si>
  <si>
    <t xml:space="preserve">Verificar existencia de condiciones generales de infraestructura relativos a recursos energéticos.   
a. Consulta externa,  b. Medicina preventiva, c. Farmacia o guarda, d. Rayos X, e. Laboratorio, f. Psicología, estomatología, h. Trabajo social. </t>
  </si>
  <si>
    <t>Numerales 6, 6.1, 6.1.2, Apéndice Normativo "A" numerales 1, 1.1, 1.1.1. al 1.1.11. y Apéndice Normativo "E" numeral 5 y 5.2.2. de la NOM-005-SSA3-2010. Cuadro Básico y Catálogo de Insumos del Sector Salud, publicado en el Diario Oficial de la Federación el 22 de junio de 2011. NOM-047-SSA2-2015.</t>
  </si>
  <si>
    <t>Verificar 1. Asiento para el paciente y acompañante. 2. Banqueta de altura o similar. 3. Infantómetro. 4. Cubeta o cesto para bolsa de basura municipal. 5. Mesa de Mayo, Pasteur o similar de altura ajustable. 6. Mueble para escribir.</t>
  </si>
  <si>
    <t>Numerales 6, 6.1, 6.1.2, Apéndice Normativo "A" numerales 1, 1.1, 1.1.1. al 1.1.11 de la NOM-005-SSA3-2010. Cuadro Básico y Catálogo de Insumos del Sector Salud, publicado en el Diario Oficial de la Federación el 22 de junio de 2011.. NOM-047-SSA2-2015</t>
  </si>
  <si>
    <t xml:space="preserve">Verificar la existencia de: 1. Esfigmomanómetro aneroide con brazalete de tamaño que requiera para su actividad principal. 2. Estetoscopio de cápsula doble. 3. Cinta métrica de metal flexible con 2m de longitud. 4. Termómetro. 5. Báscula con estadímetro. 6. Báscula pesa bebés. </t>
  </si>
  <si>
    <t>B. Enfermedades infecciosas y parasitarias.</t>
  </si>
  <si>
    <t>C. Enfermedades del sistema respiratorio/ oído y del ojo</t>
  </si>
  <si>
    <t>E. Enfermedades del sistema digestivo.</t>
  </si>
  <si>
    <t>F. Enfermedades endócrinas, nutricionales y metabólicas.</t>
  </si>
  <si>
    <t>G. Enfermedades del sistema circulatorio.</t>
  </si>
  <si>
    <t>H. Enfermedades del sistema osteomuscular y del tejido conjuntivo/Procedimientos de rehabilitación/Malformaciones congénitas.</t>
  </si>
  <si>
    <t>I. Enfermedades del sistema genitourinario/embarazo, parto y puerperio/planificación familiar.</t>
  </si>
  <si>
    <t>J. Enfermedades mentales, del comportamiento y del sistema nervioso.</t>
  </si>
  <si>
    <t xml:space="preserve">Cuadro Básico y Catálogo de Material de Curación. Consejo de Salubridad General. Comisión Interinstitucional del Cuadro Básico de Insumos del Sector Salud, 2014. Numerales 6.5, 6.5.1. y 6.5.2 de la NOM-022-SSA3-2012. </t>
  </si>
  <si>
    <t xml:space="preserve">Verificar: 1. Condiciones del instrumental. 2. Fecha de caducidad de los medicamentos y de esterilización de gasas y apósitos. 3. Rótulo de fecha de la apertura del medicamento (no mayor de siete días). 4. En el membrete de los frascos y pescaderas fecha de llenado con base en la productividad del establecimiento (no mayor de 24 horas). </t>
  </si>
  <si>
    <t xml:space="preserve">Verificar: 1.Caducidad, 2. Estado de conservación. 3. Semaforización. </t>
  </si>
  <si>
    <t>Verificar: 1. Reporte de la información con el corte al semestre del SIS, padrón de profesionales y SINERHIAS. 2. Verificar que la información este actualizada con base en las condiciones actuales del establecimiento.</t>
  </si>
  <si>
    <t xml:space="preserve"> </t>
  </si>
  <si>
    <t>010.000.0101.00</t>
  </si>
  <si>
    <t>010.000.1921.00</t>
  </si>
  <si>
    <t>010.000.1933.00</t>
  </si>
  <si>
    <t>040.000.2164.00</t>
  </si>
  <si>
    <t>010.000.4258.00</t>
  </si>
  <si>
    <t>010.000.1506.00</t>
  </si>
  <si>
    <t>010.000.2610.00</t>
  </si>
  <si>
    <t>010.000.2301.00</t>
  </si>
  <si>
    <t>010.000.4165.01</t>
  </si>
  <si>
    <t>010.000.4162.00</t>
  </si>
  <si>
    <t>010.000.4148.00</t>
  </si>
  <si>
    <t>010.000.0593.00</t>
  </si>
  <si>
    <t>010.000.1364.00</t>
  </si>
  <si>
    <t>010.000.1363.00</t>
  </si>
  <si>
    <t>010.000.0522.00</t>
  </si>
  <si>
    <t>010.000.0261.00</t>
  </si>
  <si>
    <t>010.000.5302.00</t>
  </si>
  <si>
    <t>030.000.0003.00</t>
  </si>
  <si>
    <t>030.000.0012.00</t>
  </si>
  <si>
    <t>020.000.2522.00</t>
  </si>
  <si>
    <t xml:space="preserve">Cada dosis de 0.5 ml de vacuna reconstituida contiene: Toxoide diftérico purificado con mayor o igual a 30 UI. Toxoide tetánico purificado con mayor o igual a 40 UI. Toxoide pertússico purificado adsorbido 25 μg. Con o sin pertactina 8 μg. Hemaglutinina filamentosa purificada adsorbida 25 μg. Virus de la poliomielitis tipo 1 inactivado 40 UD*. Virus de la poliomielitis tipo 2 inactivado 8 UD*. Virus de la poliomielitis tipo 3 inactivado 32 UD*. Haemophilus influenzae tipo b 10 μg. (conjugado a la proteína tetánica). *= Unidades de antígeno D. Envase con 1 dosis en jeringa prellenada de Vacuna acelular Antipertussis con Toxoides Diftérico y Tetánico Adsorbidos y Vacuna Antipoliomielítica inactivada y 1 dosis en frasco ámpula con liofilizado de Vacuna conjugada de Haemophilus influenzae tipo b, para reconstituir con la suspensión de la jeringa. </t>
  </si>
  <si>
    <t>020.000.3822.00</t>
  </si>
  <si>
    <t>Cada dosis de 0.5 ml contiene: Fracciones antigénicas purificadas de virus de influenza inactivados correspondientes a las cepas autorizadas por la Organización Mundial de la Salud (OMS) en el periodo preinvernal e invernal de los años correspondientes del hemisferio norte. Envase con frasco ámpula o jeringa prellenada con una dosis.</t>
  </si>
  <si>
    <t>Cada dosis de 0.5 ml contiene: Poliósidos purificados del Streptococcus pneumoniae serotipos 1, 2, 3, 4, 5, 6B, 7F, 8, 9N, 9V, 10A, 11A, 12F, 14,15B, 17F, 18C, 19A, 19F, 20, 22F, 23F y 33F, cada uno con 25 μg. Envase con frasco ámpula de 0.5 ml.</t>
  </si>
  <si>
    <t>020.000.3817.00</t>
  </si>
  <si>
    <t>Cada dosis de 1 ml de vacuna reconstituida contiene: Liofilizado de virus de la rabia inactivado (cepa FLURY LEP-C25) con potencia ≥ 2.5 UI cultivados en células embrionarias de pollo. Frasco ámpula con liofilizado para una dosis y ampolleta con 1 ml de diluyente.</t>
  </si>
  <si>
    <t>020.000.3801.00</t>
  </si>
  <si>
    <t>Cada dosis de 0.1 ml de la suspensión reconstituida de bacilos atenuados contiene la cepa: Francesa 1173P2 200 000-500 000 UFC, o Danesa 1331 200 000-300 000 UFC, o Glaxo* 1077 800 000-3 200 000 UFC, o Tokio 172 200 000-3 000 000 UFC, o Montreal 200 000-3 200 000 UFC, o Moscow 100 000-3 300 000 UFC. Envase con frasco ámpula o ampolleta con liofilizado para 5 dosis y ampolletas con diluyente de 0.5 ml. * Semilla Mérieux.</t>
  </si>
  <si>
    <t>Cada dosis de 0.5 ml contiene: Sacáridos de Streptococcus pneumoniae de los serotipos 1 2.2 μg, 3 2.2 μg, 4 2.2 μg, 5 2.2 μg, 6A 2.2 μg, 6B 4.4 μg, 7F 2.2 μg, 9V 2.2 μg, 14 2.2 μg, 18C 2.2 μg, 19A 2.2 μg, 19F 2.2 μg, 23F 2.2 μg, proteína diftérica CRM197 32 μg. Envase con una jeringa prellenada de 0.5 ml (1 dosis) y aguja.</t>
  </si>
  <si>
    <t>Cada dosis de 0.5 ml contiene: Proteína L1 Tipo 16 20 μg. Proteína L1 Tipo 18 20 μg. Envase con 1 frasco ámpula con 0.5 ml o jeringa prellenada con 0.5 ml.</t>
  </si>
  <si>
    <t>020.000.0150.00</t>
  </si>
  <si>
    <t>Cada dosis de 1.5 ml contiene: Rotavirus vivo atenuado humano cepa RIX4414 No menos de 106 DICC50. Envase con jeringa prellenada con 1.5 ml.</t>
  </si>
  <si>
    <t>020.000.3808.00</t>
  </si>
  <si>
    <t>Cada dosis de 0.5 ml contiene: Toxoide diftérico no menos de 2 UI (2 o 2.5 Lf) Toxoide tetánico no menos de 20 UI (5Lf) Toxoide pertussis 2.5 u 8 μg Hemaglutinina Filamentosa (FHA) 5 u 8 μg Pertactina (Proteína de Membrana exterior de 69 Kda-PRN) 2.5 o 3 μg Con o sin Fimbras tipos 2 y 3 5 μg. Envase con 1 jeringa prellenada con una dosis de 0.5 ml.</t>
  </si>
  <si>
    <t>020.000.0151.00</t>
  </si>
  <si>
    <t>Cada dosis de 2 ml contiene: Serotipo reordenado G1 2.21 X 106 UI, serotipo reordenado G2 2.84 X 106 UI, serotipo reordenado G3 2.22 X 106 UI, serotipo reordenado G4 2.04 X 106 UI, serotipo reordenado P1 2.29 X 106 UI. Envase con un tubo de plástico con 2 ml.</t>
  </si>
  <si>
    <t>020.000.2511.00</t>
  </si>
  <si>
    <t>Cada dosis de 1 ml contiene: AgHb 20 μg. Envase con un frasco ámpula o jeringa prellenada con 1 ml.</t>
  </si>
  <si>
    <t>020.000.3820.00</t>
  </si>
  <si>
    <t>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 3.0 log10 DICC50 o ≥ 1000 DICC50 o ≥ 103 DICC50. Virus atenuados de rubeola cepa Wistar RA27/3 (cultivado en células diploides humanas MRC-5 o WI-38) &gt; 3.0 log10 DICC50 o &gt;1000 DICC50 o &gt; 103 DICC50 Virus atenuados de la parotiditis de las cepas Rubini o Leningrad-Zagreb o Jeryl Lynn o Urabe AM-9 o RIT 4385 (cultivados en huevo embrionario de gallina o en células diploides humanas) &gt; 3.7 log10 DICC50 o &gt; 5000 DICC50 o &gt; 5 x 103 DICC50(&gt; 4.3 log10 DICC50 o &gt; 20000 DICC50 o &gt; 2 x 104 para la cepa Jeryl Lynn). Envase con frasco ámpula con liofilizado para una dosis y diluyente.</t>
  </si>
  <si>
    <t>Lineamiento para el uso de la herramienta Sistema Unificado de Gestión (SUG) Atención y Orientación al Usuario de los Servicios de Salud</t>
  </si>
  <si>
    <t>SUG</t>
  </si>
  <si>
    <t>Verificar que en la unidad exista lo siguiente: 
1. Existencia de al menos un buzón de atención del SUG en el área de mayor circulación de usuarios de la unidad de salud, con imagen institucional acorde al lineamiento vigente.
2. Difusión entre los usuarios los elementos del SUG disponibles para presentar quejas, sugerencias, felicitaciones y solicitudes de gestión: módulo, buzones, 01 800 y otros medios implementados dependiendo de la  entidad.
3. Verificar el seguimiento, resolución y notificación al usuario de las quejas, sugerencias, felicitaciones y solicitudes de gestión.</t>
  </si>
  <si>
    <t>Verificar que el buzón de atención del SUG cuente con los insumos necesarios: formatos unificados de solicitud de atención (FUSA) y pluma o lápiz para su llenado.
Verificar evidencia de la implementación de estrategias de difusión al interior del establecimiento de salud para promover el SUG.
Verificar el registro y seguimiento de las solicitudes de atención  del SUG, mediante el uso de la herramienta en línea del SUG.
Verificar la evidencia de notificación de solicitudes de atención de los usuarios de forma personalizada y mediante la publicación mensual del tablero SUG en salas de espera.</t>
  </si>
  <si>
    <t xml:space="preserve">Verificar: Cronograma de aperturas de buzón del SUG y notificación correspondiente a los participantes. 2. Minutas de apertura del buzón del SUG, con apego a las fechas establecidas en el cronograma y firma de todos los actores.
Verificar la evidencia de las estrategias de difusión al interior del establecimiento de salud para promover el Sistema Unificado de Gestión (SUG): cartel, volante, etc.
Verificar la generación de reportes de seguimiento y resolución de solicitudes, a través del uso de la herramienta en línea del SUG o en papel. 
</t>
  </si>
  <si>
    <t>LGS Artículo 77 Bis 9 y Reglamento de la LGS Artículos 23-28</t>
  </si>
  <si>
    <t>Surtimiento de medicamentos</t>
  </si>
  <si>
    <t>Verificar existencia de un sistema de control de surtimiento de recetas (manual o electrónico).</t>
  </si>
  <si>
    <t>Verificar la existencia documental de las ultimas 3 evaluaciones realizadas al surtimiento.</t>
  </si>
  <si>
    <t xml:space="preserve">3. Información, Conocimiento, Innovación y Tecnología                       4. Planeación 
7. mejora de procesos </t>
  </si>
  <si>
    <t>Verificar que exista una herramienta que permita registrar y monitorear el surtimiento de recetas.</t>
  </si>
  <si>
    <t>Verificar que no se dispensan medicamentos considerados de alto riesgo, que carezcan de etiqueta con circulo color rojo o que estas no sean legibles</t>
  </si>
  <si>
    <t xml:space="preserve">Verificar que el establecimiento cuenta con un procedimiento documentado para prescripción-dispensación de medicamentos (receta médica). </t>
  </si>
  <si>
    <t xml:space="preserve">Verificar que se cuenta con registro de medicamentos de alto riesgo con su respectiva identificación y almacenamiento adecuados. </t>
  </si>
  <si>
    <t>Verificar que el establecimiento cuente con un procedimiento documentado para la seguridad en el proceso de medicación, incluyendo el etiquetado y almacenaje de los medicamentos de alto riesgo (Insulinas) Acción Esencial 3A2, 3A3, 3C</t>
  </si>
  <si>
    <t xml:space="preserve">Verificar que la receta  prescrita por el medico, incluya: Nombre y domicilio del establecimiento, fecha de elaboración, nombre completo, número de cédula profesional  y firma autógrafa de quien prescribe, nombre completo del paciente y fecha de su nacimiento, nombre genérico del medicamento, dosis y presentación del medicamento, frecuencia y vía de administración, duración del tratamiento, indicaciones completas y claras para su administración, sin abreviaturas en dosis, diagnósticos e indicaciones. </t>
  </si>
  <si>
    <t>3.2 Análisis e interpretación de la información                              4.3 planeación operativa 
7.1. Administración de procesos estratégicos        7.3 administración de procesos de suministro</t>
  </si>
  <si>
    <t>Artículo 260, Capítulo VII. de la LGS.</t>
  </si>
  <si>
    <t>Verificar la existencia de: 1. Licencia Sanitaria. 2. Aviso de Responsable en caso de manejar psicotrópicos o estupefacientes.</t>
  </si>
  <si>
    <t>Verificar que los responsables sanitarios de los establecimientos sean profesionales con Título registrado por las autoridades educativas competentes así como contar con los libros rojos correspondientes.</t>
  </si>
  <si>
    <t>4: Planeación</t>
  </si>
  <si>
    <t xml:space="preserve">4.2 Cumplimiento de la regulación.                            </t>
  </si>
  <si>
    <t>Numerales 6.7, 6.7.1., 6.7.1.1 y 6.7.1.2 de la NOM-016-SSA3-2012.</t>
  </si>
  <si>
    <t xml:space="preserve">Ubicación </t>
  </si>
  <si>
    <t>Verificar la ubicación de la farmacia.</t>
  </si>
  <si>
    <t xml:space="preserve">Verificar que: 1. La farmacia se encuentra en el vestíbulo principal del establecimiento. 2. Cuenta con un área de mostrador o ventanilla de despacho. 3. Cuenta con un área de almacén para estiba. </t>
  </si>
  <si>
    <t xml:space="preserve">4, Planeación </t>
  </si>
  <si>
    <t>Numerales 5, 5.1 y 5.1.10 de la NOM-016-SSA3-2012.</t>
  </si>
  <si>
    <t>Identificación</t>
  </si>
  <si>
    <t>Verificar la existencia de un rótulo de identificación en caso de que se cuente con farmacia.</t>
  </si>
  <si>
    <t>Verificar la existencia de un rótulo de identificación.</t>
  </si>
  <si>
    <t xml:space="preserve">1. personas, comunidad, población </t>
  </si>
  <si>
    <t xml:space="preserve">1.4 oferta de servicios </t>
  </si>
  <si>
    <t>Vacuna acelular antipertussis, con toxoides diftérico y tetánico adsorbidos, con vacuna antipoliomielítica inactivada y con vacuna conjugada de haemophilus influenzae tipo B suspensión inyectable</t>
  </si>
  <si>
    <t>Vacuna anti influenza suspensión inyectable</t>
  </si>
  <si>
    <t>Vacuna antineumocóccica solución inyectable</t>
  </si>
  <si>
    <t>Vacuna antipertussis con toxoides diftérico y tetánico (DTP) suspensión inyectable</t>
  </si>
  <si>
    <t>Vacuna antirrábica solución inyectable</t>
  </si>
  <si>
    <t>Vacuna BCG suspensión inyectable</t>
  </si>
  <si>
    <t>Vacuna conjugada neumocóccica 13-valente suspensión inyectable</t>
  </si>
  <si>
    <t>Vacuna contra el virus del papiloma humano suspensión inyectable</t>
  </si>
  <si>
    <t>Vacuna contra rotavirus suspensión oral</t>
  </si>
  <si>
    <t>Vacuna de refuerzo contra difteria, tétanos y tosferina acelular (TDPA) suspensión inyectable</t>
  </si>
  <si>
    <t>Vacuna pentavalente contra rotavirus suspensión</t>
  </si>
  <si>
    <t>Vacuna recombinante contra la hepatitis B suspensión inyectable</t>
  </si>
  <si>
    <t>Vacuna triple viral (SRP) contra sarampión, rubéola y parotiditis solución inyectable</t>
  </si>
  <si>
    <t>Verificar existencia de registro de inventario.</t>
  </si>
  <si>
    <t>Diagnóstico y tratamiento autismo y síndrome de Asperger</t>
  </si>
  <si>
    <t>Diagnóstico y tratamiento médico de enfermedad de Parkinson</t>
  </si>
  <si>
    <t>Verificar existencia de: 1. Bitácora de mantenimiento preventivo y correctivo del (l os) refrigerador(es). 2. Bitácora de reporte de eventos asociados a la vacunación.</t>
  </si>
  <si>
    <t>Acreditación de establecimientos y servicios de atención médica</t>
  </si>
  <si>
    <t>Detección temprana de adicciones (Consejería)</t>
  </si>
  <si>
    <t xml:space="preserve">Diagnóstico y tratamiento del síndrome diarreico agudo, fiebre paratifoidea y otras salmonelosis, fiebre tifoidea.                                                                                                                 </t>
  </si>
  <si>
    <t>Diagnóstico y tratamiento de escabiosis y pediculosis.</t>
  </si>
  <si>
    <t xml:space="preserve">Diagnóstico y tratamiento de desnutrición leve, moderada y severa, severa tipo Kwashiorkor, tipo marasmo y secuelas de desnutrición. </t>
  </si>
  <si>
    <t>Diagnóstico y tratamiento de diabetes mellitus tipo 1</t>
  </si>
  <si>
    <t xml:space="preserve">Diagnóstico y tratamiento de insuficiencia cardíaca y del edema agudo pulmonar </t>
  </si>
  <si>
    <t>Diagnóstico y tratamiento de trastornos benignos de la mama</t>
  </si>
  <si>
    <t xml:space="preserve">Diagnóstico de embarazo y atención prenatal </t>
  </si>
  <si>
    <t>Método de planificación familiar temporales</t>
  </si>
  <si>
    <t>Diagnóstico y tratamiento de trastornos de ansiedad (ansiedad generalizada, trastornos de pánico, reacción a estrés), trastornos de adaptación (estrés postraumático y adaptativo)</t>
  </si>
  <si>
    <t>Diagnóstico y tratamiento integral de epilepsia y crisis convulsivas</t>
  </si>
  <si>
    <t>Diagnóstico y tratamiento de lesiones escamosas intraepiteliales grados bajo moderado y alto</t>
  </si>
  <si>
    <t xml:space="preserve">Diagnóstico y tratamiento de conjuntivitis y retinopatía diabética </t>
  </si>
  <si>
    <t xml:space="preserve">Diagnóstico y tratamiento de faringoamigdalitis aguda, tosferina, rinofaringitis, laringotraqueítis aguda, sinusitis aguda, influenza.                                                                                                                                                               </t>
  </si>
  <si>
    <t xml:space="preserve">Atención preventiva:
Aplicación de selladores de fosetas y fisuras dentales </t>
  </si>
  <si>
    <t>Numeral 8 de la NOM-013-SSA2-2015.</t>
  </si>
  <si>
    <t xml:space="preserve">Numeral 12, 12.1 de la NOM-016-SSA2-2012, Numerales 3.76, 7.2 y 7.2.6.1.3 de la NOM-031-SSA2-1999.  </t>
  </si>
  <si>
    <t xml:space="preserve">Verificar existencia de: 1. Sanitarios independientes para hombres y mujeres (deberá disponer de un inodoro para uso de personas con discapacidad), papel sanitario y bote para basura (preferentemente de pedal o campana). 2. Lavabos en buenas condiciones estructurales e insumos para la higiene de manos en las áreas de atención médica. </t>
  </si>
  <si>
    <t xml:space="preserve">Verificar la existencia de: 1. Un termograficador para el control de temperatura y  gráfica de registro. 2. Existencia de termómetro de vástago con sensor de 14 cm de largo, el cual deberá contar con llave calibradora integrada. 2. Existencia de un termómetro lineal.  3. Programa de Limpieza y mantenimiento preventivo del refrigerador.        </t>
  </si>
  <si>
    <t xml:space="preserve">Verificar evidencia física de: 1. Reporte de incidencias y de acciones realizadas en caso de riesgo. 2. Registros en fin de semana. 3. Revisión de los reportes mensuales para determinar las condiciones de temperatura a las que se han sometido las vacunas. 4. Registro de calibración.  </t>
  </si>
  <si>
    <t xml:space="preserve">Verificar se realice:
 1. El monitoreo y control de temperatura de las vacunas dentro de los equipos de refrigeración (cámara fría, refrigerador) o de conservación (termos).  
2.  Revisar que el registro de la temperatura se realice cuando menos dos veces durante el día, o más frecuentemente si se cuenta con termómetro. 
3. Revisar proceso de calibración de los termómetros. Estibamiento en la cámara fría inmediatamente después de que llegue la vacuna, una vez verificada la temperatura no siendo mayor de 8°C. </t>
  </si>
  <si>
    <t>Verificar existencia de procedimientos mantener, garantizar la temperatura y humedad adecuadas, soporte eléctrico o programa de emergencia, llevando un registro y respaldo en caso de contingencias.</t>
  </si>
  <si>
    <r>
      <t xml:space="preserve">Cada dosis de 0.5 ml contiene*: </t>
    </r>
    <r>
      <rPr>
        <i/>
        <sz val="12"/>
        <rFont val="Montserrat Medium"/>
      </rPr>
      <t>Bordetella pertussis</t>
    </r>
    <r>
      <rPr>
        <sz val="12"/>
        <rFont val="Montserrat Medium"/>
      </rPr>
      <t xml:space="preserve"> no más de 16 UO. Toxoide diftérico no más de 30 Lf. Toxoide tetánico no más de 25 Lf o Cada dosis de 0.5 ml contiene**: </t>
    </r>
    <r>
      <rPr>
        <i/>
        <sz val="12"/>
        <rFont val="Montserrat Medium"/>
      </rPr>
      <t>Bordetella pertussis</t>
    </r>
    <r>
      <rPr>
        <sz val="12"/>
        <rFont val="Montserrat Medium"/>
      </rPr>
      <t xml:space="preserve"> no menos de 4 UI. Toxoides: Toxoide diftérico. Método de reto: No menos de 30 UI. Método de seroneutralización: Mínimo 2 UI de antitoxina/ml de suero. Toxoides: Toxoide tetánico. Método de reto: No menos de 40 UI en cobayos o No menos de 60 UI en ratones. Método de seroneutralización: Mínimo 2 UI de antitoxina/ml de suero. Envase con frasco ámpula de 5 ml (10 dosis). *Formulación de proceso. **Potencia de producto terminado.</t>
    </r>
  </si>
  <si>
    <t>Fracción VI y XIII del artículo 404 de la LGS; fracción V y X del artículo 238 del RLGSMPSAM y los numerales 5, 5.5 de la NOM-005-SSA3-2010.</t>
  </si>
  <si>
    <t>Verificar existencia de: 1. Espejos vaginales chicos, medianos y grandes. 2. Mango para bisturí, martillo precursor. 3. Pinza de anillos. 4. Pinza de disección con dientes y sin dientes. 5. Pinza tipo mosquito. 6. Pinza para sujetar cuello de la matriz. 7. Pinza curva. 8. Porta agujas recto, con ranura central y estrías cruzadas. 9. Riñón de al menos 250 ml. 10. Tijera recta. 11. Torundero con tapa.</t>
  </si>
  <si>
    <t>Verificar:
1.Correlación de las acciones preventivas de acuerdo al grupo de edad. 
2. Reporte de las intervenciones en los sistemas de información disponibles. 
3. Expediente clínico:
 a) Selección de expedientes de acuerdo a las 10 principales causas de morbilidad del establecimiento médico(activo en el último mes).
 b) Revisión de su integración en apego a la normatividad vigente.</t>
  </si>
  <si>
    <t>Verificar:
1.Correlación de las acciones preventivas y de promoción a la salud de acuerdo al grupo de edad. 
2. Reporte de las intervenciones en los sistemas de información disponibles. 
3. Expediente clínico:
 a) Selección de expedientes de acuerdo a las 10 principales causas de morbilidad del establecimiento médico(activo en el último mes).
 b) Revisión de su integración en apego a la normatividad vigente.</t>
  </si>
  <si>
    <t xml:space="preserve">
Verificar:
1.Correlación de las  Intervenciones con la morbimortalidad del Diagnóstico de Salud .
2. Reporte de las intervenciones en los sistemas de información disponibles. 
3. Expediente clínico:
 a) Selección de expedientes de acuerdo a las 10 principales causas de morbilidad del establecimiento médico(activo en el último mes).
 b) Revisión de su integración en apego a la normatividad vigente.</t>
  </si>
  <si>
    <t xml:space="preserve">Diagnóstico y tratamiento de gonorrea, infecciones de Chlamydia, tricomoniasis, sífilis precoz y tardía, chancro blando y herpes genital.                                                                                                                                                                                                                            </t>
  </si>
  <si>
    <t>Diagnóstico y tratamiento de amebiasis, anquilostomiasis, necatoriasis, ascariasis, enterobiasis, equinococosis, esquistosomiasis, estrongiloidiasis, filariasis,giardiasis,teniasis,tricuriasis</t>
  </si>
  <si>
    <t xml:space="preserve">Diagnóstico y tratamiento de dengue no grave (y otras fiebres producidas por flavivirus y parvovirus), paludismo, rickettsiosis y oncocercosis, enfermedad de Chagas y leishmaniosis.                                                                                                                      </t>
  </si>
  <si>
    <t>Verificar:
1.Correlación de las  Intervenciones con la morbimortalidad del Diagnóstico de Salud.
2. Reporte de las intervenciones en los sistemas de información disponibles. 
3. Expediente clínico:
 a) Selección de expedientes de acuerdo a las 10 principales causas de morbilidad del establecimiento médico(activo en el último mes).</t>
  </si>
  <si>
    <t xml:space="preserve">D. Enfermedades de la piel y tejido subcutáneo </t>
  </si>
  <si>
    <t>Diagnóstico y tratamiento de crisis tiro tóxica</t>
  </si>
  <si>
    <t>Diagnóstico y tratamiento de anemia ferro priva y deficiencia de vitamina B12.</t>
  </si>
  <si>
    <t xml:space="preserve">Diagnóstico y tratamiento conservador de artrosis erosiva y poli artrosis no especificada </t>
  </si>
  <si>
    <t xml:space="preserve">Diagnóstico y tratamiento de cistitis,  vaginitis subaguda y crónica, vulvovaginitis aguda, vaginitis aguda,  uretritis y síndrome uretral                                              </t>
  </si>
  <si>
    <r>
      <t xml:space="preserve">Verificar: 1. Uso exclusivo para la conservación de biológicos. 2. Colocación del biólogo dentro del refrigerador en el lugar correspondiente de acuerdo con la norma, </t>
    </r>
    <r>
      <rPr>
        <b/>
        <sz val="12"/>
        <rFont val="Montserrat Medium"/>
      </rPr>
      <t>primer estante</t>
    </r>
    <r>
      <rPr>
        <sz val="12"/>
        <rFont val="Montserrat Medium"/>
      </rPr>
      <t xml:space="preserve">: Sabin, triple viral (SRP), doble viral (SR), además de la vacuna bacteriana BCG y la vacuna contra varicela, </t>
    </r>
    <r>
      <rPr>
        <b/>
        <sz val="12"/>
        <rFont val="Montserrat Medium"/>
      </rPr>
      <t>segundo estante,</t>
    </r>
    <r>
      <rPr>
        <sz val="12"/>
        <rFont val="Montserrat Medium"/>
      </rPr>
      <t xml:space="preserve"> DPT, Pentavalente acelular (DPaT+VIP+Hb), toxoide tetánico diftérico (Td para el adulto y DT infantil), antineumocócica conjugada heptavalente, antineumocócica 23 serotipos, anti-influenza, anti-hepatitis A, anti-hepatitis B, Anti-rotavirus y contra el VPH, así como la antirrábica humana, con membretes que contengan el tipo de vacuna, lote y caducidad. 3. Que no se encuentren objetos sobre el mismo. 4. Actualización (al día) del registro de aplicación de movimiento del biológico. 5. Notificar la presencia de eventos temporalmente asociados a la vacunación a la autoridad competente.</t>
    </r>
  </si>
  <si>
    <t xml:space="preserve">Verificar existencia de: 1. Equipos de curaciones. 2. charola.  3. Pinza de traslado. 4. Portaguja. 5. Pinza de disección sin dientes de 10 o 12 o 18 cm. 6. Pinza de kocher de 1x2 dientes de 13 cm. 7. Pinza hemostática curva de crille de 16 cm. 8. Tijera de mayo recta de 14.5 cm. 9.  Lidocaína simple.10. Sutura (catgut, seda y nylon de dos ceros a tres ceros). 11. Jeringa de 1, 3, 5 y 10 ml. con agujas. 12. Antisépticos locales, jabón, agua estéril, solución fisiológica, Iodopovidona del 0.5 al 10% y alcohol al 70%. 13. Gasas y apósitos estériles. </t>
  </si>
  <si>
    <t>Verificar que: 1. El  personal médico prescriba con letra legible, sin abreviaturas, sin enmendaduras, tachaduras, para mejorar la comunicación efectiva. 2. Comunica los resultados críticos a los pacientes de conformidad con el procedimiento establecido.</t>
  </si>
  <si>
    <t>Verificar: 1. Prescripciones médicas. 2. Notificación de eventos adversos en la administración de medicamentos.</t>
  </si>
  <si>
    <t xml:space="preserve">Expediente Clínico </t>
  </si>
  <si>
    <r>
      <t xml:space="preserve">Verificar que el expediente contenga: 1. Interrogatorio. 2. Padecimiento actual, motivo de la consulta. 3. Factores de riesgo conforme a características de la zona donde habita, nivel socioeconómico, accesibilidad a los servicios, de higiene, hábitos bucales y de alimentación. 4. Antecedentes heredo-familiares. 5. Antecedentes personales patológicos. 6. Padecimientos sistémicos y bucales previos. 7. Antecedentes personales no patológicos. 8. Aparatos y sistemas. 9. Exploración física dirigida a: cavidad bucal, cabeza, cuello y registro de signos vitales, peso y talla. 10. Elaborar un odontograma y periodontograma inicial, de acuerdo a la FDI, debe referirse a la situación en la que se presenta el paciente. 11. Elaborar un dontograma y periodontograma de seguimiento en el que se irá registrando el tratamiento efectuado en cada cita, quedando registradas las condiciones en las que se da de alta el paciente, misma que debe ser firmada por el paciente o representante legal. 12. Solicitar estudios auxiliares de diagnóstico, en caso de que se requieran y quedar registrados en el expediente clínico. 13. Diagnóstico de acuerdo a la CIE. 14. Plan de tratamiento y las acciones o procedimientos clínicos en cada fase. 15. Fecha de la primera consulta y citas subsecuentes. 16. Nombre y firma del estomatólogo, del paciente o representante legal. 17. Notas de evolución con: fecha y actividad realizada, evolución y actualización del cuadro clínico; signos vitales; diagnóstico pronóstico y plan de tratamiento; interpretación y resultados de estudios o auxiliares de diagnóstico en casos solicitados; tratamiento indicaciones terapéuticas y estomatológicas, caso de medicamentos señalar el principio activo, presentación, dosis, vía de administración, periodicidad y duración, así como posibles efectos adversos; nombre y firma del estomatólogo, del paciente o representante legal. 18. Nota de interconsulta (en caso de que se realice), debe elaborarla el estomatólogo y debe constar de: nombre a quien se dirige, criterios de diagnóstico, estudios de gabinete y laboratorio, sugerencias de diagnóstico y tratamiento. </t>
    </r>
    <r>
      <rPr>
        <sz val="12"/>
        <color indexed="10"/>
        <rFont val="Montserrat Medium"/>
      </rPr>
      <t xml:space="preserve"> </t>
    </r>
  </si>
  <si>
    <t>Verificar existencia de: 1. Esfigmomanómetro aneroide con brazalete de tamaño que requiera para su actividad principal. 2. Estetoscopio de cápsula doble. 3. Estetoscopio de Pinard o Fonodetector portátil de latidos fetales. 4. Estuche de diagnóstico básico (oftalmoscopio). 5. Lámpara de examinación con fuente de luz. 6. Negatoscopio. 7. Cinta métrica de metal flexible con 2m de longitud 8.Termómetro. 9.  Básculas de plataforma con la barra y escuadra de metal</t>
  </si>
  <si>
    <t>Verificar existencia de un programa de control interno y externo de la calidad.</t>
  </si>
  <si>
    <t xml:space="preserve">Verificar: 1. Estado de conservación  y limpieza. 2. Que existan los espacios para circular con facilidad y seguridad, así como la preparación y esterilización de materiales. 3. Podrá contar con un área para entrevistas. </t>
  </si>
  <si>
    <t xml:space="preserve">Verificar se cuente con: 1. Contenedores rígidos para punzocortantes con el símbolo universal de Riesgo Biológico. 2. Bolsas marcadas con el símbolo universal de Riesgo Biológico (roja y/o amarilla según el caso). 3. Ruta de recolección. </t>
  </si>
  <si>
    <t xml:space="preserve">Verificar: 1. Manejo integral del R.P.B.I. en la distintas áreas del establecimiento: a. Consulta externa,  b. Medicina preventiva, c. Laboratorio, d.  Rayos X, e. estomatología.                                                                                                         </t>
  </si>
  <si>
    <t>Verificar: 1.  Programa de Contingenciaas. 2. Bitácora de recolección. 3. Revisión de manifiestos. 4. Revisión de contrato de prestación de servicios. 5. En caso de que el establecimiento incinere o entierre residuos presentar autorización por SEMARNAT. 6. Sistema de abasto de insumos para R.P.B.I.</t>
  </si>
  <si>
    <t>NOMBRE Y FIRMA DEL COORDINADOR DE LA VISITA DE EVALUACIÓN                                                                                                                         FECHA DE EVALUACIÓN</t>
  </si>
  <si>
    <t>Calificación LABORATORIO</t>
  </si>
  <si>
    <t xml:space="preserve">Calificación RAYOS X </t>
  </si>
  <si>
    <t>Calificación  ESTOMATOLOGÍA</t>
  </si>
  <si>
    <t xml:space="preserve">Calificación TRABAJO SOCIAL </t>
  </si>
  <si>
    <t>Área de MEDICAMENTOS URBANO</t>
  </si>
  <si>
    <t>Calificación MEDICINA PREVENTIVA</t>
  </si>
  <si>
    <t>Calificación CONSULTA EXTERNA</t>
  </si>
  <si>
    <t xml:space="preserve">Calificación GOBIERNO </t>
  </si>
  <si>
    <t>Institución: Secretaría de Salud o IMSS Bienestar</t>
  </si>
  <si>
    <t xml:space="preserve">Personal Médico con Licenciatura o Pasante de medicina </t>
  </si>
  <si>
    <t xml:space="preserve">Personal de Enfermería con Licenciatura o Profesional Técnico o Pasante de enfermería </t>
  </si>
  <si>
    <t xml:space="preserve">Cédula de Evaluación específica con base a los servicios que se otorgan:    1= Básica 2= Ampliada </t>
  </si>
  <si>
    <t>p</t>
  </si>
  <si>
    <t xml:space="preserve">Verificar existencia de registro de inventario, resguardo del equipo y bitácora de mantenimiento del equipo médico del establecimiento. </t>
  </si>
  <si>
    <t>Verificar existencia de registro de inventario, resguardo del equipo, bitácora de mantenimiento del equipo médico del establecimiento y registro de calibración de báscula.</t>
  </si>
  <si>
    <t>UNIDAD DE ANÁLISIS ECONÓMICO</t>
  </si>
  <si>
    <t>1N-2019</t>
  </si>
  <si>
    <t>Nombre del establecimiento de conformidad con base DGIS</t>
  </si>
  <si>
    <r>
      <t>Verificar: 1. Plantilla del personal. 2. Documentación probatoria; a) Licenciatura:</t>
    </r>
    <r>
      <rPr>
        <b/>
        <sz val="12"/>
        <color indexed="8"/>
        <rFont val="Montserrat Medium"/>
      </rPr>
      <t xml:space="preserve"> título y cédula profesional, b) Pasantía: Carta de adscripción, rol de rotación ( Médico pasante) y/o carta de pasante emitida por institución académica.</t>
    </r>
    <r>
      <rPr>
        <sz val="12"/>
        <color indexed="8"/>
        <rFont val="Montserrat Medium"/>
      </rPr>
      <t xml:space="preserve"> El personal de estomatología requiere cartilla de vacunación con registros vigentes para hepatitis B, tétanos, rubeola y sarampión. </t>
    </r>
  </si>
  <si>
    <t>Acciones Esenciales para la Seguridad del Paciente 
(CRITERIO MATOR)</t>
  </si>
  <si>
    <t>Acciones Esenciales para la Seguridad del Paciente
(CRITERIO MAYOR)</t>
  </si>
  <si>
    <t xml:space="preserve">Aviso de responsable (CRITERIO MAYOR) </t>
  </si>
  <si>
    <r>
      <t>Verificar: 1</t>
    </r>
    <r>
      <rPr>
        <b/>
        <sz val="12"/>
        <rFont val="Montserrat Medium"/>
      </rPr>
      <t>. El aviso del responsable sanitario</t>
    </r>
    <r>
      <rPr>
        <sz val="12"/>
        <rFont val="Montserrat Medium"/>
      </rPr>
      <t xml:space="preserve"> y título correspondiente. 2. Verificar el registro de salidas de medicamentos en libros rojos.</t>
    </r>
  </si>
  <si>
    <t>Verificar  La funcionalidad de las áreas con la delimitación física correspondiente.</t>
  </si>
  <si>
    <t>Condiciones Generales del establecimiento para la atención médica 
(CRITERIO MAYOR)</t>
  </si>
  <si>
    <t xml:space="preserve">Acciones Esenciales para la Seguridad del Paciente
(CRITERIO MAYOR) </t>
  </si>
  <si>
    <t xml:space="preserve">CÉDULA DE EVALUACIÓN PARA CENTROS DE SALUD                                                                                                                                                                                                                                                            </t>
  </si>
  <si>
    <t xml:space="preserve">CÉDULA DE EVALUACIÓN PARA CENTROS DE SALUD - ESTRUCTURA BÁSICA                                                                                                                                                                                                                                                      </t>
  </si>
  <si>
    <t xml:space="preserve">CÉDULA DE EVALUACIÓN PARA ECENTROS DE SALUD - ESTRUCTURA AMPLIADA                                                                                                                                                                                                                                          </t>
  </si>
  <si>
    <t>Acciones Esenciales para la Seguridad del Paciente</t>
  </si>
  <si>
    <t>Requisitos generales: Limpieza e infraestructura</t>
  </si>
  <si>
    <t>Autorizaciones sanitarias</t>
  </si>
  <si>
    <r>
      <t>Verificar: 1. Que cuente con al menos con dos áreas: una para el interrogatorio con el paciente y su acompañante, la otra para la exploración física, delimitada con un elemento físico que asegure la privacidad del paciente. 2. Las áreas de interrogatorio y de exploración de un consultorio de medicina general o familiar pueden estar contiguas o separadas. 3. En aquellos consultorios en donde se realicen actividades docentes, se deberán considerar espacios suficientes para la permanencia del personal en formación, de tal forma que no interfiera la circulación ágil y segura del personal médico. 4. Deberá tener un lavabo con jabón y toallas desechables, ubicado en el área de exploración física incluyendo el cartel de la técnica del lavado de manos y conocimiento de la misma por parte del personal del área.</t>
    </r>
    <r>
      <rPr>
        <b/>
        <sz val="12"/>
        <rFont val="Montserrat Medium"/>
      </rPr>
      <t xml:space="preserve"> 5. Limpieza de la sala de espera y consultorio.</t>
    </r>
  </si>
  <si>
    <t>Consultorio médico y sala de espera 
(Criterio Mayor)</t>
  </si>
  <si>
    <r>
      <t xml:space="preserve">Verificar que el laboratorio cuente con los recursos materiales y tecnología, de acuerdo con el tipo de estudios de áreas específicas para las distintas secciones donde se realizarán los estudios de laboratorio, en el caso de realizar actividades incompatibles, es necesaria la separación con una barrera física. 
</t>
    </r>
    <r>
      <rPr>
        <b/>
        <sz val="12"/>
        <rFont val="Montserrat Medium"/>
      </rPr>
      <t>Existencia de condiciones generales de limpieza e infraestructura,</t>
    </r>
  </si>
  <si>
    <t>Área de hematología, coagulación, serología inmunología y química sanguínea
(Criterio mayor)</t>
  </si>
  <si>
    <r>
      <t xml:space="preserve">Verificar </t>
    </r>
    <r>
      <rPr>
        <b/>
        <sz val="12"/>
        <color theme="1"/>
        <rFont val="Montserrat Medium"/>
      </rPr>
      <t>existencia de condiciones generales de limpieza e infraestructura,</t>
    </r>
    <r>
      <rPr>
        <sz val="12"/>
        <color theme="1"/>
        <rFont val="Montserrat Medium"/>
      </rPr>
      <t xml:space="preserve"> con facilidades arquitectónicas, señalización y ruta de acceso/salida en las siguientes áreas: 
</t>
    </r>
    <r>
      <rPr>
        <b/>
        <sz val="12"/>
        <color theme="1"/>
        <rFont val="Montserrat Medium"/>
      </rPr>
      <t xml:space="preserve">a. Consulta externa,  b. Medicina preventiva, c. Farmacia o guarda, d. Rayos X, e. Laboratorio, f. g.Psicología, h. estomatología, i. Trabajo social.                Y extintores de acuerdo a las áreas. </t>
    </r>
  </si>
  <si>
    <t>Personal de Medicina
 (Criterio mayor)</t>
  </si>
  <si>
    <t>Capacitaciones al personal  de salud
(Criterio mayor)</t>
  </si>
  <si>
    <r>
      <t>Verificar  existencia de: 1. Historia clínica en formato físico y/o electrónico.</t>
    </r>
    <r>
      <rPr>
        <b/>
        <sz val="12"/>
        <rFont val="Montserrat Medium"/>
      </rPr>
      <t xml:space="preserve"> 2. Con los dos datos de identificación del paciente. 3. Marcado documental del sitio anatómico en que se realizó el procedimiento. 4. Tiempo fuera.</t>
    </r>
  </si>
  <si>
    <t>1. Acreditación</t>
  </si>
  <si>
    <t>Aciclovir</t>
  </si>
  <si>
    <t>Comprimido o Tableta. Cada Comprimido o Tableta contiene: Aciclovir 400 mg. Envase con 35 Comprimidos o Tabletas.</t>
  </si>
  <si>
    <t>Ungüento Oftálmico. Cada 100 gramos contienen Aciclovir 3 g. Envase con 4.5 g.</t>
  </si>
  <si>
    <t>Comprimido o Tableta Cada Comprimido o Tableta contiene: Aciclovir 200 mg. Envase con 25 Comprimidos o Tabletas.</t>
  </si>
  <si>
    <t>Ácido acetilsalicílico</t>
  </si>
  <si>
    <t>Tableta con 500 mg. Envase con 20 tabletas.</t>
  </si>
  <si>
    <t>Tableta soluble o efervescente con 300 mg. Envase con 20 tabletas solubles o efervescentes</t>
  </si>
  <si>
    <t>010.000.6222.00</t>
  </si>
  <si>
    <t>Tableta con 100 mg con o sin recubrimiento. Envase con 28 tabletas.</t>
  </si>
  <si>
    <t>Ácido fólico</t>
  </si>
  <si>
    <t>Tableta. Cada tableta contiene: Ácido fólico 4 mg. Envase con 90 Tabletas.</t>
  </si>
  <si>
    <t>Tableta. Cada tableta contiene: Ácido fólico 5 mg. Envase con 20 Tabletas.</t>
  </si>
  <si>
    <t>Tableta. Cada tableta contiene: Ácido fólico 0.4 mg. Envase con 90 Tabletas.</t>
  </si>
  <si>
    <t>Ácido ursodeoxicólico</t>
  </si>
  <si>
    <t>010.000.4185.00</t>
  </si>
  <si>
    <t>Tableta con 250 mg. Envase con 50 Cápsulas.</t>
  </si>
  <si>
    <t>Alantoina y alquitrán de hulla</t>
  </si>
  <si>
    <t xml:space="preserve"> Suspensión Dérmica. Cada ml contiene: alantoína 20.0 mg y alquitrán de hulla 9.4 mg. Envase con 120 ml.</t>
  </si>
  <si>
    <t>Albendazol</t>
  </si>
  <si>
    <t>Tableta. Cada Tableta contiene: albendazol 200 mg. Envase con 2 Tabletas.</t>
  </si>
  <si>
    <t>Suspensión Oral. Cada frasco contiene: albendazol 400 mg. Envase con 20 ml.</t>
  </si>
  <si>
    <t>010.000.1347.00</t>
  </si>
  <si>
    <t>Tableta. Cada Tableta contiene: albendazol 200 mg. Envase con 100 Tabletas.</t>
  </si>
  <si>
    <t>Alibour</t>
  </si>
  <si>
    <t>Polvo. Cada gramo contiene: Sulfato de Cobre 177.0 mg, Sulfato de Zinc 619.5 mg y alcanfor 26.5 mg. Envase con 12 sobres con 2.2 g.</t>
  </si>
  <si>
    <t>Alopurinol</t>
  </si>
  <si>
    <t>010.000.2503.00</t>
  </si>
  <si>
    <t>Tableta. Cada tableta contiene: alopurinol 100 mg. Envase con 20 tabletas.</t>
  </si>
  <si>
    <t>010.000.2503.01</t>
  </si>
  <si>
    <t>Tableta. Cada tableta contiene: alopurinol 100 mg. Envase con 50 tabletas.</t>
  </si>
  <si>
    <t>010.000.3451.00</t>
  </si>
  <si>
    <t>Tableta. Cada tableta contiene: alopurinol 300 mg. Envase con 20 tabletas.</t>
  </si>
  <si>
    <t>Aluminio y magnesio</t>
  </si>
  <si>
    <t>Tableta Masticable. Cada Tableta Masticable contiene: Hidróxido de aluminio 200 mg, Hidróxido de magnesio 200 mg o trisilicato de magnesio: 447.3 mg. Envase con 50 Tabletas Masticables.</t>
  </si>
  <si>
    <t>Suspensión Oral. Cada 100 ml contienen: Hidróxido de aluminio 3.7 g Hidróxido de magnesio 4.0 g o trisilicato de magnesio: 8.9 g. Envase con 240 ml y dosificador.</t>
  </si>
  <si>
    <t>Ambroxol</t>
  </si>
  <si>
    <t>Comprimido. Cada Comprimido contiene: Clorhidrato de ambroxol 30 mg. Envase con 20 Comprimidos.</t>
  </si>
  <si>
    <t>Solución. Cada 100 ml contienen: Clorhidrato de ambroxol 300 mg. Envase con 120 ml y dosificador.</t>
  </si>
  <si>
    <t>Amitriptilina</t>
  </si>
  <si>
    <t>040.000.3305.00</t>
  </si>
  <si>
    <t>Tableta. Cada tableta contiene: Clorhidrato de Amitriptilina 25 mg. Envase con 20 tabletas.</t>
  </si>
  <si>
    <t>Amlodipino</t>
  </si>
  <si>
    <t>Tableta o Cápsula. Cada Tableta o Cápsula contiene: Besilato o Maleato de amlodipino equivalente a 5 mg de amlodipino. Envase con 30 Tabletas o Cápsulas.</t>
  </si>
  <si>
    <t>010.000.6272.00</t>
  </si>
  <si>
    <t>TABLETA O CAPSULA. Cada tableta o cápsula contiene: Besilato o maleato de amlodipino, equivalente a 10 mg de amlodipino. Envase con 14 tabletas o cápsulas.</t>
  </si>
  <si>
    <t>Amoxicilina</t>
  </si>
  <si>
    <t>Suspensión Oral. Cada frasco con polvo contiene: Amoxicilina trihidratada equivalente a 7.5 g de amoxicilina. Envase con polvo para 75 ml (500 mg/5 ml).</t>
  </si>
  <si>
    <t>Cápsula. Cada cápsula contiene: Amoxicilina trihidratada equivalente a 500 mg de amoxicilina. Envase con 15 Cápsulas.</t>
  </si>
  <si>
    <t>Amoxicilina + ácido clavulánico</t>
  </si>
  <si>
    <t>010.000.2330.00</t>
  </si>
  <si>
    <t>Tableta con 500 mg de amoxicilina y 125 mg de ácido clavulánico. Envase con 12 tabletas.</t>
  </si>
  <si>
    <t>Tableta con 500 mg de amoxicilina y 125 mg de ácido clavulánico. Envase con 16 tabletas.</t>
  </si>
  <si>
    <t>010.000.2130.00</t>
  </si>
  <si>
    <t>Solución Inyectable Cada frasco ámpula con polvo contiene: Amoxicilina sódica equivalente a 500 mg de amoxicilina + Clavulanato de potasio equivalente a 100 mg de ácido clavulánico. Envase con un frasco ámpula con o sin 10 ml de diluyente.</t>
  </si>
  <si>
    <t>Suspensión Oral. Cada frasco con polvo contiene: Amoxicilina trihidratada equivalente a 1.5 g de amoxicilina + Clavulanato de potasio equivalente a 375 mg de ácido clavulánico. Envase con 60 ml cada 5 ml con 125 mg de amoxicilina y 31.25 mg ácido clavulánico.</t>
  </si>
  <si>
    <t>Amikacina</t>
  </si>
  <si>
    <t>010.000.1956.00</t>
  </si>
  <si>
    <t>Solución Inyectable. Cada ampolleta o frasco ámpula contiene: Sulfato de amikacina equivalente a 500 mg de amikacina. Envase con 1 ampolleta o frasco ámpula con 2 ml.</t>
  </si>
  <si>
    <t>010.000.1957.00</t>
  </si>
  <si>
    <t>Solución Inyectable. Cada ampolleta o frasco ámpula contiene: Sulfato de amikacina equivalente a 100 mg de amikacina. Envase con 1 ampolleta o frasco ámpula con 2 ml.</t>
  </si>
  <si>
    <t>Ampicilina</t>
  </si>
  <si>
    <t>Tableta o Cápsula. Cada Tableta o Cápsula contiene: Ampicilina anhidra o ampicilina trihidratada equivalente a 500 mg de ampicilina. Envase con 20 Tabletas o Cápsulas.</t>
  </si>
  <si>
    <t>Suspensión oral. Cada 5 ml contienen: Ampicilina trihidratada equivalente a 250 mg de ampicilina. Envase con polvo para 60 ml y dosificador.</t>
  </si>
  <si>
    <t>Anfotericina B o Anfotericina B.</t>
  </si>
  <si>
    <t>010.000.2012.00</t>
  </si>
  <si>
    <t>Solución Inyectable. Cada frasco ámpula con polvo contiene: Amfotericina B o Anfotericina B 50 mg. Envase con un frasco ámpula.</t>
  </si>
  <si>
    <t>010.000.6132.00</t>
  </si>
  <si>
    <t>(Complejo Fosfolípido o Lipídico). Suspensión Inyectable. Cada frasco ámpula contiene: Anfotericina B (como complejo fosfolípido o lipídico) 100 mg Envase con un frasco ámpula con 20 ml (5 mg/mL) con aguja filtro de 5 micras.</t>
  </si>
  <si>
    <t>Atorvastatina</t>
  </si>
  <si>
    <t>010.000.5106.01</t>
  </si>
  <si>
    <t>TABLETA. Cada tableta contiene: Atorvastatina cálcica trihidratada equivalente a  20 mg de atorvastatina. Envase con 30 tabletas.</t>
  </si>
  <si>
    <t>Azitromicina</t>
  </si>
  <si>
    <t>010.000.1969.00</t>
  </si>
  <si>
    <t>Tableta. Cada Tableta contiene: Azitromicina dihidratada equivalente a 500 mg de azitromicina. Envase con 3 Tabletas.</t>
  </si>
  <si>
    <t>Baño coloide</t>
  </si>
  <si>
    <t>Polvo. Cada gramo contiene: Harina de soya 965 mg (contenido proteico 45%) + Polividona 20 mg. Envase con un sobre individual de 90 g.</t>
  </si>
  <si>
    <t>Bencilo</t>
  </si>
  <si>
    <t>Emulsión Dérmica. Cada ml contiene: Benzoato de Bencilo 300 mg. Envase con 120 ml.</t>
  </si>
  <si>
    <t>Bencilpenicilina procaínica con Bencilpenicilina cristalina</t>
  </si>
  <si>
    <t>Suspensión Inyectable. Cada frasco ámpula con polvo contiene: Bencilpenicilina procaínica equivalente a 300 000 UI de bencilpenicilina y Bencilpenicilina cristalina equivalente a 100 000 UI de bencilpenicilina. Envase con un frasco ámpula y 2 ml de diluyente.</t>
  </si>
  <si>
    <t>Suspensión Inyectable. Cada frasco ámpula con polvo contiene: Bencilpenicilina procaínica equivalente a 600 000 UI de bencilpenicilina y Bencilpenicilina cristalina equivalente a 200 000 UI de bencilpenicilina. Envase con un frasco ámpula y 2 ml de diluyente.</t>
  </si>
  <si>
    <t>Bencilpenicilina sódica cristalina</t>
  </si>
  <si>
    <t>Solución Inyectable. Cada frasco ámpula con polvo contiene: Bencilpenicilina sódica cristalina equivalente a 1000 000 UI de bencilpenicilina. Envase con un frasco ámpula con o sin 2 ml de diluyente.</t>
  </si>
  <si>
    <t>Solución Inyectable. Cada frasco ámpula con polvo contiene: Bencilpenicilina sódica cristalina equivalente a 5 000 000 UI de bencilpenicilina. Envase con un frasco ámpula.</t>
  </si>
  <si>
    <t>Bencilpenicilina benzatina</t>
  </si>
  <si>
    <t>Suspensión Inyectable. Cada frasco ámpula con polvo contiene: Benzatina bencilpenicilina equivalente a 1 200 000 UI de bencilpenicilina. Envase con un frasco ámpula y 5 ml de diluyente.</t>
  </si>
  <si>
    <t>Suspensión Inyectable. Cada frasco ámpula con polvo contiene: Benzatina bencilpenicilina equivalente a 600,000 UI de bencilpenicilina Bencilpenicilina procaínica equivalente a 300 000 UI de bencilpenicilina Bencilpenicilina cristalina equivalente a 300 000 UI de bencilpenicilina. Envase con un frasco ámpula y diluyente con 3 ml.</t>
  </si>
  <si>
    <t>Benzoílo</t>
  </si>
  <si>
    <t>Loción Dérmica o Gel Dérmico. Cada 100 mililitros o gramos contienen: Peróxido de benzoilo 5 g. Envase con 30ml.</t>
  </si>
  <si>
    <t>Loción Dérmica o Gel Dérmico. Cada 100 mililitros o gramos contienen: Peróxido de benzoilo 5 g. Envase con 50ml.</t>
  </si>
  <si>
    <t>Loción Dérmica o Gel Dérmico. Cada 100 mililitros o gramos contienen: Peróxido de benzoilo 5 g. Envase con 60g.</t>
  </si>
  <si>
    <t>Benzonatato</t>
  </si>
  <si>
    <t>010.000.2433.00</t>
  </si>
  <si>
    <t>Perla o Cápsula. Cada Perla o Cápsula contiene: Benzonatato 100 mg. Envase con 20 Perlas o Cápsulas.</t>
  </si>
  <si>
    <t>Betametasona</t>
  </si>
  <si>
    <t>010.000.2141.00</t>
  </si>
  <si>
    <t>Solución Inyectable. Cada ampolleta o frasco ámpula contiene: Fosfato sódico de betametasona 5.3 mg equivalente a 4 mg de betametasona. Envase con un frasco ámpula o una ampolleta con 1ml.</t>
  </si>
  <si>
    <t>Bezafibrato</t>
  </si>
  <si>
    <t>Tableta. Cada Tableta contiene: Bezafibrato 200 mg. Envase con 30 Tabletas.</t>
  </si>
  <si>
    <t>Bismuto</t>
  </si>
  <si>
    <t>Suspensión Oral. Cada 100 ml contienen: Subsalicilato de bismuto 1.750 g. Envase con 240ml.</t>
  </si>
  <si>
    <t>Butilhioscina o hioscina</t>
  </si>
  <si>
    <t>Solución Inyectable. Cada ampolleta contiene: Bromuro de butilhioscina o butilbromuro de hioscina 20 mg. Envase con 3 ampolletas de 1 ml.</t>
  </si>
  <si>
    <t>Gragea o Tableta. Cada Gragea o Tableta contiene: Bromuro de butilhioscina o butilbromuro de hioscina 10 mg. Envase con 10 Grageas o Tabletas.</t>
  </si>
  <si>
    <t>Butilhioscina-Metamizol</t>
  </si>
  <si>
    <t>010.000.0113.00</t>
  </si>
  <si>
    <t>Gragea. Cada gragea contiene: bromuro de butilhioscina 10 mg metamizol sódico monohidrato equivalente a 250 mg de metamizol sódico. Envase con 36 grageas.</t>
  </si>
  <si>
    <t>010.000.2146.00</t>
  </si>
  <si>
    <t>Solución Inyectable. Cada ampolleta contiene: N butilbromuro de hioscina 20 mg + Metamizol 2.5 g. Envase con 5 ampolletas de 5 ml.</t>
  </si>
  <si>
    <t>Cabergolina</t>
  </si>
  <si>
    <t>010.000.1094.00</t>
  </si>
  <si>
    <t>Tableta. Cada Tableta contiene: Cabergolina 0.5 mg Envase con 2 Tabletas.</t>
  </si>
  <si>
    <t>Calcio</t>
  </si>
  <si>
    <t>Comprimido Efervescente. Cada comprimido contiene: Lactato gluconato de calcio 2.94 g + Carbonato de calcio 300 mg equivalente a 500 mg de calcio ionizable. Envase con 12 comprimidos.</t>
  </si>
  <si>
    <t>Calcitriol</t>
  </si>
  <si>
    <t>010.000.1095.00</t>
  </si>
  <si>
    <t>Cápsula de Gelatina blanda. Cada cápsula contiene: Calcitriol 0.25 µg. Envase con 50 cápsulas.</t>
  </si>
  <si>
    <t>Capsaicina</t>
  </si>
  <si>
    <t>010.000.4031.00</t>
  </si>
  <si>
    <t>Crema. Cada 100 gramo contiene: extracto de oleoresina del capsicum annuuna equivalente a 0.035 g de capsaicina. Envase con 40 g.</t>
  </si>
  <si>
    <t>Carbamazepina</t>
  </si>
  <si>
    <t>Tableta. Cada Tableta contiene: Carbamazepina 200 mg. Envase con 20 Tabletas.</t>
  </si>
  <si>
    <t>Tableta. Cada tableta contiene: Carbamazepina 400 mg. Envase con 20 Tabletas.</t>
  </si>
  <si>
    <t>Suspensión Oral. Cada 5 ml contienen: Carbamazepina 100 mg. Envase con 120 ml y dosificador de 5 ml.</t>
  </si>
  <si>
    <t>Carbonato de calcio y vitamina D3</t>
  </si>
  <si>
    <t>010.000.6000.00</t>
  </si>
  <si>
    <t>Tableta. Cada tableta contiene: Carbonato de calcio 1666.670 mg equivalente a 600 mg de calcio. Colecalciferol 6.2 mg equivalente a 400 UI de Vitamina D3. Envase con 30 tabletas.</t>
  </si>
  <si>
    <t>Carvedilol</t>
  </si>
  <si>
    <t>010.000.2545.00</t>
  </si>
  <si>
    <t>Tableta. Cada tableta contiene: Carvedilol 6.250 mg. Envase con 14 Tabletas.</t>
  </si>
  <si>
    <t>Cefalexina</t>
  </si>
  <si>
    <t>Tableta o Cápsula. Cada tableta o cápsula contiene: Cefalexina monohidratada equivalente a 500 mg de cefalexina. Envase con 20 Tabletas o Cápsulas.</t>
  </si>
  <si>
    <t>Cefixima</t>
  </si>
  <si>
    <t>010.000.6343.02</t>
  </si>
  <si>
    <t>CÁPSULA. Cada cápsula contiene: Cefixima trihidratada equivalente a cefixima 400 mg. Caja con 6 cápsulas.</t>
  </si>
  <si>
    <t>010.000.6344.01</t>
  </si>
  <si>
    <t>SUSPENSIÓN ORAL Cada 5 mL de suspensión contienen: Cefixima 100 mg. Frasco con polvo para reconstituir 100 mL, con pipeta dosificadora.</t>
  </si>
  <si>
    <t>Ceftriaxona</t>
  </si>
  <si>
    <t>010.000.1937.00</t>
  </si>
  <si>
    <t>Solución Inyectable. Cada frasco ámpula con polvo contiene: Ceftriaxona sódica equivalente a 1 g de Ceftriaxona. Envase con un frasco ámpula y 10 ml de diluyente.</t>
  </si>
  <si>
    <t>Celecoxib</t>
  </si>
  <si>
    <t>010.000.5505.00</t>
  </si>
  <si>
    <t>Cápsula. Cada cápsula contiene: Celecoxib 100 mg. Envase con 20 Cápsulas.</t>
  </si>
  <si>
    <t>Cilostazol</t>
  </si>
  <si>
    <t>010.000.4307.00</t>
  </si>
  <si>
    <t>Tableta. Cada Tableta contiene: Cilostazol 100 mg Envase con 30 Tabletas.</t>
  </si>
  <si>
    <t>Cinarizina</t>
  </si>
  <si>
    <t>010.000.5451.00</t>
  </si>
  <si>
    <t>Tableta. Cada Tableta contiene: Cinarizina 75 mg. Envase con 60 Tabletas.</t>
  </si>
  <si>
    <t>Cinitaprida</t>
  </si>
  <si>
    <t>010.000.2247.00</t>
  </si>
  <si>
    <t>Comprimido. Cada Comprimido contiene: Bitartrato de cinitaprida equivalente a 1 mg de cinitaprida. Envase con 25 Comprimidos.</t>
  </si>
  <si>
    <t>Ciprofloxacino</t>
  </si>
  <si>
    <t>Cápsula o Tableta con 250 mg. Envase con 8 Cápsulas o Tabletas.</t>
  </si>
  <si>
    <t>Suspensión Oral. Cada 5 mililitros contienen: Clorhidrato de ciprofloxacino equivalente a 250 mg de ciprofloxacino.  Envase con microesferas con 5 g y envase con diluyente con 93 ml.</t>
  </si>
  <si>
    <t>010.000.2174.00</t>
  </si>
  <si>
    <t>Solución Oftálmica. Cada 1 ml contiene: Clorhidrato de ciprofloxacino monohidratado equivalente a 3.0 mg de ciprofloxacino. Envase con gotero integral con 5 ml.</t>
  </si>
  <si>
    <t>Cisaprida</t>
  </si>
  <si>
    <t>010.000.1208.00</t>
  </si>
  <si>
    <t>Suspensión Oral. Cada 100 ml contienen: Cisaprida 100 mg. Envase con 60 ml y dosificador.</t>
  </si>
  <si>
    <t>010.000.2147.00</t>
  </si>
  <si>
    <t>Tableta. Cada Tableta contiene: Cisaprida 10 mg. Envase con 30 Tabletas.</t>
  </si>
  <si>
    <t>Claritromicina</t>
  </si>
  <si>
    <t>Tableta. Cada Tableta contiene: Claritromicina 250 mg. Envase con 10 Tabletas.</t>
  </si>
  <si>
    <t>010.000.6278.00</t>
  </si>
  <si>
    <t>Suspensión. El frasco con granulado contiene: claritromicina 2.50 g. Envase con un frasco con 60 ml.</t>
  </si>
  <si>
    <t>010.000.6280.00</t>
  </si>
  <si>
    <t>Tableta. Cada tableta contiene: Claritromicina 500 mg. Envase con 10 tabletas.</t>
  </si>
  <si>
    <t>Clindamicina</t>
  </si>
  <si>
    <t>Cápsula. Cada Cápsula contiene: Clorhidrato de clindamicina equivalente a 300 mg de clindamicina. Envase con 16 Cápsulas.</t>
  </si>
  <si>
    <t>010.000.1973.00</t>
  </si>
  <si>
    <t>Solución Inyectable. Cada ampolleta contiene: Fosfato de clindamicina equivalente a 300 mg de clindamicina. Envase ampolleta con 2 ml.</t>
  </si>
  <si>
    <t>Clioquinol</t>
  </si>
  <si>
    <t>010.000.0872.00</t>
  </si>
  <si>
    <t>Crema. Cada g contiene: Clioquinol 30mg. Envase con 20g.</t>
  </si>
  <si>
    <t>Clonixinato de lisina</t>
  </si>
  <si>
    <t>010.000.4028.00</t>
  </si>
  <si>
    <t>Solución inyectable. Cada ampolleta contiene: clonixinato de lisina 100 mg. Envase con 5 ampolletas de 2 ml.</t>
  </si>
  <si>
    <t>Clopidogrel</t>
  </si>
  <si>
    <t>010.000.4246.01</t>
  </si>
  <si>
    <t>Gragea o tableta. Cada gragea o tableta contiene: Bisulfato de clopidogrel o Bisulfato de clopidogrel (Polimorfo forma 2) equivalente a 75 mg de clopidogrel. Envase con 28 Grageas o Tabletas.</t>
  </si>
  <si>
    <t>Cloranfenicol</t>
  </si>
  <si>
    <t>Cápsula. Cada cápsula contiene: Cloranfenicol 500 mg. Envase con 20 Cápsulas.</t>
  </si>
  <si>
    <t>Solución oftálmica. Cada ml contiene: Cloranfenicol levógiro 5 mg. Envase con gotero integral con 15 ml.</t>
  </si>
  <si>
    <t>Clorfenamina</t>
  </si>
  <si>
    <t>Tableta. Cada tableta contiene: Maleato de clorfenamina 4.0 mg. Envase con 20 Tabletas.</t>
  </si>
  <si>
    <t>Jarabe. Cada mililitro contiene: Maleato de clorfenamina 0.5 mg. Envase con 60 ml.</t>
  </si>
  <si>
    <t>Solución Inyectable. Cada ampolleta contiene: Maleato de clorfenamina 10mg. Envase con 5 ampolletas con 1ml.</t>
  </si>
  <si>
    <t>010.000.2471.00</t>
  </si>
  <si>
    <t>Clorfenamina compuesta. Tableta. Cada tableta contiene Paracetamol 500 mg Cafeína 25 mg Clorhidrato de fenilefrina 5 mg Maleato de clorfenamina 4 mg Envase con 10 Tabletas.</t>
  </si>
  <si>
    <t>Cloroquina</t>
  </si>
  <si>
    <t>010.000.2030.00</t>
  </si>
  <si>
    <t>Tableta. Cada tableta contiene: Fosfato de cloroquina equivalente a 150 mg de cloroquina. Envase con 1 000 Tabletas.</t>
  </si>
  <si>
    <t>010.000.2030.01</t>
  </si>
  <si>
    <t>Tableta. Cada tableta contiene: Fosfato de cloroquina equivalente a 150 mg de cloroquina. Envase con 30 Tabletas.</t>
  </si>
  <si>
    <t>Clortalidona.</t>
  </si>
  <si>
    <t>Tableta. Cada tableta contiene: Clortalidona 50 mg Envase con 20 Tabletas.</t>
  </si>
  <si>
    <t>Colchicina</t>
  </si>
  <si>
    <t>010.000.3409.00</t>
  </si>
  <si>
    <t>Tableta. Cada tableta contiene: Colchicina 1 mg. Envase con 30 Tabletas.</t>
  </si>
  <si>
    <t>Complejo B</t>
  </si>
  <si>
    <t>Tableta Comprimido o Cápsula. Cada tableta Comprimido o Cápsula contiene: Mononitrato o clorhidrato de Tiamina 100 mg. Clorhidrato de piridoxina 5 mg. Cianocobalamina 50µg. Envase con 30 Tabletas Comprimidos o Cápsulas.</t>
  </si>
  <si>
    <t>Cromoglicato de sodio</t>
  </si>
  <si>
    <t>010.000.2806.00</t>
  </si>
  <si>
    <t>Solución Oftálmica. Cada ml contiene: Cromoglicato de sodio 40 mg. Envase con gotero integral con 5 ml.</t>
  </si>
  <si>
    <t>Suspensión Aerosol. Cada inhalador contienen: Cromoglicato disódico 560mg. Envase con espaciador para 112 dosis de 5 mg.</t>
  </si>
  <si>
    <t>Dapagliflozina</t>
  </si>
  <si>
    <t>010.000.6007.01</t>
  </si>
  <si>
    <t>Tableta. Cada tableta contiene: Dapagliflozina propanodiol equivalente a 10 mg de dapagliflozina. Envase con 28 tabletas.</t>
  </si>
  <si>
    <t>Dexametasona</t>
  </si>
  <si>
    <t>Solución Inyectable. Cada frasco ámpula o ampolleta contiene: Fosfato sódico de dexametasona equivalente a 8 mg de fosfato de dexametasona. Envase con un frasco ámpula o ampolleta con 2 ml.</t>
  </si>
  <si>
    <t>Dexlansoprazol</t>
  </si>
  <si>
    <t>010.000.5635.01</t>
  </si>
  <si>
    <t>Cápsula de liberación retardada. Cada cápsula de liberación retardada contiene: dexlansoprazol 60 mg. Envase con 28 cápsulas de liberación retardada.</t>
  </si>
  <si>
    <t>Dextrometorfano</t>
  </si>
  <si>
    <t>010.000.2161.00</t>
  </si>
  <si>
    <t>Jarabe. Cada 100 ml contiene: Bromhidrato de dextrometorfano 200 mg. Envase con 120 ml y dosificador (10 mg/5 ml).</t>
  </si>
  <si>
    <t>Diclofenaco</t>
  </si>
  <si>
    <t>Cápsula o gragea de liberación prolongada. Cada gragea contiene: Diclofenaco sódico 100 mg. Envase con 20 Cápsulas o Grageas.</t>
  </si>
  <si>
    <t>Solución inyectable. Cada ampolleta contiene: Diclofenaco sódico 75 mg. Envase con 2 ampolletas con 3 ml.</t>
  </si>
  <si>
    <t>Dicloxacilina</t>
  </si>
  <si>
    <t>Cápsula o comprimido. Cada cápsula o comprimido contiene: Dicloxacilina sódica 500 mg. Envase con 20 Cápsulas o Comprimidos.</t>
  </si>
  <si>
    <t>Suspensión Oral. Cada 5 ml contienen: Dicloxacilina sódica 250 mg. Envase con polvo para 60 ml y dosificador.</t>
  </si>
  <si>
    <t>Difenhidramina</t>
  </si>
  <si>
    <t>Jarabe. Cada 100 mililitros contienen: Clorhidrato de difenhidramina 250 mg. Envase con 60 ml.</t>
  </si>
  <si>
    <t>010.000.0406.00</t>
  </si>
  <si>
    <t>Solución inyectable. Cada frasco ámpula contiene: Clorhidrato de difenhidramina 100 mg. Envase con frasco ámpula de 10 ml.</t>
  </si>
  <si>
    <t>Difenidol</t>
  </si>
  <si>
    <t>Tableta. Cada tableta contiene: Clorhidrato de difenidol equivalente a 25 mg de difenidol. Envase con 30 Tabletas.</t>
  </si>
  <si>
    <t>Solución Inyectable. Cada ampolleta contiene: Clorhidrato de difenidol equivalente a 40 mg de difenidol. Envase con 2 ampolletas de 2 ml.</t>
  </si>
  <si>
    <t>Dimenhidrinato</t>
  </si>
  <si>
    <t>010.000.3113.00</t>
  </si>
  <si>
    <t>Tableta. Cada Tableta contiene: Dimenhidrinato 50 mg. Envase con 24 Tabletas.</t>
  </si>
  <si>
    <t>Dipropionato de Beclometasona</t>
  </si>
  <si>
    <t>Suspensión en aerosol. Cada inhalación contiene: Dipropionato de Beclometasona 50  µg. Envase con dispositivo inhalador para 200 dosis.</t>
  </si>
  <si>
    <t>Suspensión en aerosol. Cada Inhalación contiene: Dipropionato de Beclometasona 250 µg. Envase con dispositivo inhalador para 200 dosis.</t>
  </si>
  <si>
    <t>Doxiciclina</t>
  </si>
  <si>
    <t>010.000.1940.00</t>
  </si>
  <si>
    <t>Cápsula o Tableta. Cada Cápsula o Tableta contiene: Hiclato de doxiciclina equivalente a 100 mg de doxicilina. Envase con 10 Cápsulas o Tabletas.</t>
  </si>
  <si>
    <t>010.000.6368.00</t>
  </si>
  <si>
    <t>Solución con 25.370 mg de hiclato de doxiciclina, equivalente a 20 mg de doxiciclina. Caja con 1 ámpula de 5 mL.</t>
  </si>
  <si>
    <t>Duloxetina</t>
  </si>
  <si>
    <t>010.000.4485.00</t>
  </si>
  <si>
    <t>Cápsula de liberación retardada. Cada cápsula de liberación retardada contiene: Clorhidrato de duloxetina equivalente a 60 mg de duloxetina. Envase con 14 Cápsulas de Liberación Retardada.</t>
  </si>
  <si>
    <t>Dutasterida</t>
  </si>
  <si>
    <t>010.000.5319.00</t>
  </si>
  <si>
    <t>Cápsula. Cada Cápsula contiene: Dutasterida 0.5 mg. Envase con 30 Cápsulas.</t>
  </si>
  <si>
    <t>Electrolitos orales.</t>
  </si>
  <si>
    <t>Polvo (Fórmula de osmolaridad Baja). Cada sobre con polvo contiene: Glucosa anhidra o glucosa 13.5 g + Cloruro de potasio 1.5 g + Cloruro de sodio 2.6 g y Citrato trisódico dihidratado 2.9 g. Envase con 20.5 g.</t>
  </si>
  <si>
    <t>Solución. Cada sobre con polvo contiene: Glucosa 20.0 g + Cloruro de potasio 1.5 g + Cloruro de sodio 3.5 g y Citrato trisódico dihidratado 2.9 g. Envase con 27.9 g.</t>
  </si>
  <si>
    <t>Enalapril</t>
  </si>
  <si>
    <t>CÁPSULA O TABLETA. Cada cápsula o tableta contiene: Maleato de enalapril 10 mg. Envase con 30 cápsulas o tabletas.</t>
  </si>
  <si>
    <t>Eritromicina</t>
  </si>
  <si>
    <t>Cápsula o Tableta. Cada Cápsula o Tableta contiene: Estearato de eritromicina equivalente a 500 mg de eritromicina. Envase con 20 Cápsulas o Tabletas.</t>
  </si>
  <si>
    <t>Suspensión Oral. Cada 5 ml contienen: Estearato o etilsuccinato o estolato de eritromicina equivalente a 250 mg de eritromicina. Envase con polvo para 100 ml y dosificador.</t>
  </si>
  <si>
    <t>Escitalopram</t>
  </si>
  <si>
    <t>010.000.4480.00</t>
  </si>
  <si>
    <t>Tableta Cada Tableta contiene: oxalato de escitalopram equivalente a 10 mg de escitalopram Envase con 14 Tabletas.</t>
  </si>
  <si>
    <t>010.000.4480.01</t>
  </si>
  <si>
    <t>Tableta Cada Tableta contiene: oxalato de escitalopram equivalente a 10 mg de escitalopram Envase con 28 Tabletas.</t>
  </si>
  <si>
    <t>Esomeprazol</t>
  </si>
  <si>
    <t>010.000.5188.00</t>
  </si>
  <si>
    <t>Tableta. Cada Tableta contiene: Esomeprazol magnésico trihidratado equivalente a 40 mg de esomeprazol. Envase con 14 Tabletas.</t>
  </si>
  <si>
    <t>Espironolactona</t>
  </si>
  <si>
    <t>010.000.2304.00</t>
  </si>
  <si>
    <t>Tableta. Cada Tableta contiene: Espironolactona 25 mg. Envase con 20 Tabletas.</t>
  </si>
  <si>
    <t>Estrógenos conjugados</t>
  </si>
  <si>
    <t>Crema Vaginal. Cada 100 g contiene: Estrógenos conjugados de origen equino 62.5 mg. Envase con 43 g y aplicador.</t>
  </si>
  <si>
    <t>Exenatida</t>
  </si>
  <si>
    <t>010.000.6054.01</t>
  </si>
  <si>
    <t>Suspensión inyectable de liberación prolongada. Cada pluma prellenada contiene: Exenatida 2 mg. Envase con 4 estuches de dosis única. Cada estuche contiene: 1 pluma prellenada con polvo y 0.65 ml de diluyente para suspensión con aguja. Una aguja de repuesto.</t>
  </si>
  <si>
    <t>Fenazopiridina</t>
  </si>
  <si>
    <t>010.000.2331.00</t>
  </si>
  <si>
    <t>Tableta. Cada Tableta contiene: Clorhidrato de fenazopiridina 100 mg. Envase con 20 Tabletas.</t>
  </si>
  <si>
    <t>Fenitoína</t>
  </si>
  <si>
    <t>Tableta o Cápsula. Cada Tableta o Cápsula contiene: Fenitoína sódica 100 mg. Envase con 50 Tabletas o Cápsulas.</t>
  </si>
  <si>
    <t>Tableta. Cada Tableta contiene: Fenitoína sódica 30 mg. Envase con 50 Tabletas.</t>
  </si>
  <si>
    <t>Suspensión Oral. Cada 5 ml contienen: Fenitoína 37.5 mg. Envase con 120 ml y vasito dosificador de 5 ml.</t>
  </si>
  <si>
    <t>010.000.2624.00</t>
  </si>
  <si>
    <t>Solución Inyectable. Cada ampolleta contiene: Fenitoína sódica 250 mg. Envase con una ampolleta (250 mg/5ml).</t>
  </si>
  <si>
    <t>Finasterida</t>
  </si>
  <si>
    <t>010.000.4302.00</t>
  </si>
  <si>
    <t>Gragea o Tableta Recubierta. Cada gragea o tableta recubierta contiene: Finasterida 5 mg. Envase con 30 Grageas o Tabletas recubiertas.</t>
  </si>
  <si>
    <t>Fitomenadiona (Vitamina K)</t>
  </si>
  <si>
    <t>Solución o Emulsión Inyectable. Cada ampolleta contiene: Fitomenadiona 2 mg. Envase con 5 ampolletas de 0.2 ml.</t>
  </si>
  <si>
    <t>Fluconazol</t>
  </si>
  <si>
    <t>010.000.5267.00</t>
  </si>
  <si>
    <t>Cápsula o Tableta. Cada Cápsula o Tableta contiene: Fluconazol 100 mg. Envase con 10 Cápsulas o Tabletas.</t>
  </si>
  <si>
    <t>Fluoxetina</t>
  </si>
  <si>
    <t>010.000.4483.00</t>
  </si>
  <si>
    <t>Cápsula o Tableta Cada Cápsula o Tableta contiene: Clorhidrato de fluoxetina equivalente a 20 mg de fluoxetina. Envase con 14 Cápsulas o Tabletas.</t>
  </si>
  <si>
    <t>010.000.4483.01</t>
  </si>
  <si>
    <t>Cápsula o Tableta Cada Cápsula o Tableta contiene: Clorhidrato de fluoxetina equivalente a 20 mg de fluoxetina. Envase con 28 Cápsulas o Tabletas.</t>
  </si>
  <si>
    <t>Formoterol y budesonida</t>
  </si>
  <si>
    <t>010.000.0445.00</t>
  </si>
  <si>
    <t>Polvo. Cada gramo contiene: Budesonida 90 mg + Fumarato de formoterol dihidratado 5 mg. Envase con frasco inhalador dosificador con 60 dosis con 80 µg /4.5 µg cada una.</t>
  </si>
  <si>
    <t>010.000.0446.00</t>
  </si>
  <si>
    <t>Polvo. Cada gramo contiene: Budesonida 180 mg + Fumarato de formoterol dihidratado 5 mg. Envase con frasco inhalador dosificador con 60 dosis con 160 µg/4.5 µg cada una.</t>
  </si>
  <si>
    <t>Fumarato ferroso</t>
  </si>
  <si>
    <t>Tableta. Cada tableta contiene: Fumarato ferroso 200 mg equivalente a 65.74 mg de hierro elemental. Envase con 50 Tabletas.</t>
  </si>
  <si>
    <t>Suspensión Oral. Cada ml contiene: Fumarato ferroso 29 mg equivalente a 9.53 mg de hierro elemental. Envase con 120 ml.</t>
  </si>
  <si>
    <t>Furosemida</t>
  </si>
  <si>
    <t>10.000.2307.00</t>
  </si>
  <si>
    <t>Tableta. Cada tableta contiene: Furosemida 40 mg. Envase con 20 Tabletas.</t>
  </si>
  <si>
    <t>Gabapentina</t>
  </si>
  <si>
    <t>010.000.4359.00</t>
  </si>
  <si>
    <t>Cápsula. Cada cápsula contiene: Gabapentina 300 mg. Envase con 15 Cápsulas.</t>
  </si>
  <si>
    <t>Glicerol</t>
  </si>
  <si>
    <t>010.000.1278.00</t>
  </si>
  <si>
    <t>Supositorio. Cada supositorio contiene: Glicerol 2.632 g. Envase con 6 Supositorios.</t>
  </si>
  <si>
    <t>Glimepirida</t>
  </si>
  <si>
    <t>010.000.6337.01</t>
  </si>
  <si>
    <t>TABLETAS. Cada tableta contiene Glimepirida 2 mg. Envase con 30 tabletas.</t>
  </si>
  <si>
    <t>Hidroclorotiazida</t>
  </si>
  <si>
    <t>Tableta. Cada Tableta contiene: Hidroclorotiazida 25 mg. Envase con 20 Tabletas.</t>
  </si>
  <si>
    <t>Hipromelosa</t>
  </si>
  <si>
    <t>010.000.2814.00</t>
  </si>
  <si>
    <t>Solución Oftálmica al 0.5%. Cada ml contiene: Hipromelosa 5 mg. Envase con gotero integral con 15 ml.</t>
  </si>
  <si>
    <t>Ibuprofeno</t>
  </si>
  <si>
    <t>010.000.5940.02</t>
  </si>
  <si>
    <t>Tableta o cápsula 200 mg. Envase con 20 tabletas o cápsulas.</t>
  </si>
  <si>
    <t>010.000.5941.02</t>
  </si>
  <si>
    <t>Tableta o cápsula 400 mg. Envase con 20 tabletas o cápsulas.</t>
  </si>
  <si>
    <t>010.000.5941.03</t>
  </si>
  <si>
    <t>Tableta o cápsula 400 mg. Envase con 30 tabletas o cápsulas.</t>
  </si>
  <si>
    <t>010.000.5942.02</t>
  </si>
  <si>
    <t>Tableta o cápsula 600 mg. Envase con 20 tabletas o cápsulas.</t>
  </si>
  <si>
    <t>010.000.5943.00</t>
  </si>
  <si>
    <t>Suspensión Oral Cada 100ml/2g. Envase con 120 mL y medida dosificadora (20mg/ml).</t>
  </si>
  <si>
    <t>010.000.5944.00</t>
  </si>
  <si>
    <t>Suspensión Oral 40 mg/mL. Envase con 15 mL con gotero calibrado integrado o adjunto al envase que le sirve de tapa.</t>
  </si>
  <si>
    <t>Imiquimod</t>
  </si>
  <si>
    <t>010.000.4140.00</t>
  </si>
  <si>
    <t>Crema al 5%. Cada sobre contiene: Imiquimod 12.5 mg. Envase con 12 sobres que contienen 250 mg de Crema.</t>
  </si>
  <si>
    <t>Indometacina</t>
  </si>
  <si>
    <t>010.000.3413.00</t>
  </si>
  <si>
    <t>Cápsula. Cada Cápsula contiene: Indometacina 25 mg. Envase con 30 Cápsulas.</t>
  </si>
  <si>
    <t>Insulina lispro: acción ultra-rápida</t>
  </si>
  <si>
    <t>Suspensión Inyectable. Cada ml contiene: Insulina lispro (origen ADN recombinante) 25 UI Insulina lispro protamina (origen ADN recombinante) 75 UI. Envase con dos cartuchos con 3ml.</t>
  </si>
  <si>
    <t>Solución Inyectable. Cada ml contiene: Insulina lispro (origen ADN recombinante) 100 UI. Envase con un frasco ámpula con 10 ml.</t>
  </si>
  <si>
    <t>Insulina humana: acción rápida regular</t>
  </si>
  <si>
    <t>Solución Inyectable. Cada ml contiene: Insulina humana (origen ADN recombinante) 100 UI o Insulina zinc isófona humana (origen ADN recombinante) 100 UI. Envase con un frasco ámpula con 5 ml.</t>
  </si>
  <si>
    <t>Solución Inyectable. Cada ml contiene: Insulina humana (origen ADN recombinante) 100 UI o Insulina zinc isófana humana (origen ADN recombinante) 100 UI. Envase con un frasco ámpula con 10 ml.</t>
  </si>
  <si>
    <t>Insulina NPH: acción intermedia</t>
  </si>
  <si>
    <t>Suspensión Inyectable. Cada ml contiene: Insulina humana isófana (origen ADN recombinante) 100 UI o Insulina zinc isófana humana (origen ADN recombinante) 100 UI. Envase con un frasco ámpula con 5 ml.</t>
  </si>
  <si>
    <t>Suspensión Inyectable. Cada ml contiene: Insulina humana isófana (origen ADN recombinante) 100 UI o Insulina zinc isófana humana (origen ADN recombinante) 100 UI. Envase con un frasco ámpula con 10 ml.</t>
  </si>
  <si>
    <t>Insulina detemir: acción prolongada</t>
  </si>
  <si>
    <t>SOLUCIÓN INYECTABLE. Cada mL contiene: Insulina detemir (análogo de insulina de origen ADN recombinante) 100 UI. Envase o caja de cartón con 5 plumas prellenadas o precargada con 3 mL (100 U/mL).</t>
  </si>
  <si>
    <t>Insulina glargina: acción prolongada</t>
  </si>
  <si>
    <t>Solución Inyectable. Cada ml de Solución contiene: Insulina glargina 3.64 mg equivalente a 100.0 UI de insulina humana. Envase con un frasco ámpula con 10 ml.</t>
  </si>
  <si>
    <t>Solución Inyectable. Cada ml de Solución contiene: Insulina glargina 3.64 mg equivalente a 100.0 UI de insulina humana. Envase con 5 cartuchos de vidrio con 3 ml en dispositivo desechable.</t>
  </si>
  <si>
    <t>Ipratropio-salbutamol</t>
  </si>
  <si>
    <t>010.000.2188.00</t>
  </si>
  <si>
    <t>Solución. Cada ampolleta contiene: Bromuro de ipratropio monohidratado equivalente a 0.500 mg de bromuro de ipratropio. Sulfato de salbutamol equivalente a 2.500 mg de salbutamol. Envase con 10 ampolletas de 2.5 ml.</t>
  </si>
  <si>
    <t>Solución Para Inhalación. Cada disparo proporciona: Bromuro de ipratropio monohidratado equivalente a 20 µg de bromuro de ipratropio + Sulfato de salbutamol equivalente a 100 µg de salbutamol. Envase con 120 disparos (120 dosis).</t>
  </si>
  <si>
    <t>Irbesartán-amlodipino</t>
  </si>
  <si>
    <t>010.000.5801.00</t>
  </si>
  <si>
    <t>Tableta. Cada Tableta contiene: Irbesartán 150 mg + Besilato de amlodipino equivalente a 5 mg de amlodipino. Envase con 28 Tabletas.</t>
  </si>
  <si>
    <t>010.000.5802.00</t>
  </si>
  <si>
    <t>Tableta. Cada Tableta contiene: Irbesartán 300 mg + Besilato de amlodipino equivalente a 5 mg de amlodipino. Envase con 28 Tabletas.</t>
  </si>
  <si>
    <t>Isoconazol</t>
  </si>
  <si>
    <t>Crema. Cada 100 gramos contiene: Nitrato de Isoconazol 1 g Envase con 20g.</t>
  </si>
  <si>
    <t xml:space="preserve">Ipatropio, Bromuro de </t>
  </si>
  <si>
    <t>010.000.2162.00</t>
  </si>
  <si>
    <t>Suspensión en aerosol. Cada g contiene: Bromuro de ipratropio 0.286 mg (20µg por nebulización). Envase con 15 ml (21.0 g) como Aerosol.</t>
  </si>
  <si>
    <t>010.000.2187.00</t>
  </si>
  <si>
    <t>Solución. Cada 100 ml contienen: Bromuro de ipratropio monohidratado equivalente a 25 mg de bromuro de ipratropio. Envase con frasco ámpula con 20 ml.</t>
  </si>
  <si>
    <t>Isosorbida</t>
  </si>
  <si>
    <t>Tableta sublingual. Cada Tableta contiene: Dinitrato de isosorbida 5 mg. Envase con 20 Tabletas sublinguales.</t>
  </si>
  <si>
    <t>Tableta. Cada Tableta contiene: Dinitrato de isosorbida 10 mg. Envase con 20 Tabletas.</t>
  </si>
  <si>
    <t>Itraconazol</t>
  </si>
  <si>
    <t>Cápsula. Cada Cápsula contiene: Itraconazol 100 mg. Envase con 15 Cápsulas.</t>
  </si>
  <si>
    <t>Ketoconazol</t>
  </si>
  <si>
    <t>Tableta. Cada Tableta contiene: Ketoconazol 200 mg. Envase con 10 Tabletas.</t>
  </si>
  <si>
    <t>Ketorolaco</t>
  </si>
  <si>
    <t>010.000.3422.00</t>
  </si>
  <si>
    <t>Solución inyectable. Cada frasco ámpula o ampolleta contiene: ketorolaco-trometamina 30 mg. Envase con 3 frascos ámpula o 3 ampolletas de 1 ml.</t>
  </si>
  <si>
    <t>Lactulosa</t>
  </si>
  <si>
    <t>010.000.6099.01</t>
  </si>
  <si>
    <t>Jarabe. Cada 100 ml contienen: Lactulosa 66.70 g Envase con 240 ml y medida dosificadora (0.667 g/ml).</t>
  </si>
  <si>
    <t>Lamotrigina.</t>
  </si>
  <si>
    <t>010.000.5356.00</t>
  </si>
  <si>
    <t>Tableta Cada Tableta contiene: Lamotrigina 100 mg Envase con 28 Tabletas.</t>
  </si>
  <si>
    <t>010.000.5358.00</t>
  </si>
  <si>
    <t>Tableta Cada Tableta contiene: Lamotrigina 25 mg Envase con 28 Tabletas.</t>
  </si>
  <si>
    <t>Levetiracetam</t>
  </si>
  <si>
    <t>010.000.2617.00</t>
  </si>
  <si>
    <t>Tableta. Cada Tableta contiene: Levetiracetam 500 mg. Envase con 60 Tabletas.</t>
  </si>
  <si>
    <t>010.000.2616.00</t>
  </si>
  <si>
    <t>Solución Oral. Cada 100 ml contienen: Levetiracetam 10 g. Envase con 300 ml (100 mg/ml).</t>
  </si>
  <si>
    <t>Levofloxacino</t>
  </si>
  <si>
    <t>010.000.4299.00</t>
  </si>
  <si>
    <t>Tableta. Cada Tableta contiene: Levofloxacino hemihidratado equivalente a 500 mg de levofloxacino. Envase con 7 Tabletas.</t>
  </si>
  <si>
    <t>010.000.4300.00</t>
  </si>
  <si>
    <t>Levofloxacino. Tableta Cada Tableta contiene: Levofloxacino hemihidratado equivalente a 750 mg de levofloxacino. Envase con 7 Tabletas.</t>
  </si>
  <si>
    <t>Levotiroxina</t>
  </si>
  <si>
    <t>Tableta. Cada tableta contiene: Levotiroxina sódica equivalente a 100 µg de levotiroxina sódica anhidra. Envase con 100 tabletas.</t>
  </si>
  <si>
    <t>Lidocaína</t>
  </si>
  <si>
    <t>Gel. Cada ml contiene: Clorhidrato de lidocaína 20 mg. Envase con 30 ml.</t>
  </si>
  <si>
    <t>Solución Inyectable al 1%. Cada frasco ámpula contiene: Clorhidrato de lidocaína 500 mg. Envase con 5 frascos ámpula de 50 ml.</t>
  </si>
  <si>
    <t xml:space="preserve"> Solución Inyectable al 2%. Cada frasco ámpula contiene: Clorhidrato de lidocaína 1 g. Envase con 5 frascos ámpula con 50 ml.</t>
  </si>
  <si>
    <t>Solución Inyectable al 5%. Cada ampolleta contiene: Clorhidrato de lidocaína 100 mg Glucosa monohidratada 150 mg. Envase con 50 ampolletas con 2 ml.</t>
  </si>
  <si>
    <t>Solución al 10%. Cada 100 ml contiene: Lidocaína 10.0 g. Envase con 115 ml con atomizador manual.</t>
  </si>
  <si>
    <t>Solución Inyectable. Cada ampolleta contiene: Clorhidrato de lidocaína 100 mg. Envase con 1 ampolleta de 5 ml.</t>
  </si>
  <si>
    <t>Lidocaína con epinefrina</t>
  </si>
  <si>
    <t>Solución Inyectable al 2%. Cada frasco ámpula contiene: Clorhidrato de lidocaína 1 g Epinefrina (1:200000) 0.25mg. Envase con 5 frascos ámpula con 50 ml.</t>
  </si>
  <si>
    <t>Solución Inyectable al 2%. Cada cartucho dental contiene: Clorhidrato de lidocaína 36 mg Epinefrina (1:100000) 0.018 mg. Envase con 50 cartuchos dentales con 1.8 ml.</t>
  </si>
  <si>
    <t>Lidocaína con hidrocortisona</t>
  </si>
  <si>
    <t>Ungüento. Cada 100 g. contienen: Lidocaína 5 g, Hidrocortisona 0.25 g., Subacetato de aluminio 3.50 g Óxido de Zinc 18 g Envase con 20 g y aplicador.</t>
  </si>
  <si>
    <t>Supositorio. Cada Supositorio contiene: Lidocaína 60 mg, Acetato de Hidrocortisona 5 mg, Óxido de Zinc 400 mg, Subacetato de aluminio 50 mg. Envase con 6 Supositorios.</t>
  </si>
  <si>
    <t>Linagliptina</t>
  </si>
  <si>
    <t>Tableta. Cada tableta contiene: Linagliptina 5 mg. Envase con 30 tabletas.</t>
  </si>
  <si>
    <t>Lisinopril</t>
  </si>
  <si>
    <t>010.000.6333.00</t>
  </si>
  <si>
    <t>CÁPSULA O TABLETA Cada cápsula o tableta contiene: Lisinopril 10 mg. Envase con 30 cápsulas o tabletas.</t>
  </si>
  <si>
    <t>Loperamida</t>
  </si>
  <si>
    <t>Comprimido, tableta o gragea. Cada comprimido tableta o gragea contiene: Clorhidrato de loperamida 2 mg. Envase con 12 comprimidos tabletas o grageas.</t>
  </si>
  <si>
    <t>Loratadina</t>
  </si>
  <si>
    <t>Tableta o gragea. Cada tableta o gragea contienen: Loratadina 10 mg. Envase con 20 tabletas o grageas.</t>
  </si>
  <si>
    <t>Jarabe. Cada 100 ml contienen: Loratadina 100 mg. Envase con 60 ml y dosificador.</t>
  </si>
  <si>
    <t>L-ornitina L-aspartato</t>
  </si>
  <si>
    <t>010.000.3830.01</t>
  </si>
  <si>
    <t>Granulado. Cada sobre contiene: L-ornitina-L-aspartato 3 g. Envase con 30 sobres.</t>
  </si>
  <si>
    <t>Losartán</t>
  </si>
  <si>
    <t>Gragea o comprimido recubierto. Cada gragea o comprimido recubierto contiene: Losartán potásico 50 mg. Envase con 30 grageas o comprimidos recubiertos.</t>
  </si>
  <si>
    <t>Mebendazol</t>
  </si>
  <si>
    <t>Tableta. Cada Tableta contiene: Mebendazol 100 mg. Envase con 6 Tabletas.</t>
  </si>
  <si>
    <t>Meloxicam</t>
  </si>
  <si>
    <t>010.000.3423.00</t>
  </si>
  <si>
    <t>Tableta. Cada Tableta contiene: Meloxicam 15 mg. Envase con 10 Tabletas.</t>
  </si>
  <si>
    <t>Mesalazina</t>
  </si>
  <si>
    <t>010.000.4186.00</t>
  </si>
  <si>
    <t>Gragea con capa entérica o tableta de liberación prolongada. Cada gragea con capa entérica o tableta de liberación prolongada contiene: Mesalazina 500 mg. Envase con 30 grageas con capa entérica o tabletas de liberación prolongada.</t>
  </si>
  <si>
    <t>010.000.4175.00</t>
  </si>
  <si>
    <t>Supositorio. Cada supositorio contiene: Mesalazina 1 g. Envase con 14 supositorios.</t>
  </si>
  <si>
    <t>Metamizol sódico</t>
  </si>
  <si>
    <t>Comprimido. Cada comprimido contiene: metamizol sódico 500 mg. Envase con 10 comprimidos.</t>
  </si>
  <si>
    <t>Solución inyectable. Cada ampolleta contiene: metamizol sódico 1 g. Envase con 3 ampolletas con 2 ml.</t>
  </si>
  <si>
    <t>Metformina</t>
  </si>
  <si>
    <t>010.000.6275.00</t>
  </si>
  <si>
    <t>TABLETA. Cada tableta contiene: Clorhidrato de Metformina de liberación prolongada 500 mg. Envase con 30 tabletas.</t>
  </si>
  <si>
    <t>TABLETA. Cada tableta contiene: Clorhidrato de metformina  850 mg. Envase con 30 tabletas.</t>
  </si>
  <si>
    <t>Metocarbamol</t>
  </si>
  <si>
    <t>010.000.3444.00</t>
  </si>
  <si>
    <t>Tableta. Cada Tableta contiene: Metocarbamol 400 mg. Envase con 30 Tabletas.</t>
  </si>
  <si>
    <t>Metoclopramida</t>
  </si>
  <si>
    <t>010.000.1241.00</t>
  </si>
  <si>
    <t xml:space="preserve"> Solución Inyectable. Cada ampolleta contiene: Clorhidrato de metoclopramida 10 mg. Envase con 6 ampolletas de 2 ml.</t>
  </si>
  <si>
    <t>Tableta. Cada Tableta contiene: Clorhidrato de metoclopramida 10 mg. Envase con 20 Tabletas.</t>
  </si>
  <si>
    <t>Solución. Cada ml contiene: Clorhidrato de metoclopramida 4 mg. Envase frasco gotero con 20 ml.</t>
  </si>
  <si>
    <t>Metoprolol</t>
  </si>
  <si>
    <t>Tableta. Cada Tableta contiene: Tartrato de metoprolol 100 mg. Envase con 20 Tabletas.</t>
  </si>
  <si>
    <t>Metronidazol</t>
  </si>
  <si>
    <t>Tableta. Cada Tableta contiene: Metronidazol 500 mg. Envase con 30 Tabletas.</t>
  </si>
  <si>
    <t>Tableta. Cada Tableta contiene: Metronidazol 500 mg. Envase con 20 Tabletas.</t>
  </si>
  <si>
    <t>Óvulo o Tableta Vaginal. Cada Óvulo o Tableta contiene: Metronidazol 500 mg. Envase con 10 Óvulos o Tabletas.</t>
  </si>
  <si>
    <t>Suspensión Oral. Cada 5 ml contienen: Benzoilo de metronidazol equivalente a 250 mg de metronidazol. Envase con 120 ml y dosificador.</t>
  </si>
  <si>
    <t>Miconazol</t>
  </si>
  <si>
    <t>Crema. Cada gramo contiene: Nitrato de miconazol 20 mg. Envase con 20 g.</t>
  </si>
  <si>
    <t>Montelukast</t>
  </si>
  <si>
    <t>010.000.4330.00</t>
  </si>
  <si>
    <t>Comprimido Recubierto. Cada comprimido contiene: Montelukast sódico equivalente a 10 mg de montelukast. Envase con 30 comprimidos.</t>
  </si>
  <si>
    <t>Moxifloxacino</t>
  </si>
  <si>
    <t>010.000.4252.00</t>
  </si>
  <si>
    <t>Tableta. Cada Tableta contiene: Clorhidrato de moxifloxacino equivalente a 400 mg de moxifloxacino. Envase con 7 Tabletas.</t>
  </si>
  <si>
    <t>Nafazolina</t>
  </si>
  <si>
    <t>Solución Oftálmica. Cada ml contiene: Clorhidrato de Nafazolina 1 mg. Envase con gotero integral con 15 ml.</t>
  </si>
  <si>
    <t>Naproxeno</t>
  </si>
  <si>
    <t>Tableta. Cada Tableta contiene: Naproxeno 250 mg. Envase con 30 Tabletas.</t>
  </si>
  <si>
    <t>Neomicina</t>
  </si>
  <si>
    <t>010.000.4176.00</t>
  </si>
  <si>
    <t>Cápsula o Tableta. Cada Tableta o Cápsula contiene: Sulfato de neomicina equivalente a 250 mg de neomicina. Envase con 10 Cápsulas o Tabletas.</t>
  </si>
  <si>
    <t>Neomicina-polimixina b-gramicidina</t>
  </si>
  <si>
    <t xml:space="preserve"> Solución Oftálmica. Cada ml contiene: Sulfato de Neomicina equivalente a 1.75 mg de Neomicina + Sulfato de Polimixina B equivalente a 5 000 U de Polimixina B + Gramicidina 25 µg. Envase con gotero integral con 15 ml.</t>
  </si>
  <si>
    <t>Neomicina-polimixina b-fluocinolona-lidocaína</t>
  </si>
  <si>
    <t>010.000.3132.00</t>
  </si>
  <si>
    <t>Solución Ótica. Cada 100 ml contienen: Acetónido de fluocinolona 0.025 g + Sulfato de Polimixina B equivalente a 1 000 000 U de polimixina B + Sulfato de neomicina equivalente a 0.350 g de neomicina + Clorhidrato de lidocaína 2.0 g. Envase con gotero integral con 5 ml.</t>
  </si>
  <si>
    <t>Nistatina</t>
  </si>
  <si>
    <t>Óvulo o Tableta Vaginal. Cada Óvulo o Tableta contiene: Nistatina 100 000 UI. Envase con 12 Óvulos o Tabletas.</t>
  </si>
  <si>
    <t>Suspensión Oral. Cada frasco con polvo contiene: Nistatina 2 400 000 UI. Envase para 24 ml.</t>
  </si>
  <si>
    <t>Nitazoxanida</t>
  </si>
  <si>
    <t>Tableta con 200 mg Envase con 6 Tabletas.</t>
  </si>
  <si>
    <t>Suspensión Oral. Cada 5 ml contienen Nitazoxanida 100 mg. Envase con 30 ml.</t>
  </si>
  <si>
    <t>010.000.2523.00</t>
  </si>
  <si>
    <t>Gragea o Tableta Recubierta. Cada Gragea o Tableta Recubierta contiene: Nitazoxanida 500 mg. Envase con 6 Grageas o Tabletas Recubiertas.</t>
  </si>
  <si>
    <t>Nitrofural</t>
  </si>
  <si>
    <t>Óvulo. Cada Óvulo contiene: Nitrofural 6 mg. Envase con 6 Óvulos.</t>
  </si>
  <si>
    <t>Nitrofurantoina</t>
  </si>
  <si>
    <t>Cápsula de 100 mg. Envase con 40 Cápsulas.</t>
  </si>
  <si>
    <t>Suspensión Oral. Cada 100 ml contienen: Nitrofurantoina 500 mg Envase con 120 ml (25mg/5ml).</t>
  </si>
  <si>
    <t>Olanzapina</t>
  </si>
  <si>
    <t>010.000.4489.00</t>
  </si>
  <si>
    <t>Solución Inyectable Cada frasco ámpula con liofilizado contiene: olanzapina 10 mg Envase con un frasco ámpula.</t>
  </si>
  <si>
    <t>010.000.5485.00</t>
  </si>
  <si>
    <t>Tableta Cada Tableta contiene: olanzapina 5 mg Envase con 14 Tabletas.</t>
  </si>
  <si>
    <t>010.000.5485.01</t>
  </si>
  <si>
    <t>Tableta Cada Tableta contiene: olanzapina 5 mg Envase con 28 Tabletas.</t>
  </si>
  <si>
    <t>010.000.5486.00</t>
  </si>
  <si>
    <t>Tableta Cada Tableta contiene: olanzapina 10 mg Envase con 14 Tabletas.</t>
  </si>
  <si>
    <t>010.000.5486.01</t>
  </si>
  <si>
    <t>Tableta Cada Tableta contiene: olanzapina 10 mg Envase con 28 Tabletas.</t>
  </si>
  <si>
    <t>Ondansetrón</t>
  </si>
  <si>
    <t>010.000.2195.00</t>
  </si>
  <si>
    <t>Tableta. Cada Tableta contiene: Clorhidrato dihidratado de ondansetrón equivalente a 8 mg de ondansetrón. Envase con 10 Tabletas.</t>
  </si>
  <si>
    <t>010.000.5428.00</t>
  </si>
  <si>
    <t>Solución Inyectable. Cada ampolleta o frasco ámpula contiene: Clorhidrato dihidratado de ondansetrón equivalente a 8 mg de ondansetrón. Envase con 3 ampolletas o frascos ámpula con 4 ml.</t>
  </si>
  <si>
    <t>Omeprazol o Pantoprazol</t>
  </si>
  <si>
    <t>010.000.5187.00</t>
  </si>
  <si>
    <t>Solución Inyectable. Cada frasco ámpula con liofilizado contiene: omeprazol sódico equivalente a 40 mg de omeprazol o pantoprazol sódico equivalente a 40 mg de pantoprazol. Envase con un frasco ámpula con liofilizado y ampolleta con 10 ml de diluyente.</t>
  </si>
  <si>
    <t>Óxido de zinc</t>
  </si>
  <si>
    <t>Pasta. Cada 100 g contienen: Óxido de zinc 25. 0 g. Envase con 30 g.</t>
  </si>
  <si>
    <t>Paliperidona</t>
  </si>
  <si>
    <t>040.000.5710.00</t>
  </si>
  <si>
    <t>Suspensión Inyectable de Liberación Prolongada Cada jeringa prellenada contiene: Palmitato de paliperidona equivalente a 150 mg de paliperidona Envase con una microjeringa con 1.5 ml (150 mg).</t>
  </si>
  <si>
    <t>040.000.5711.00</t>
  </si>
  <si>
    <t>Suspensión Inyectable de Liberación Prolongada Cada jeringa prellenada contiene: Palmitato de paliperidona equivalente a 100 mg de paliperidona Envase con una microjeringa con 1.0 ml (100 mg).</t>
  </si>
  <si>
    <t>040.000.5712.00</t>
  </si>
  <si>
    <t>Suspensión Inyectable de Liberación Prolongada Cada jeringa prellenada contiene: Palmitato de paliperidona equivalente a 75 mg de paliperidona Envase con una microjeringa con 0.75 ml (75 mg).</t>
  </si>
  <si>
    <t>040.000.5713.00</t>
  </si>
  <si>
    <t>Suspensión Inyectable de Liberación Prolongada Cada jeringa prellenada contiene: Palmitato de paliperidona equivalente a 50 mg de paliperidona Envase con una microjeringa con 0.5 ml (50 mg).</t>
  </si>
  <si>
    <t>040.000.6194.00</t>
  </si>
  <si>
    <t>Suspensión Inyectable de Liberación Prolongada. Cada jeringa prellenada contiene: Palmitato de paliperidona equivalente a 525 mg de paliperidona Envase con una jeringa prellenada con 2.625 mL.</t>
  </si>
  <si>
    <t>040.000.6195.00</t>
  </si>
  <si>
    <t>Suspensión Inyectable de Liberación Prolongada. Cada jeringa prellenada contiene: Palmitato de paliperidona equivalente a 350 mg de paliperidona Envase con una jeringa prellenada con 1.750 mL</t>
  </si>
  <si>
    <t>040.000.6196.00</t>
  </si>
  <si>
    <t>Suspensión Inyectable de Liberación Prolongada. Cada jeringa prellenada contiene: Palmitato de paliperidona equivalente a 263 mg de paliperidona Envase con una jeringa prellenada con 1.315 mL</t>
  </si>
  <si>
    <t>040.000.6197.00</t>
  </si>
  <si>
    <t>Suspensión Inyectable de Liberación Prolongada. Cada jeringa prellenada contiene: Palmitato de paliperidona equivalente a 175 mg de paliperidona Envase con una jeringa prellenada con 0.875 mL.</t>
  </si>
  <si>
    <t>Pancreatina</t>
  </si>
  <si>
    <t>010.000.4188.00</t>
  </si>
  <si>
    <t>Cápsula o gragea con capa entérica. Cada cápsula o gragea contiene pancreatina 300 mg. Lipasa. Proteasa. Amilasa. Envase con 30 cápsulas o grageas con capa entérica.</t>
  </si>
  <si>
    <t>Paracetamol</t>
  </si>
  <si>
    <t>Tableta con 500 mg. Envase con 10 tabletas.</t>
  </si>
  <si>
    <t>Supositorio. Cada supositorio contiene: paracetamol 300 mg. Envase con 3 supositorios.</t>
  </si>
  <si>
    <t>Solución oral. Cada ml contiene: paracetamol 100 mg. Envase con 15 ml. Gotero calibrado a 0.5  y 1 ml integrado o adjunto al envase que sirve de tapa.</t>
  </si>
  <si>
    <t>Paroxetina</t>
  </si>
  <si>
    <t>010.000.5481.00</t>
  </si>
  <si>
    <t>Tableta. Cada Tableta contiene: Clorhidrato de paroxetina equivalente a 20 mg de paroxetina. Envase con 10 Tabletas.</t>
  </si>
  <si>
    <t>Permetrina</t>
  </si>
  <si>
    <t>Solución. Cada 100 ml contienen: Permetrina 1 g. Envase con 110 ml.</t>
  </si>
  <si>
    <t>Pinaverio</t>
  </si>
  <si>
    <t>010.000.1210.01</t>
  </si>
  <si>
    <t>Tableta con 100 mg Envase con 28 Tabletas.</t>
  </si>
  <si>
    <t>Pioglitazona</t>
  </si>
  <si>
    <t>010.000.4149.00</t>
  </si>
  <si>
    <t>Tableta. Cada Tableta contiene: Clorhidrato de pioglitazona equivalente a 15 mg de pioglitazona. Envase con 7 Tabletas.</t>
  </si>
  <si>
    <t>Piroxicam</t>
  </si>
  <si>
    <t>010.000.3415.00</t>
  </si>
  <si>
    <t>Cápsula o Tableta. Cada Cápsula o Tableta contiene: Piroxicam 20 mg. Envase con 20 Cápsulas o Tabletas.</t>
  </si>
  <si>
    <t>Pramipexol</t>
  </si>
  <si>
    <t>010.000.2649.00</t>
  </si>
  <si>
    <t>Tableta. Cada Tableta contiene: Diclorhidrato de pramipexol Monohidratado 0.5 mg. Envase con 30 Tabletas.</t>
  </si>
  <si>
    <t>Prednisona</t>
  </si>
  <si>
    <t>Tableta. Cada Tableta contiene: Prednisona 5 mg. Envase con 20 Tabletas.</t>
  </si>
  <si>
    <t>Pregabalina</t>
  </si>
  <si>
    <t>010.000.4356.01</t>
  </si>
  <si>
    <t>Cápsula. Cada Cápsula contiene: Pregabalina 75 mg. Envase con 28 Cápsulas.</t>
  </si>
  <si>
    <t>Primaquina</t>
  </si>
  <si>
    <t>010.000.2031.00</t>
  </si>
  <si>
    <t>Tableta Cada Tableta contiene: Fosfato de primaquina equivalente a 5 mg de primaquina. Envase con 20 Tablet</t>
  </si>
  <si>
    <t>010.000.2032.00</t>
  </si>
  <si>
    <t>Tableta Cada Tableta contiene: Fosfato de primaquina equivalente a 15 mg de primaquina. Envase con 20 Tabletas.</t>
  </si>
  <si>
    <t>Propranolol</t>
  </si>
  <si>
    <t>Tableta. Cada Tableta contiene: Clorhidrato de propranolol 40 mg. Envase con 30 Tabletas</t>
  </si>
  <si>
    <t>Tableta. Cada Tableta contiene: Clorhidrato de Propranolol 10 mg. Envase con 30 Tabletas.</t>
  </si>
  <si>
    <t>Psyllium plantago</t>
  </si>
  <si>
    <t>Polvo. Cada 100 g contienen: Polvo de cáscara de semilla de plántago psyllium 49.7 g. Envase con 400 g.</t>
  </si>
  <si>
    <t>Quetiapina</t>
  </si>
  <si>
    <t>010.000.5489.00</t>
  </si>
  <si>
    <t>Cada Tableta contiene: Fumarato de quetiapina equivalente a 100 mg de quetiapina Envase con 60 Tabletas.</t>
  </si>
  <si>
    <t>010.000.5494.00</t>
  </si>
  <si>
    <t>Cada Tableta de Liberación Prolongada contiene: Fumarato de quetiapina equivalente a 300 mg de quetiapina Envase con 30 Tabletas de Liberación Prolongada</t>
  </si>
  <si>
    <t>040.000.6299.00</t>
  </si>
  <si>
    <t>Cada tableta contiene: Fumarato de quetiapina Equivalente a 25 mg de quetiapina. Envase con 30 tabletas</t>
  </si>
  <si>
    <t>Rifaximina</t>
  </si>
  <si>
    <t>010.000.5671.00</t>
  </si>
  <si>
    <t>Tableta. Cada Tableta contiene: Rifaximina 200 mg. Envase con 28 Tabletas.</t>
  </si>
  <si>
    <t>Risperidona</t>
  </si>
  <si>
    <t>040.000.3258.00</t>
  </si>
  <si>
    <t>Tableta Cada Tableta contiene: Risperidona 2mg Envase con 40 Tabletas.</t>
  </si>
  <si>
    <t>040.000.3262.00</t>
  </si>
  <si>
    <t>Solución Oral Cada mililitro contiene: Risperidona 1 mg Envase con 60 ml y gotero dosificador.</t>
  </si>
  <si>
    <t>040.000.3268.00</t>
  </si>
  <si>
    <t>Suspensión Inyectable de Liberación Prolongada Cada frasco ámpula contiene: Risperidona 25 mg Envase con frasco ámpula y jeringa prellenada con 2 ml de diluyente.</t>
  </si>
  <si>
    <t>Salbutamol</t>
  </si>
  <si>
    <t>Suspensión en aerosol. Cada inhalador contiene: Salbutamol 20 mg o Sulfato de salbutamol equivalente a 20 mg de salbutamol. Envase con inhalador con 200 dosis de 100  µg.</t>
  </si>
  <si>
    <t>Jarabe. Cada 5 ml contienen: Sulfato de salbutamol equivalente a 2 mg de salbutamol. Envase con 60 ml.</t>
  </si>
  <si>
    <t>010.000.0439.00</t>
  </si>
  <si>
    <t>Solución para nebulizador. Cada 100 ml contienen: Sulfato de salbutamol 0.5 g. Envase con 10ml.</t>
  </si>
  <si>
    <t>Salmeterol con fluticasona</t>
  </si>
  <si>
    <t>Suspensión en aerosol. Cada dosis contiene: Xinafoato de salmeterol equivalente a 25 µg de salmeterol. + Propionato de fluticasona 50 µg. Envase con dispositivo inhalador para 120 dosis.</t>
  </si>
  <si>
    <t>010.000.0442.00</t>
  </si>
  <si>
    <t>Polvo. Cada dosis contiene Xinafoato de salmeterol equivalente a 50  µg de salmeterol + Propionato de Fluticasona 100  µg. Envase con dispositivo inhalador para 60 dosis.</t>
  </si>
  <si>
    <t>Senósidos A-B</t>
  </si>
  <si>
    <t>Solución Oral. Cada 100 ml contienen: Concentrado de Sen equivalente a 200 mg de senósidos A y B. Envase con 75ml.</t>
  </si>
  <si>
    <t>Tableta. Cada Tableta contiene: Concentrados de Sen desecados 187 mg (normalizado a 8.6 mg de senósidos A-B). Envase con 20 Tabletas.</t>
  </si>
  <si>
    <t>Sertralina</t>
  </si>
  <si>
    <t>Cápsula o Tableta. Cada Cápsula o Tableta contiene: Clorhidrato de sertralina equivalente a 50 mg de sertralina. Envase con 14 Cápsulas o Tabletas.</t>
  </si>
  <si>
    <t>Sildenafil</t>
  </si>
  <si>
    <t>010.000.4308.01</t>
  </si>
  <si>
    <t>Tableta. Cada Tableta contiene: Citrato de sildenafil equivalente a Sildenafil 50mg. Envase con 4 Tabletas.</t>
  </si>
  <si>
    <t>Simvastatina</t>
  </si>
  <si>
    <t>010.000.4124.01</t>
  </si>
  <si>
    <t>Tableta. Cada Tableta contiene: Simvastatina 20 mg. Envase con 30 Tabletas.</t>
  </si>
  <si>
    <t>Simeticona con alverina</t>
  </si>
  <si>
    <t>010.000.6367.01</t>
  </si>
  <si>
    <t>CÁPSULAS. Cada cápsula contiene: Citrato de alverina 60 mg + Simeticona 300 mg. Caja con 40 cápsulas.</t>
  </si>
  <si>
    <t>Sucedáneo de leche</t>
  </si>
  <si>
    <t>Sucedaneo de leche humana de PRETÉRMINO. Polvo Contenido en: Kilocalorías Unidad kcal 100g Mín. 400 Máx 525 100kcal Mín 100.0 Máx 100.0 100ml Mín 64 Máx 85 Lípidos Unidad g 100g Mín. 19.2 Máx 31.5 100kcal Mín4.80 Máx 6.00 100ml Mín 3.072 Máx 5.1 Acido linoleico Unidad mg 100g Mín. 1200 Máx 7350 100kcal Mín300.00 Máx 1400.00 100ml Mín 192 Máx 1190 Ac alfa Linolénico Unidad mg 100g Mín. 200 Máx SE* 100kcal Mín50.00 Máx SE* 100ml Mín 32 Máx SE* Relac A. Linoleico/ A. á Linolenico 100g Mín. 5:1 Máx 15:1 100kcal Mín5:1 Máx 15:1 100ml Mín 5:1 Máx 15:1 Acido araquidónico Unidad % 100g Mín. 1.60 Máx 3.675 100kcal Mín0.40 Máx 0.70 100ml Mín 0.256 Máx 0.595 Acido DHA** Unidad % 100g Mín. 1.40 Máx 2.625 100kcal Mín 0.35 Máx 0.50 100ml Mín 0.224 Máx 0.425 Relac Aa/DHA 100g Mín. 1.5:1 Máx 2:1 100kcal Mín1.5:1 Máx 2:1 100ml Mín 1.5:1 Máx 2:1 Proteínas Unidad g 100g Mín. 9.60 Máx 15.75 100kcal Mín 2.40 Máx 3.00 100ml Mín 1.536 Máx 2.55 Taurina Unidad mg 100g Mín. 20.00 Máx 63 100kcal Mín 5.00 Máx 12.00 100ml Mín 3.2 Máx 10.2 Hidratos de carbono*** Unidad g 100g Mín. 38.80 Máx 73.5 100kcal Mín 9.70 Máx 14.00 100ml Mín 6.208 Máx 11.9 Sodio Unidad mg 100g Mín. 144.00 Máx 315 100kcal Mín36.00 Máx 60.00 100ml Mín 23.04 Máx 51 Potasio Unidad mg 100g Mín. 376.00 Máx 840 100kcal Mín 94.00 Máx 160.00 100ml Mín 60.16 Máx 136 Cloruros Unidad mg 100g Mín. 240.00 Máx 840 100kcal Mín 60.00 Máx 160.00 100ml Mín 38.4 Máx 136 Calcio Unidad mg 100g Mín. 380.00 Máx 735 100kcal Mín 95.00 Máx 140.00 100ml Mín 60.8 Máx 119 Fósforo Unidad mg 100g Mín. 208.00 Máx 525 100kcal Mín 52.00 Máx 100.00 100ml Mín 33.28 Máx 85 Relación Ca/P 100g Mín. 1.7:1 Máx 2:1 100kcal Mín 1.7:1 Máx 2:1 100ml Mín 1.7:1 Máx 2:1 Vitamina A Unidad U.I. 100g Mín. 2800.00 Máx 6583.5 100kcal Min 700.00 Máx 1254.00 100ml Mín 448 Máx 1065.9 Vitamina A ER (Retinol) Unidad µg 100g Mín. 816.00 Máx 1995 100kcal Mín 204.00 Máx 380.00 100ml Mín 130.56 Máx 323 Vitamina D Unidad U.I. 100g Mín. 292.00 Máx 525 100kcal Mín 73.00 Máx 100.00 100ml Mín 46.72 Máx 85 Vitamina E ( Alfa Tocoferol) Unidad U.I. 100g Mín. 12.00 Máx 63 100kcal Mín 3.00 Máx 12.00 100ml Mín 1.92 Máx 10.2 Vitamina K Unidad µg 100g Mín. 32.80 Máx 131.25 100kcal Mín 8.20 Máx 25.00 100ml Mín 5.248 Máx 21.25 Vitamina C Unidad mg 100g Mín. 53.60 Máx 194.25 100kcal Mín 13.40 Máx 37.00 100ml Mín 8.576 Máx 31.45 Vitamina B1 (tiamina) Unidad µg 100g Mín. 240.00 Máx 1312.5 100kcal Mín 60.00 Máx 250.00 100ml Mín 38.4 Máx 212.5 Vitamina B2 (riboflavina) Unidad µg 100g Mín. 560.00 Máx 2625 100kcal Mín 140.00 Máx 500.00 100ml Mín 89.6 Máx 425 Niacina Unidad µg 100g Mín. 4000.00 Máx 7875 100kcal Mín 1000.00 Máx 1500.00 100ml Mín 640 Máx 1275 Vitamina B6 (piridoxina) Unidad µg 100g Mín. 300.00 Máx 918.75 100kcal Mín 75.00 Máx 175.00 100ml Mín 48 Máx 148.75 Acido fólico Unidad µg 100g Mín. 148.00 Máx 262.5 100kcal Mín 37.00 Máx 50.00 100ml Mín 23.68 Máx 42.5 Acido pantoténico Unidad µg 100g Mín. 1800.00 Máx 9975 100kcal Mín 450.00 Máx 1900.00 100ml Mín 288 Máx 1615 Vitamina B12 (cianocobalamina) Unidad µg 100g Mín. 0.80 Máx 7.875 100kcal Mín 0.20 Máx 1.50 100ml Mín 0.128 Máx 1.275 Biotina Unidad µg 100g Mín. 8.80 Máx 52.5 100kcal Mín 2.20 Máx 10.00 100ml Mín 1.408 Máx 8.5 Colina Unidad mg 100g Mín. 30.00 Máx 262.5 100kcal Mín 7.50 Máx 50.00 100ml Mín 4.8 Máx 42.5 Mioinositol Unidad mg 100g Mín. 16.00 Máx 210 100kcal Mín 4.00 Máx 40.00 100ml Mín 2.56 Máx 34 Magnesio Unidad mg 100g Mín. 28.00 Máx 78.75 100kcal Mín 7.00 Máx 15.00 100ml Mín 4.48 Máx 12.75 Hierro Unidad mg 100g Mín. 6.80 Máx 15.75 100kcal Mín 1.70 Máx 3.00 100ml Mín 1.088 Máx 2.55 Yodo Unidad µg 100g Mín. 24.00 Máx 236.25 100kcal Mín 6.00 Máx 45.00 100ml Mín 3.84 Máx 38.25 Cobre Unidad µg 100g Mín. 360.00 Máx 630 100kcal Mín 90.00 Máx 120.00 100ml Mín 57.6 Máx 102 Zinc Unidad mg 100g Mín. 4.40 Máx 7.875 100kcal Mín 1.10 Máx 1.50 100ml Mín 0.704 Máx 1.275 Manganeso Unidad µg 100g Mín. 28.00 Máx 131.25 100kcal Mín 7.00 Máx 25.00 100ml Mín 4.48 Máx 21.25 Selenio Unidad µg 100g Mín. 7.20 Máx 26.25 100kcal Mín 1.80 Máx 5.00 100ml Mín 1.152 Máx 4.25 Nucleótidos Unidad mg 100g Mín. 7.60 Máx 84 100kcal Mín 1.90 Máx 16.00 100ml Mín 1.216 Máx 13.6 Cromo Unidad µg 100g Mín. 6.00 Máx 52.5 100kcal Mín 1.50 Máx 10.00 100ml Mín 0.96 Máx 8.5 Molibdeno Unidad µg 100g Mín. 6.00 Máx 52.5 100kcal Mín 1.50 Máx 10.00 100ml Mín 0.96 Máx 8.5 Dilución 16% Envase con 450 a 454 g y medida de 4.40 a 5.37 g. * Aunque no existe un nivel superior de recomendación siempre deberá conservar la relación de ácido linoleico/ácido linolenico. **DHA: Acido Docosahexanoico. *** La lactosa y polímeros de glucosa deben ser los hidratos de carbono preferidos sólo podrán añadirse almidones naturalmente exentos de gluten precocidos y/o gelatinizados hasta un máximo de 30% del contenido total de hidratos de carbono y hasta un máximo de 2 g/100ml.</t>
  </si>
  <si>
    <t>Sucedaneo de leche humana de TÉRMINO sin lactosa. Polvo. Contenido En Nutrimentos: Kilocalorías 100G Mín. 502.0 Máx. 522.00 100Kcal Mín. 100.00 Máx. 100.00 100Ml Mín. 66.66 Máx. 68.00 Lípidos Unidad g 100G Mín. 25.0 Máx. 28.0 100Kcal Mín. 4.40 Máx. 5.40 3.33 Máx. 3.65 Acido docosa-hexaenoico (DHA) Unidad mg 100Kcal Mín. 9.0 Máx. 22.0,Acido docosa-hexaenoico (DHA) Unidad % 100Kcal Mín. 0.220 Máx. 0.270 Acido araquidónico (ARA) Unidad mg 100Kcal Mín. 9.0 Máx. 22.0 Acido araquidónico (ARA) Unidad % 100Kcal Mín. 0.220 Máx. 0.270 Relación DHA/ARA 100Kcal Mín. 1:1 Máx. 1:1Acido linoléico Unidad g 100Kcal Mín. 0.3 Máx. 1.4 Acido linoléico Unidad % 100Kcal Mín. 0 Máx. 3 Acido alfa linolénico Unidad g 100Kcal Mín. 50 Máx. SE Acido alfa linolénico Unidad % 100Kcal Mín. 0 Máx. 3 Relación Acido linoléico/ Acido alfa linolénico 100Kcal Mín. 5:1 Máx. 15:1 Proteínas Unidad g 100G Mín. 11.0 Máx. 14.0 100Kcal Mín. 2.25 Máx. 3.00 100Ml Mín. 1.45 Máx. 1.86 Taurina Unidad mg 100Kcal Mín. 0 Máx. 12 Hidratos de carbono Unidad g 100G Mín. 54.9 Máx. 55.6 100Kcal Mín. 10.70 Máx. 14.00 100Ml Mín. 7.20 Máx. 7.35 Sodio Unidad mg 100G Mín. 123.0 Máx. 170.0 100Kcal Mín. 24.00 Máx. 34.00 100Ml Mín. 16.00 Máx. 23.00 Potasio Unidad mg 100G Mín. 538.0 Máx. 600.0 100Kcal Mín. 105.00 Máx. 119.00 100Ml Mín. 70.00 Máx. 80.00 Cloruros Unidad mg 100G Mín. 333.0 Máx. 370.0 100Kcal Mín. 65.00 Máx. 160.00 100Ml Mín. 43.33 Máx. 49.00 Calcio Unidad mg 100G Mín. 423.0 Máx. 450.0 100Kcal Mín. 50.00 Máx. 140.00 100Ml Mín. 56.67 Máx. 60.00 Fósforo Unidad mg 100G Mín. 273.0 Máx. 300.0 100Kcal Mín. 25.00 Máx. 100.00 100Ml Mín. 36.00 Máx. 40.00 Relación Calcio/Fósforo 100Kcal Mín. 1:1 Máx. 2:1 L-carnitina Unidad mg 100Kcal Mín. 1.2 Máx. 2.3 Vitamina A 100G Mín. 1500.0 UI Máx. 1923.0 UI 100Kcal Mín. 88.5 µg Máx. 112.5 µg 100Ml Mín. 200.00 UI Máx. 250.00 UI Vitamina D 100G Mín. 300.0 UI Máx. 327.0 UI 100Kcal Mín. 1.48 µg Máx. 2.5 µg 100Ml Mín. 40.00 UI Máx. 43.33 UI Vitamina E 100G Mín. 6.0 UI Máx. 13.7 UI 100Kcal Mín. 1.34 µg Máx. 2.98 µg 100Ml Mín. 0.80 UI Máx. 1.80 UI Vitamina K Unidad µg 100G Mín. 41.0 Máx. 52.0 100Kcal Mín. 8.14 Máx. 25.00 100Ml Mín. 5.50 Máx. 6.67 Vitamina C Unidad mg 100G Mín. 40.0 Máx. 69.0 100Kcal Mín. 10.00 Máx. 30.00 100Ml Mín. 5.30 Máx. 9.00 Vitamina B1 (tiamina) Unidad µg 100G Mín. 300.0 Máx. 769.0 100Kcal Mín. 60.00 Máx. 150.00 100Ml Mín. 40.00 Máx. 100.00 Vitamina B2 (riboflavina) Unidad µg 100G Mín. 345.0 Máx. 1154.0 100Kcal Mín. 67.30 Máx. 140.00 100Ml Mín. 45.00 Máx. 150.00 Niacina Unidad µg 100G Mín. 3800.0 Máx. 5320.0 100Kcal Mín. 750.00 Máx. 1500.00 100Ml Mín. 500.00 Máx. 700.00 Vitamina B6 (piridoxina) Unidad µg 100G Mín. 310.0 Máx. 462.0 100Kcal Mín. 60.40 Máx. 90.00 100Ml Mín. 40.50 Máx. 50.00 Acido fólico Unidad µg 100G Mín. 45.0 Máx. 76.0 100Kcal Mín. 10.00 Máx. 50.00 100Ml Mín. 6.00 Máx. 10.00 Acido pantoténico Unidad µg 100G Mín. 2280.0 Máx. 2308.0 100Kcal Mín. 400.00 Máx. 2000.00 100Ml Mín. 300.00 Máx. 300.00 Vitamina B12 (cianocobalamina) Unidad µg 100G Mín. 1.1 Máx. 1.5 100Kcal Mín. 0.20 Máx. 0.30 100Ml Mín. 0.15 Máx. 0.20 Biotina Unidad µg 100G Mín. 11.0 Máx. 22.8 100Kcal Mín. 2.20 Máx. 7.50 100Ml Mín. 1.50 Máx. 3.00 Colina Unidad mg 100G Mín. 38.0 Máx. 77.0 100Kcal Mín. 7.50 Máx. 50.00 100Ml Mín. 5.00 Máx. 10.00 Inositol Unidad mg 100G Mín. 23.0 Máx. 100.0 100Kcal Mín. 4.50 Máx. 40.00 100Ml Mín. 3.00 Máx. 13.00 Magnesio Unidad mg 100G Mín. 31.1 Máx. 50.0 100Kcal Mín. 6.06 Máx. 10.00 100Ml Mín. 4.10 Máx. 7.00 Hierro Unidad mg 100G Mín. 6.0 Máx. 9.2 100Kcal Mín. 1.20 Máx. 2.00 100Ml Mín. 0.80 Máx. 1.20 Yodo Unidad µg 100G Mín. 25.0 Máx. 77.0 100Kcal Mín. 10.00 Máx. 50.00 100Ml Mín. 3.30 Máx. 10.00 Cobre Unidad µg 100G Mín. 300.0 Máx. 460.0 100Kcal Mín. 60.00 Máx. 89.66 100Ml Mín. 40.00 Máx. 60.00 Zinc Unidad mg 100G Mín. 3.8 Máx. 4.6 100Kcal Mín. 0.70 Máx. 1.50 100Ml Mín. 0.50 Máx. 0.60 Manganeso Unidad µg 100G Mín. 26.0 Máx. 77.0 100Kcal Mín. 5.00 Máx. 15.00 100Ml Mín. 3.40 Máx. 10.00 Selenio Unidad µg 100Kcal Mín. 1.00 Máx. 9.00 Dilución 13.00 - 13.7 % Envase con 400 a 454 g y medida de 4.3 a 4.5 g.</t>
  </si>
  <si>
    <t>Sucralfato</t>
  </si>
  <si>
    <t>Tableta. Cada Tableta contiene: Sucralfato 1 g. Envase con 40 Tabletas.</t>
  </si>
  <si>
    <t>Sulfadiazina de plata</t>
  </si>
  <si>
    <t>010.000.4126.00</t>
  </si>
  <si>
    <t>Crema. Cada 100 gramos contiene: Sulfadiazina de plata micronizada 1 g. Envase con 375 g.</t>
  </si>
  <si>
    <t>Sulfato ferroso</t>
  </si>
  <si>
    <t>Tableta. Cada Tableta contiene: Sulfato ferroso desecado aproximadamente 200 mg equivalente a 60.27 mg de hierro elemental. Envase con 30 Tabletas.</t>
  </si>
  <si>
    <t>Solución. Cada ml contiene: Sulfato ferroso heptahidratado 125 mg equivalente a 25 mg de hierro elemental. Envase gotero con 15 ml.</t>
  </si>
  <si>
    <t>Tamsulosina</t>
  </si>
  <si>
    <t>010.000.5309.02</t>
  </si>
  <si>
    <t>Cápsula o Tableta de liberación prolongada. Cada cápsula o tableta de liberación prolongada contiene: Clorhidrato de tamsulosina 0.4 mg. Envase con 30 cápsulas o tabletas de liberación prolongada.</t>
  </si>
  <si>
    <t>Telmisartán</t>
  </si>
  <si>
    <t>Tableta Cada Tableta contiene: Telmisartán 40 mg Envase con 30 Tabletas.</t>
  </si>
  <si>
    <t>Telmisartán con hidroclorotiazida</t>
  </si>
  <si>
    <t>Tableta o cápsula. Cada Tableta o cápsula contiene: Telmisartán 80.0 mg Hidroclorotiazida 12.5 mg. Envase con 14 Tabletas o cápsulas.</t>
  </si>
  <si>
    <t>Teofilina</t>
  </si>
  <si>
    <t>Comprimido o Tableta o Cápsula de Liberación Prolongada. Cada Comprimido Tableta o Cápsula contiene: Teofilina anhidra 100 mg. Envase con 20 Comprimidos o Tabletas o Cápsulas de Liberación Prolongada.</t>
  </si>
  <si>
    <t>Elíxir. Cada 100 ml contienen: Teofilina anhidra 533 mg. Envase con 450 ml y dosificador.</t>
  </si>
  <si>
    <t>Tiamazol</t>
  </si>
  <si>
    <t>Tableta. Cada tableta contiene: Tiamazol 5 mg. Envase con 20 tabletas.</t>
  </si>
  <si>
    <t>Timolol</t>
  </si>
  <si>
    <t>010.000.2858.00</t>
  </si>
  <si>
    <t>Solución Oftálmica. Cada ml contiene: Maleato de timolol equivalente a 5 mg de timolol. Envase con gotero integral con 5 ml.</t>
  </si>
  <si>
    <t>Tobramicina</t>
  </si>
  <si>
    <t>Solución Oftálmica. Cada ml contiene: Sulfato de tobramicina equivalente a 3.0 mg de tobramicina o tobramicina 3.0 mg. Envase con gotero integral con 5ml</t>
  </si>
  <si>
    <t>010.000.2189.01</t>
  </si>
  <si>
    <t>Solución Oftálmica. Cada ml contiene: Sulfato de tobramicina equivalente a 3.0 mg de tobramicina o tobramicina 3.0 mg. Envase con gotero integral con 15ml.</t>
  </si>
  <si>
    <t>Topiramato</t>
  </si>
  <si>
    <t>Topiramato. Tableta Cada Tableta contiene: Topiramato 25 mg. Envase con 60 Tabletas.</t>
  </si>
  <si>
    <t>Tramadol con paracetamol</t>
  </si>
  <si>
    <t>040.000.2096.00</t>
  </si>
  <si>
    <t>Tableta. Cada Tableta contiene: Clorhidrato de Tramadol 37.5 mg + Paracetamol 325.0 mg. Envase con 20 Tabletas.</t>
  </si>
  <si>
    <t>Trimetoprima con sulfametoxazol</t>
  </si>
  <si>
    <t>Comprimido o Tableta. Cada Comprimido o Tableta contiene: Trimetoprima 80 mg Sulfametoxazol 400 mg. Envase con 20 Comprimidos o Tabletas.</t>
  </si>
  <si>
    <t>010.000.1904.00</t>
  </si>
  <si>
    <t>Suspensión Oral. Cada 5 ml contienen: Trimetoprima 40 mg + Sulfametoxazol 200 mg. Envase con 120 ml y dosificador.</t>
  </si>
  <si>
    <t>Valproato de magnesio</t>
  </si>
  <si>
    <t>Tableta con cubierta o capa entérica o tableta de liberación retardada. Cada tableta contiene: Valproato de magnesio 200 mg equivalente a 185.6 mg de ácido valproico o Valproato de magnesio 200 mg. Envase con 40 tabletas.</t>
  </si>
  <si>
    <t>Solución. Cada ml contiene: Valproato de magnesio equivalente a 186 mg de ácido valproico. Envase con 40 ml.</t>
  </si>
  <si>
    <t>Tableta de Liberación Prolongada. Cada tableta contiene: Valproato de magnesio 600 mg. Envase con 30 tabletas.</t>
  </si>
  <si>
    <t>Vitaminas (multivitaminas) y minerales.</t>
  </si>
  <si>
    <t>010.000.1098.00</t>
  </si>
  <si>
    <t>Vitaminas A C y D. Solución. Cada ml contiene: Palmitato de Retinol 7000 a 9000 UI. Ácido ascórbico 80 a 125 mg. Colecalciferol 1400 a 1800 UI. Envase con 15 ml.</t>
  </si>
  <si>
    <t>Multivitaminas (polivitaminas) y minerales. Tableta Cápsula o Gragea. Cada tableta cápsula o gragea contiene: Clorhidrato de tiamina (vitamina B1) 5.0 a 10.0 mg. Riboflavina (vitamina B2) 2.5 a 10.0 mg. Clorhidrato de piridoxina (vitamina B6) 2.0 a 5.0 mg. Nicotinamida (niacinamida) 10.0 a 100.0 mg. Cianocobalamina (vitamina B12) 3.0 a 5.0 µg. Acetato de alfatocoferol (vitamina E) 3.0 a 20.0 mg. Retinol (vitamina A) 2000.0 a 10000.0 UI. Colecalciferol (vitamina D3) 200.0 a 1000.0 UI. Acido pantoténico 2.0 a 7.0 mg. Sulfato ferroso 15.0 a 60.0 mg. Sulfato de cobre 1.0 a 4.0 mg. Yoduro o fosfato de potasio 0.15 a 4.0 mg. Glicerofosfato sulfato o hiposulfito de magnesio 1.0 a 8.00 mg. Fosfato de magnesio 5.0 a 133.0 mg. Cloruro fosfato o sulfato de zinc 3.0 a 25.0 mg. Envase con 30 tabletas cápsulas o grageas.</t>
  </si>
  <si>
    <t>Multivitaminas (polivitaminas) y minerales. Jarabe. Cada 5 ml contienen: Vitamina A 2 500 UI. Vitamina D2 200 UI. Vitamina E 15.0 mg. Vitamina C 60.0 mg. Tiamina 1.05 mg. Riboflavina 1.2 mg. Piridoxina 1.05 mg. Cianocobalamina 4.5 µg. Nicotinamida 13.5 mg. Hierro elemental 10.0 mg. Envase con 240 ml y dosificador.</t>
  </si>
  <si>
    <t>Venlafaxina.</t>
  </si>
  <si>
    <t>010.000.4488.00</t>
  </si>
  <si>
    <t>Cápsula o Gragea de Liberación Prolongada Cada Cápsula o Gragea de Liberación Prolongada contiene: Clorhidrato de venlafaxina equivalente a 75 mg de venlafaxina. Envase con 10 Cápsulas o Grageas de Liberación Prolongada.</t>
  </si>
  <si>
    <t>ÁREA DE MEDICAMENTOS  (FARMACIA)</t>
  </si>
  <si>
    <t xml:space="preserve">RESULTADO  GLOBAL ESTRUCTURA BÁSICA </t>
  </si>
  <si>
    <t xml:space="preserve">RESULTADO  GLOBAL ESTRUCTURA AMPLIADA </t>
  </si>
  <si>
    <t>Cumplimiento normativo de al menos 70% los expedientes clínicos revisados</t>
  </si>
  <si>
    <r>
      <t xml:space="preserve">Verificar: 1. Constancia de capacitación en interculturalidad en salud. 2. Constancia de capacitación en materia de prevención de incendios y atención de emergencias. </t>
    </r>
    <r>
      <rPr>
        <b/>
        <sz val="12"/>
        <rFont val="Montserrat Medium"/>
      </rPr>
      <t>3. Capacitación en Acciones Esenciales para la Seguridad del Paciente (Conocimiento y aplicación).</t>
    </r>
    <r>
      <rPr>
        <sz val="12"/>
        <rFont val="Montserrat Medium"/>
      </rPr>
      <t xml:space="preserve"> 4. Capacitación en programas establecidos y en programas emergentes. 5. Capacitación en Cuidados Paliativos.  5. Capacitación de estomatólogo y personal auxiliar en el manejo de las maniobras básicas de reanimación cardiopulmonar. </t>
    </r>
  </si>
  <si>
    <t>Catálogo de medicamentos 2023</t>
  </si>
  <si>
    <t>ÁREA DE MEDICAMENTOS (FARMACIA)
Se evaluará con base en su cuadro estatal de medicamentos y de acuerdo a su perfil epidemiológico.</t>
  </si>
  <si>
    <t>NOM-031-SSA2-1999, NOM-004-SSA3-2012,  Paquete Garantizado de Servicios de Promoción y Prevención para una Mejor Salud. CIE-10 Z00.1, 00.I, 89.7X.  . 2019, Intervención No. 15. Sistema Nacional de información Básica en Materia de Salud DOF 5/SEP/2012. NOM-035-SSA3-2012 en Materia de Información de Salud.</t>
  </si>
  <si>
    <t xml:space="preserve">NOM-031-SSA2-1999, NOM-004-SSA3-2012, Paquete Garantizado de Servicios de Promoción y Prevención para una Mejor Salud. CIE-10 Z00.1, 89.7X.  . 2019  Intervención No. 15 y 16. </t>
  </si>
  <si>
    <t>NOM-004-SSA3-2012, Paquete Garantizado de Servicios de Promoción y Prevención para una Mejor Salud. CIE-10 Z00.1, Z01.0, Z01.1, Z01.2, 89.7X, 89.31, 95.42, 95.47.  . 2019, Intervención No. 17.</t>
  </si>
  <si>
    <t>NOM-004-SSA3-2012, NOM-043-SSA2-2005,CIE-10 F50.0, F50.2, Z00.3  . 2019, Intervención No. 22.</t>
  </si>
  <si>
    <t>NOM-004-SSA3-2012, NOM-047-SSA2-2015, CIE-10 Z00.0, Z01.2, Z00.3, Z70, Z71.7, Z30.0, Z01.1, Z01.04, 95.47, 95.09, 89.31, 89.26,89.7  . 2019, Intervención No. 18. B13</t>
  </si>
  <si>
    <t>NOM-004-SSA3-2012, Paquete Garantizado de Servicios de Promoción y Prevención para una Mejor Salud, CIE-10 Z00.0, Z01.0, Z01.1, Z01.2, Z01.3, Z01.4, Z12.3, Z12.4, Z13.1, Z30.0, Z71.7, 89.26, 89.31, 89.36, 89.7X, 95.09,95.47.  . 2019, Intervención No. 19 y 20. Sistema Nacional de información Básica en Materia de Salud DOF 5/SEP/2012. NOM-035-SSA3-2012 en Materia de Información de Salud.</t>
  </si>
  <si>
    <t>NOM-004-SSA3-2012, Paquete Garantizado de Servicios de Promoción y Prevención para una Mejor Salud, CIE-10 Z01.0, Z01.2, Z01.3, Z11.1, Z13.1, Z01.8, Z12.3, Z12.4, R41.8, Z01.1, Z12.5, Z13.6, 89.36, 89.31, 89.26, 89.7X, 95.47, 95.09  . 2019, Intervención No. 21. Sistema Nacional de información Básica en Materia de Salud DOF 5/SEP/2012. NOM-035-SSA3-2012 en Materia de Información de Salud.</t>
  </si>
  <si>
    <t>NOM-004-SSA3-2012, NOM-046-SSA2-2005, Criterios para la prevención y atención, Guía de Práctica Clínica, CIE-10 T74. Z04.4, 94.38, 94.35  . 2019, Intervención No. 23. NOM-047-SSA2-2015, Para la atención a la salud del Grupo Etario de 10 a 19 años de edad.</t>
  </si>
  <si>
    <t xml:space="preserve">NOM-004-SSA3-2012, Paquete Garantizado de Servicios de Promoción y Prevención para una Mejor Salud, CIE-10 Z04.8, Z04.9, 89.02, 89.03.  . 2019, Intervención No. 24. </t>
  </si>
  <si>
    <t>NOM-004-SSA3-2012, NOM-047-SSA2-2015, CIE-10 Z71.4, Z71.5, Z71.6, Z72.0, Z72.1, Z72.2.  . 2019, Intervención No. 27. Sistema Nacional de información Básica en Materia de Salud DOF 5/SEP/2012. NOM-035-SSA3-2012 en Materia de Información de Salud.</t>
  </si>
  <si>
    <t>NOM-004-SSA3-2012, NOM-016-SSA2-2012, NOM-017-SSA2-2012, NOM-031-SSA2-1999, Guía de Práctica Clínica. CIE-10 A01.1, A01.2, A01.3, A01.4, A02, A07.8, A07.9, A08.4, A09X.  . 2019. Intervención No. 55, 56 y 57 Sistema Nacional de información Básica en Materia de Salud DOF 5/SEP/2012. NOM-035-SSA3-2012 en Materia de Información de Salud.</t>
  </si>
  <si>
    <t>NOM-004-SSA3-2012, Guía de Práctica Clínica. CIE-10 B 37.0.  . 2019, Intervención No. 65. Sistema Nacional de información Básica en Materia de Salud DOF 5/SEP/2012. NOM-035-SSA3-2012 en Materia de Información de Salud.</t>
  </si>
  <si>
    <t>NOM-004-SSA3-2012, NOM-039-SSA2-2002, Guía de Práctica Clínica. CIE-10 A51, A52, A53, A 54, A55X, A56, A57X, A59, A60, A71.  . 2019, Intervención No. 84, 85, 86, 87, 88, 90. Sistema Nacional de información Básica en Materia de Salud DOF 5/SEP/2012. NOM-035-SSA3-2012 en Materia de Información de Salud.</t>
  </si>
  <si>
    <t>NOM-004-SSA3-2012, Guía de Práctica Clínica. CIE-10 A06.0, A06.1, A06.2, .B 76, B 77, B 80X, B 67, B 65, B78, B 74, A 07.1, B 68, B 79X  . 2019, Intervención No. 68, 69, 70, 71, 72, 73, 74, 75, 76, 77, 78.  NOM-017-SSA2-2012, NOM-031-SSA2-1999</t>
  </si>
  <si>
    <t>NOM-004-SSA3-2012, Guía de Práctica Clínica. CIE-10 A23.  . 2019, Intervención No.80 .Sistema Nacional de información Básica en Materia de Salud DOF 5/SEP/2012. NOM-035-SSA3-2012 en Materia de Información de Salud.</t>
  </si>
  <si>
    <t>NOM-004-SSA3-2012, Guía de Práctica Clínica. CIE-10 B75X. .  2019 , Intervención No. 79. Sistema Nacional de información Básica en Materia de Salud DOF 5/SEP/2012. NOM-035-SSA3-2012 en Materia de Información de Salud.</t>
  </si>
  <si>
    <t>NOM-004-SSA3-2012, Guía de Práctica Clínica. NOM-039-SSA2-2002, CIE-10 B 85 y 86X. .  2019 , Intervención No. 81 y 82 .Sistema Nacional de información Básica en Materia de Salud DOF 5/SEP/2012. NOM-035-SSA3-2012 en Materia de Información de Salud.</t>
  </si>
  <si>
    <t>NOM-004-SSA3-2012, Guía de Práctica Clínica. NOM-039-SSA2-2002, CIE-10 B 36.0 . .  2019  Intervención No. 82. Sistema Nacional de información Básica en Materia de Salud DOF 5/SEP/2012. NOM-035-SSA3-2012 en Materia de Información de Salud.</t>
  </si>
  <si>
    <t>NOM-004-SSA3-2012, Guía de Práctica Clínica. CIE-10 B35.0, B35.2, B35.3, B35.4, B35.5, B35.6, B35.8, B35.9, B36. .  2019,  Intervención No. 66. Sistema Nacional de información Básica en Materia de Salud DOF 5/SEP/2012. NOM-035-SSA3-2012 en Materia de Información de Salud.</t>
  </si>
  <si>
    <t>NOM-004-SSA3-2012, Guía de Práctica Clínica. CIE-10 B35.0. .  2019, Intervención No.67.Sistema Nacional de información Básica en Materia de Salud DOF 5/SEP/2012. NOM-035-SSA3-2012 en Materia de Información de Salud.</t>
  </si>
  <si>
    <t>NOM-004-SSA3-2012, Guía de Práctica Clínica. CIE-10 B02.9. .  2019 , Intervención No.63 .Sistema Nacional de información Básica en Materia de Salud DOF 5/SEP/2012. NOM-035-SSA3-2012 en Materia de Información de Salud.</t>
  </si>
  <si>
    <t>NOM-004-SSA3-2012, Guía de Práctica Clínica. CIE-10 B15, B16. .  2019 , Intervención No. 64.Sistema Nacional de información Básica en Materia de Salud DOF 5/SEP/2012. NOM-035-SSA3-2012 en Materia de Información de Salud.</t>
  </si>
  <si>
    <t>NOM-004-SSA3-2012, NOM-017-SSA2-2012, NOM-032-SSA2-2010 Guía de Práctica Clínica. CIE-10 A75, A77, A78X, A79, A90X, B50, B51, B52, B53, B54X, B55, B57, B73X . .  2019 , Intervención No. 36, 37, 38, 39, 40. Sistema Nacional de información Básica en Materia de Salud DOF 5/SEP/2012. NOM-035-SSA3-2012 en Materia de Información de Salud.</t>
  </si>
  <si>
    <t>NOM-004-SSA3-2012, Guía de Práctica Clínica, NOM-017-SSA2-2012, CIE-10 A 38X, A46, B01.9, B05.9, B06.9, B26.9, B01.9, A 46.  .  2019 , Intervenciones No. 33, 34, 35 y 83 Sistema Nacional de información Básica en Materia de Salud DOF 5/SEP/2012, No. 31 Sistema Nacional de información Básica en Materia de Salud  No. 32 Sistema Nacional de información Básica en Materia de Salud DOF 5/SEP/2012,  NOM-035-SSA3-2012 en Materia de Información de Salud.</t>
  </si>
  <si>
    <t>NOM-004-SSA3-2012, Guía de Práctica Clínica. CIE-10 B07X. .  2019 , Intervención No. 97. Sistema Nacional de información Básica en Materia de Salud DOF 5/SEP/2012. NOM-035-SSA3-2012 en Materia de Información de Salud.</t>
  </si>
  <si>
    <t>NOM-004-SSA3-2012, Guía de Práctica Clínica. CIE-10  A30 .  2019 Intervención No.62 .Sistema Nacional de información Básica en Materia de Salud DOF 5/SEP/2012. NOM-035-SSA3-2012 en Materia de Información de Salud.</t>
  </si>
  <si>
    <t>NOM-004-SSA3-2012, NOM-006-SSA2-2013, NOM-010-SSA2-2010, NOM-017-SSA2-2012, NOM-036-SSA2-2012, Guía de Práctica Clínica. CIE-10 A15, A16, A17, A 18, A 19. .  2019 Intervención No. 51 y 52. Sistema Nacional de información Básica en Materia de Salud DOF 5/SEP/2012. NOM-035-SSA3-2012 en Materia de Información de Salud.</t>
  </si>
  <si>
    <t>NOM-004-SSA3-2012, NOM-017-SSA2-2012, NOM-031-SSA2-1999, Guía de Práctica Clínica. CIE-10  J45, J46 X. .  2019 Intervenciones No. 49 y 50. Sistema Nacional de información Básica en Materia de Salud DOF 5/SEP/2012. NOM-035-SSA3-2012 en Materia de Información de Salud.</t>
  </si>
  <si>
    <t>NOM-004-SSA3-2012, NOM-017-SSA2-2012, NOM-031-SSA2-1999, Guía de Práctica Clínica. CIE-10  J30 .  2019 Intervenciones No. 54. Sistema Nacional de información Básica en Materia de Salud DOF 5/SEP/2012. NOM-035-SSA3-2012 en Materia de Información de Salud.</t>
  </si>
  <si>
    <t>NOM-004-SSA3-2012, NOM-017-SSA2-2012, NOM-031-SSA2-1999, Guía de Práctica Clínica,  CIE-10  A37, J00X,  J01, J02, J03, J04, J06,  H65, H66.  . 2019  Intervenciones No. 41, 42, 43, 45, 46 y 48 . Sistema Nacional de información Básica en Materia de Salud DOF 5/SEP/2012. NOM-035-SSA3-2012 en Materia de Información de Salud.</t>
  </si>
  <si>
    <t>NOM-004-SSA3-2012, NOM-017-SSA2-2012, NOM-031-SSA2-1999, Guía de Práctica Clínica,  CIE-10 H65, H66.  . 2019  Intervenciones No. 44 y 47. Sistema Nacional de información Básica en Materia de Salud DOF 5/SEP/2012. NOM-035-SSA3-2012 en Materia de Información de Salud.</t>
  </si>
  <si>
    <t>NOM-004-SSA3-2012. Guía de Práctica Clínica. CIE-10 H10. .  2019, Intervenciones 53 y 104. Sistema Nacional de información Básica en Materia de Salud DOF 5/SEP/2012. NOM-035-SSA3-2012 en Materia de Información de Salud.</t>
  </si>
  <si>
    <t>NOM-004-SSA3-2012, Guía de Práctica Clínica. NOM-017-SSA2-2012, NOM-027-SSA2-2007, NOM-032-SSA2-2010, Guía de Práctica Clínica. CIE-10 L23, L 20, L24, L22 X, L 26X, L21.  .  2019 . Intervenciones No. 91, 92, 93, 94, 95, 96. Sistema Nacional de información Básica en Materia de Salud DOF 5/SEP/2012. NOM-035-SSA3-2012 en Materia de Información de Salud.</t>
  </si>
  <si>
    <t>NOM-004-SSA3-2012, Guía de Práctica Clínica. CIE-10  L70. .  2019 ,  Intervención No.98 . Sistema Nacional de información Básica en Materia de Salud DOF 5/SEP/2012. NOM-035-SSA3-2012 en Materia de Información de Salud.</t>
  </si>
  <si>
    <t>NOM-004-SSA3-2012, Guía de Práctica Clínica. CIE-10 L03. .  2019 ,  Intervenciones No.83. Sistema Nacional de información Básica en Materia de Salud DOF 5/SEP/2012. NOM-035-SSA3-2012 en Materia de Información de Salud.</t>
  </si>
  <si>
    <t>NOM-004-SSA3-2012, CIE-10 L40. .  2019 , Intervención No. 99. Sistema Nacional de información Básica en Materia de Salud DOF 5/SEP/2012. NOM-035-SSA3-2012 en Materia de Información de Salud.</t>
  </si>
  <si>
    <t>NOM-004-SSA3-2012. Guía de Práctica Clínica. CIE-10 K29.1, K29.8, K29.9, K30X. .  2019 ,  Intervención No. 58.     Sistema Nacional de información Básica en Materia de Salud DOF 5/SEP/2012. NOM-035-SSA3-2012 en Materia de Información de Salud.</t>
  </si>
  <si>
    <t>NOM-004-SSA3-2012. Guía de Práctica Clínica. CIE-10, F45.3, K52 y K58. .  2019 ,  Intervención No. 59. Sistema Nacional de información Básica en Materia de Salud DOF 5/SEP/2012. NOM-035-SSA3-2012 en Materia de Información de Salud.</t>
  </si>
  <si>
    <t>NOM-004-SSA3-2012. Guía de Práctica Clínica. CIE-10 K21.0. .  2019 , Intervención No. 60. Sistema Nacional de información Básica en Materia de Salud DOF 5/SEP/2012. NOM-035-SSA3-2012 en Materia de Información de Salud.</t>
  </si>
  <si>
    <t>NOM-004-SSA3-2012. Guía de Práctica Clínica. CIE-10 K25.7, k27.7. .  2019 , Intervención No. 61. Sistema Nacional de información Básica en Materia de Salud DOF 5/SEP/2012. NOM-035-SSA3-2012 en Materia de Información de Salud.</t>
  </si>
  <si>
    <t>NOM-004-SSA3-2012, NOM-017-SSA2-2012, NOM-031-SSA2-1999, Guía de Práctica Clínica. CIE-10 E 43X, E44, E 42X, E41 X, E40 X E45 X, E64.  . 2019,  Intervención No.29, 30, 31, 32. Sistema Nacional de información Básica en Materia de Salud DOF 5/SEP/2012. NOM-035-SSA3-2012 en Materia de Información de Salud.</t>
  </si>
  <si>
    <t>NOM-004-SSA3-2012, NOM-017-SSA2-2012, NOM-031-SSA2-1999, Guía de Práctica Clínica. CIE-10 E66.0.  . 2019,  Intervención No.101. Sistema Nacional de información Básica en Materia de Salud DOF 5/SEP/2012. NOM-035-SSA3-2012 en Materia de Información de Salud.</t>
  </si>
  <si>
    <t>NOM-015-SSA2-2010, NOM-004-SSA3-2012, Guía de Práctica Clínica. CIE-10, E11.9 y R73.0. .  2019  Intervención No. 103. Sistema Nacional de información Básica en Materia de Salud DOF 5/SEP/2012. NOM-035-SSA3-2012 en Materia de Información de Salud.</t>
  </si>
  <si>
    <t>NOM-015-SSA2-2010, NOM-004-SSA3-2012,  Guía de Práctica Clínica. CIE-10 E10.9. .  2019 Intervención No. 102. Sistema Nacional de información Básica en Materia de Salud DOF 5/SEP/2012. NOM-035-SSA3-2012 en Materia de Información de Salud.</t>
  </si>
  <si>
    <t>NOM-004-SSA3-2012 CIE-10 E05.0, E05.1, E05.2, E05.3, E05.4, E05.8, E05.9. .  2019, Intervención No. 105. Sistema Nacional de información Básica en Materia de Salud DOF 5/SEP/2012. NOM-035-SSA3-2012 en Materia de Información de Salud.</t>
  </si>
  <si>
    <t>NOM-004-SSA3-2012, CIE-10 E05.5. .  2019 , Intervención No. 106. Sistema Nacional de información Básica en Materia de Salud DOF 5/SEP/2012. NOM-035-SSA3-2012 en Materia de Información de Salud.</t>
  </si>
  <si>
    <t>NOM-004-SSA3-2012, CIE-10 M10, E 79.0. .  2019 , Intervención No. 111. Sistema Nacional de información Básica en Materia de Salud DOF 5/SEP/2012. NOM-035-SSA3-2012 en Materia de Información de Salud.</t>
  </si>
  <si>
    <t>NOM-004-SSA3-2012, CIE-10 E00, E02X, E03. .  2019 , Intervención No. 107. Sistema Nacional de información Básica en Materia de Salud DOF 5/SEP/2012. NOM-035-SSA3-2012 en Materia de Información de Salud.</t>
  </si>
  <si>
    <t>NOM-004-SSA3-2012, CIE-10 E78. .  2019 , Intervención No. 100. Sistema Nacional de información Básica en Materia de Salud DOF 5/SEP/2012. NOM-035-SSA3-2012 en Materia de Información de Salud.</t>
  </si>
  <si>
    <t>NOM-004-SSA3-2012, NOM-043-SSA2-2012, Guía de Práctica Clínica, CIE-10 D50 y D51.  . 2019, Intervenciones No. 28. Sistema Nacional de información Básica en Materia de Salud DOF 5/SEP/2012. NOM-035-SSA3-2012 en Materia de Información de Salud.</t>
  </si>
  <si>
    <t>NOM-004-SSA3-2012, CIE-10 I50. .  2019 Intervención No. 135. Sistema Nacional de información Básica en Materia de Salud DOF 5/SEP/2012. NOM-035-SSA3-2012 en Materia de Información de Salud.</t>
  </si>
  <si>
    <t>NOM-030-SSA2-2009, NOM-004-SSA3-2012, Guía de Práctica Clínica. CIE-10, I10X. .  2019 Intervención No. 134. Sistema Nacional de información Básica en Materia de Salud DOF 5/SEP/2012. NOM-035-SSA3-2012 en Materia de Información de Salud.</t>
  </si>
  <si>
    <t>NOM-004-SSA3-2012, Guía de Práctica Clínica. CIE-10, M54.4 y M54.5. .  2019  Intervención No.109 .Sistema Nacional de información Básica en Materia de Salud DOF 5/SEP/2012. NOM-035-SSA3-2012 en Materia de Información de Salud.</t>
  </si>
  <si>
    <t>NOM-004-SSA3-2012, CIE-10 M05.9, M06, M08.0, M08.02, M08.3, M08.9. .  2019 , Intervención No. 112. Sistema Nacional de información Básica en Materia de Salud DOF 5/SEP/2012. NOM-035-SSA3-2012 en Materia de Información de Salud.</t>
  </si>
  <si>
    <t>NOM-004-SSA3-2012, CIE-10 M80. .  2019  Intervención No. 110. Sistema Nacional de información Básica en Materia de Salud DOF 5/SEP/2012. NOM-035-SSA3-2012 en Materia de Información de Salud.</t>
  </si>
  <si>
    <t>NOM-004-SSA3-2012, Guía de Práctica Clínica. CIE-10  M15.4 y M15.9. .  2019 ,  Intervenciones No.108. Sistema Nacional de información Básica en Materia de Salud DOF 5/SEP/2012. NOM-035-SSA3-2012 en Materia de Información de Salud.</t>
  </si>
  <si>
    <t>NOM-004-SSA3-2012, CIE-10 Z50.1, Z50.8, Z50.9, 93.1, 93.2, 93.3, 00.C5, 00.C6, 00.C7, 00.C8, 00.C9. .  2019 Intervención No. 114. Sistema Nacional de información Básica en Materia de Salud DOF 5/SEP/2012. NOM-035-SSA3-2012 en Materia de Información de Salud.</t>
  </si>
  <si>
    <t>Artículo 67 LGS. NOM 005-SSA2-1993, NOM-004-SSA3-2012, CIE-10 Z51.6, R52.1. .  2019 Intervención No. 115. Sistema Nacional de información Básica en Materia de Salud DOF 5/SEP/2012. NOM-035-SSA3-2012 en Materia de Información de Salud.</t>
  </si>
  <si>
    <t>NOM-004-SSA3-2012, CIE-10 Q.65. .  2019 Intervención No.113. Sistema Nacional de información Básica en Materia de Salud DOF 5/SEP/2012. NOM-035-SSA3-2012 en Materia de Información de Salud.</t>
  </si>
  <si>
    <t>NOM-004-SSA3-2012. Guía de Práctica Clínica. CIE-10 N30, N34, N76, N76.1, N76.2,.  . 2019, Intervención No. 89, 128, 129, 131. Sistema Nacional de información Básica en Materia de Salud DOF 5/SEP/2012. NOM-035-SSA3-2012 en Materia de Información de Salud.</t>
  </si>
  <si>
    <t>NOM-004-SSA3-2012. CIE-10 N 94.4, 95.1 y 95.3 .  2019 Intervenciones No. 124 y 125. Sistema Nacional de información Básica en Materia de Salud DOF 5/SEP/2012. NOM-035-SSA3-2012 en Materia de Información de Salud.</t>
  </si>
  <si>
    <t>NOM-004-SSA3-2012, NOM-014-SSA2-1994, CIE-10 N60, N61X, N62X, N63X y N64. .  2019 Intervención No. 126. Sistema Nacional de información Básica en Materia de Salud DOF 5/SEP/2012. NOM-035-SSA3-2012 en Materia de Información de Salud.</t>
  </si>
  <si>
    <t>NOM-004-SSA3-2012.   CIE-10 N85.0 y N85.1. .  2019 Intervención No.127.Sistema Nacional de información Básica en Materia de Salud DOF 5/SEP/2012. NOM-035-SSA3-2012 en Materia de Información de Salud.</t>
  </si>
  <si>
    <t>NOM-004-SSA3-2012, CIE-10 N.80. .  2019 Intervención No. 130. Sistema Nacional de información Básica en Materia de Salud DOF 5/SEP/2012. NOM-035-SSA3-2012 en Materia de Información de Salud.</t>
  </si>
  <si>
    <t>NOM-004-SSA3-2012, NOM-014-SSA2-1994, CIE-10 N87.0. y D06.1, N87.2, 67.1, 67.2X, 67.32, 67.33 Y 67.39 .  2019 Intervenciones No. 132 y 133. Sistema Nacional de información Básica en Materia de Salud DOF 5/SEP/2012. NOM-035-SSA3-2012 en Materia de Información de Salud.</t>
  </si>
  <si>
    <t>NOM-004-SSA3-2012, NOM-007-SSA2-1993, CIE-10 Z32, Z33X, Z34, Z35 y 023. .  2019 Intervención No. 271. Sistema Nacional de información Básica en Materia de Salud DOF 5/SEP/2012. NOM-035-SSA3-2012 en Materia de Información de Salud. Sistema Nacional de información Básica en Materia de Salud DOF 5/SEP/2012. NOM-035-SSA3-2012 en Materia de Información de Salud.</t>
  </si>
  <si>
    <t>NOM-011-SSA3-2014, NOM-004-SSA3-2012, CIE-10 Z30, Z30.0, Z30.4. .  2019 Intervención 116. Sistema Nacional de información Básica en Materia de Salud DOF 5/SEP/2012. NOM-035-SSA3-2012 en Materia de Información de Salud.</t>
  </si>
  <si>
    <t>Artículo 67 LGS. NOM 005-SSA2-1993, NOM-004-SSA3-2012, CIE-10 Z.30, Z30.0. .  2019 Intervención No.116.</t>
  </si>
  <si>
    <t>Artículo 67 LGS. NOM 005-SSA2-1993, NOM-004-SSA3-2012, CIE-10 Z30.1, Z30.5, Z97.5. .  2019 Intervenciones No.117. Sistema Nacional de información Básica en Materia de Salud DOF 5/SEP/2012. NOM-035-SSA3-2012 en Materia de Información de Salud.</t>
  </si>
  <si>
    <t>NOM-004-SSA3-2012. CIE-10 F90.0 y R46.3. .  2019  Intervención No. 118.</t>
  </si>
  <si>
    <t>NOM-004-SSA3-2012. CIE-10, F84.0, F84.1, F84.5. .  2019 Intervención No. 119. Sistema Nacional de información Básica en Materia de Salud DOF 5/SEP/2012. NOM-035-SSA3-2012 en Materia de Información de Salud.</t>
  </si>
  <si>
    <t>NOM-004-SSA3-2012, CIE-10 F31, F32, F33, F34. .  2019 Intervención No. 120 y 121. Sistema Nacional de información Básica en Materia de Salud DOF 5/SEP/2012. NOM-035-SSA3-2012 en Materia de Información de Salud.</t>
  </si>
  <si>
    <t>NOM-004-SSA3-2012, CIE-10, F41.0, F41.1, F43.1, F43.2, F43.9. .  2019 Intervención No. 122. Sistema Nacional de información Básica en Materia de Salud DOF 5/SEP/2012. NOM-035-SSA3-2012 en Materia de Información de Salud.</t>
  </si>
  <si>
    <t>NOM-004-SSA3-2012, CIE-10 F20, F21X, F29X, F05. .  2019 ,  Intervención No. 123. Sistema Nacional de información Básica en Materia de Salud DOF 5/SEP/2012. NOM-035-SSA3-2012 en Materia de Información de Salud.</t>
  </si>
  <si>
    <t>NOM-004-SSA3-2012, CIE-10 G.40 y R56. .  2019  Intervención No.136. Sistema Nacional de información Básica en Materia de Salud DOF 5/SEP/2012. NOM-035-SSA3-2012 en Materia de Información de Salud.</t>
  </si>
  <si>
    <t>NOM-004-SSA3-2012, CIE-10 G.20.X. .  2019 Intervención No. 137. Sistema Nacional de información Básica en Materia de Salud DOF 5/SEP/2012. NOM-035-SSA3-2012 en Materia de Información de Salud.</t>
  </si>
  <si>
    <t>NOM-004-SSA3-2012, CIE-10 G.51.0. .  2019 Intervención No. 138. Sistema Nacional de información Básica en Materia de Salud DOF 5/SEP/2012. NOM-035-SSA3-2012 en Materia de Información de Salud.</t>
  </si>
  <si>
    <t>. 2019. Anexo 1, Catálogo de medicamentos y otros insumos.</t>
  </si>
  <si>
    <t>NOM-013-SSA2-2015 Para la prevención y control de enfermedades bucales. NOM-004-SSA3-2012 Del expediente clínico. GPC-SS-519-11-EyR Prevención de caries dental a través de la aplicación de selladores de fosetas y fisuras. GPC-SS-024-08-EyR Prevención y diagnóstico de caries dental en pacientes de 6 a 16 años. Examen odontológico CIE-10 Z01.2. Aplicación tópica de flúor CIE-9-MC 00.F3. Control de placa dentobacteriana CIE-9-MC 00.F8. Examen dental CIE-9-MC 89.31. Eliminación de sarro, pulido y desbridamiento de dientes CIE-9-MC 96.54. Intervención 141. . 2019</t>
  </si>
  <si>
    <t xml:space="preserve"> NOM-004-SSA3-2012 Del expediente clínico. GPC-SS-519-11-EyR Prevención de caries dental a través de la aplicación de selladores de fosetas y fisuras. GPC-SS-024-08-EyR Prevención y diagnóstico de caries dental en pacientes de 6 a 16 años. GPC-SS-518-11-EyR Restauraciones dentales con amalgama, resina y ionómero de vidrio.  Fractura de los dientes CIE-10 S02.5. Examen odontológico CIE-10 Z01.2. Restauración de diente mediante obturaciones CIE-9-MC 23.2X. Examen dental CIE-9-MC 89.31. Intervención 141 . 2019.
</t>
  </si>
  <si>
    <t>NOM-017-SSA2-2012 Para la vigilancia epidemiológica. NOM-015-SSA2-2010 Para la prevención, tratamiento y control de la diabetes mellitus. NOM-013-SSA2-2015 Para la prevención y control de enfermedades bucales. NOM-004-SSA3-2012 Del expediente clínico. GPC-SS-504-11-EyR Diagnóstico y tratamiento de focos infecciosos bacterianos en la cavidad bucal. GPC-ISSSTE-517-11-EyR Prevención, diagnóstico y tratamiento de las infecciones odontogénicas causantes de infecciones cervicofaciales en los tres niveles de atención. Absceso periapical sin fístula. CIE-10 K04.7. Gingivitis aguda CIE-10 K05.0. Periodontitis aguda CIE-10 K05.2. Excisión de lesión o de tejido de encía. CIE-9-MC 24.31.Excisión de lesión maxilar de origen. dentario CIE-9-MC 24.4X. Intervención 142. 143, 144, 145, 146. . 2019.</t>
  </si>
  <si>
    <t>NOM-013-SSA2-2015 Para la prevención y control de enfermedades bucales. NOM-004-SSA3-2012 Del expediente clínico. GPC-SS-504-11-EyR Diagnóstico y tratamiento de focos infecciosos bacterianos en la cavidad bucal. GPC-ISSSTE-517-11-EyR Prevención, diagnóstico y tratamiento de las infecciones odontogénicas causantes de infecciones cervicofaciales en los tres niveles de atención. GPC-IMSS-692-13-EyR Diagnóstico y abordaje anestésico de pulpitis irreversible sintomática en órganos dentarios permanentes. Pulpitis CIE-10 K04.0. Degeneración de la pulpa CIE-10 K04.2. Formación anormal de tejido duro en la pulpa CIE-10 K04.3. Periodontitis apical aguda originada en la pulpa CIE-10 K04.4. Absceso periapical con fístula CIE-10 K04.6. Otras enfermedades y las no especificadas de la pulpa y del tejido periapical CIE-10 K04.9. Control de placa dentobacteriana CIE-9-MC 00.F8. Drenaje de absceso dentario CIE-9-MC 00.G1. Tratamiento de conducto radicular con irrigación CIE-9-MC 23.71. Intervención 143 . 2019.</t>
  </si>
  <si>
    <t>Institución: SSA= Secretaria de Salud, IMO= IMSS Bienestar, SMP= Servicios Médicos Privados, O= Otros</t>
  </si>
  <si>
    <t>VERACRUZ DE IGNACIO DE LA LLAVE</t>
  </si>
  <si>
    <t>JURISDICCIÓN SANITARIA No. VIII - VERACRUZ</t>
  </si>
  <si>
    <t>VZSSA006972</t>
  </si>
  <si>
    <t>HOSPITAL DE ALTA ESPECIALIDAD DE VERACRUZ</t>
  </si>
  <si>
    <t>U</t>
  </si>
  <si>
    <t>SECRETARÍA DE SALUD</t>
  </si>
  <si>
    <t>DE LUNES A VIERNES DE 8:00 A 15:30 HRS.</t>
  </si>
  <si>
    <t>0845798745DE / 98743987345 /097349857H</t>
  </si>
  <si>
    <t>DR. GILBERTO GUITIÉRREZ ULLOA</t>
  </si>
  <si>
    <t xml:space="preserve">NO </t>
  </si>
  <si>
    <t>DR. ALEJANDRO MORO</t>
  </si>
  <si>
    <t>SI</t>
  </si>
  <si>
    <t xml:space="preserve">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</si>
</sst>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0"/>
      <name val="Arial"/>
      <family val="2"/>
      <charset val="1"/>
    </font>
    <font>
      <sz val="11"/>
      <color indexed="8"/>
      <name val="Calibri"/>
      <family val="2"/>
      <charset val="1"/>
    </font>
    <font>
      <sz val="10"/>
      <name val="Soberana Sans"/>
      <family val="3"/>
      <charset val="1"/>
    </font>
    <font>
      <sz val="11"/>
      <name val="Soberana Sans"/>
      <family val="3"/>
      <charset val="1"/>
    </font>
    <font>
      <b/>
      <sz val="10"/>
      <name val="Soberana Sans"/>
      <family val="3"/>
      <charset val="1"/>
    </font>
    <font>
      <b/>
      <sz val="12"/>
      <name val="Soberana Titular"/>
      <family val="3"/>
      <charset val="1"/>
    </font>
    <font>
      <sz val="11"/>
      <color indexed="9"/>
      <name val="Soberana Sans"/>
      <family val="3"/>
      <charset val="1"/>
    </font>
    <font>
      <sz val="10"/>
      <color indexed="9"/>
      <name val="Soberana Sans"/>
      <family val="3"/>
      <charset val="1"/>
    </font>
    <font>
      <sz val="11"/>
      <name val="Soberana Texto"/>
      <family val="3"/>
      <charset val="1"/>
    </font>
    <font>
      <sz val="10"/>
      <name val="Soberana Texto"/>
      <family val="3"/>
      <charset val="1"/>
    </font>
    <font>
      <sz val="11"/>
      <color indexed="8"/>
      <name val="Soberana Sans"/>
      <family val="3"/>
      <charset val="1"/>
    </font>
    <font>
      <sz val="10"/>
      <name val="Arial"/>
      <family val="2"/>
    </font>
    <font>
      <sz val="8"/>
      <name val="Soberana Sans"/>
      <family val="3"/>
    </font>
    <font>
      <sz val="7"/>
      <name val="Soberana Sans"/>
      <family val="3"/>
    </font>
    <font>
      <b/>
      <sz val="10"/>
      <color indexed="9"/>
      <name val="Soberana Sans"/>
      <family val="3"/>
    </font>
    <font>
      <b/>
      <sz val="10"/>
      <name val="Montserrat Medium"/>
    </font>
    <font>
      <b/>
      <sz val="10"/>
      <color indexed="9"/>
      <name val="Montserrat Medium"/>
    </font>
    <font>
      <sz val="10"/>
      <name val="Montserrat Medium"/>
    </font>
    <font>
      <sz val="11"/>
      <name val="Montserrat Medium"/>
    </font>
    <font>
      <b/>
      <sz val="12"/>
      <name val="Montserrat Medium"/>
    </font>
    <font>
      <b/>
      <sz val="14"/>
      <color indexed="9"/>
      <name val="Montserrat Medium"/>
    </font>
    <font>
      <sz val="8"/>
      <name val="Montserrat Medium"/>
    </font>
    <font>
      <b/>
      <sz val="11"/>
      <name val="Montserrat Medium"/>
    </font>
    <font>
      <sz val="7"/>
      <name val="Montserrat Medium"/>
    </font>
    <font>
      <b/>
      <sz val="12"/>
      <color indexed="9"/>
      <name val="Montserrat Medium"/>
    </font>
    <font>
      <sz val="10"/>
      <color indexed="9"/>
      <name val="Montserrat Medium"/>
    </font>
    <font>
      <b/>
      <sz val="18"/>
      <color indexed="9"/>
      <name val="Montserrat Medium"/>
    </font>
    <font>
      <sz val="11"/>
      <color indexed="8"/>
      <name val="Montserrat Medium"/>
    </font>
    <font>
      <sz val="12"/>
      <name val="Montserrat Medium"/>
    </font>
    <font>
      <b/>
      <sz val="12"/>
      <color indexed="8"/>
      <name val="Montserrat Medium"/>
    </font>
    <font>
      <sz val="12"/>
      <color indexed="8"/>
      <name val="Montserrat Medium"/>
    </font>
    <font>
      <sz val="11"/>
      <name val="Soberana Sans"/>
      <family val="3"/>
    </font>
    <font>
      <sz val="12"/>
      <color indexed="10"/>
      <name val="Montserrat Medium"/>
    </font>
    <font>
      <b/>
      <sz val="12"/>
      <color indexed="10"/>
      <name val="Montserrat Medium"/>
    </font>
    <font>
      <sz val="12"/>
      <color indexed="9"/>
      <name val="Montserrat Medium"/>
    </font>
    <font>
      <sz val="12.5"/>
      <name val="Montserrat Medium"/>
    </font>
    <font>
      <i/>
      <sz val="12"/>
      <name val="Montserrat Medium"/>
    </font>
    <font>
      <sz val="10"/>
      <color theme="1"/>
      <name val="Arial"/>
      <family val="2"/>
      <charset val="1"/>
    </font>
    <font>
      <sz val="10"/>
      <color theme="1"/>
      <name val="Soberana Sans"/>
      <family val="3"/>
      <charset val="1"/>
    </font>
    <font>
      <b/>
      <sz val="12"/>
      <color theme="0"/>
      <name val="Montserrat Medium"/>
    </font>
    <font>
      <b/>
      <sz val="10"/>
      <color theme="1"/>
      <name val="Montserrat Medium"/>
    </font>
    <font>
      <sz val="12"/>
      <color theme="1"/>
      <name val="Montserrat Medium"/>
    </font>
    <font>
      <b/>
      <sz val="12"/>
      <color rgb="FFFF0000"/>
      <name val="Montserrat Medium"/>
    </font>
    <font>
      <b/>
      <sz val="12"/>
      <color theme="1"/>
      <name val="Montserrat Medium"/>
    </font>
    <font>
      <b/>
      <sz val="10"/>
      <color theme="0"/>
      <name val="Montserrat Medium"/>
    </font>
    <font>
      <b/>
      <sz val="10"/>
      <color theme="0"/>
      <name val="Soberana Sans"/>
      <family val="3"/>
    </font>
    <font>
      <sz val="12"/>
      <color rgb="FF000000"/>
      <name val="Montserrat Medium"/>
    </font>
    <font>
      <b/>
      <i/>
      <sz val="12"/>
      <color theme="1"/>
      <name val="Montserrat Medium"/>
    </font>
  </fonts>
  <fills count="30">
    <fill>
      <patternFill patternType="none"/>
    </fill>
    <fill>
      <patternFill patternType="gray125"/>
    </fill>
    <fill>
      <patternFill patternType="solid">
        <fgColor indexed="9"/>
        <bgColor indexed="26"/>
      </patternFill>
    </fill>
    <fill>
      <patternFill patternType="solid">
        <fgColor indexed="23"/>
        <bgColor indexed="54"/>
      </patternFill>
    </fill>
    <fill>
      <patternFill patternType="solid">
        <fgColor indexed="13"/>
        <bgColor indexed="34"/>
      </patternFill>
    </fill>
    <fill>
      <patternFill patternType="solid">
        <fgColor indexed="22"/>
        <bgColor indexed="55"/>
      </patternFill>
    </fill>
    <fill>
      <patternFill patternType="solid">
        <fgColor indexed="26"/>
        <bgColor indexed="9"/>
      </patternFill>
    </fill>
    <fill>
      <patternFill patternType="solid">
        <fgColor indexed="31"/>
        <bgColor indexed="26"/>
      </patternFill>
    </fill>
    <fill>
      <patternFill patternType="solid">
        <fgColor theme="0"/>
        <bgColor indexed="54"/>
      </patternFill>
    </fill>
    <fill>
      <patternFill patternType="solid">
        <fgColor theme="0"/>
        <bgColor indexed="64"/>
      </patternFill>
    </fill>
    <fill>
      <patternFill patternType="solid">
        <fgColor theme="0"/>
        <bgColor indexed="34"/>
      </patternFill>
    </fill>
    <fill>
      <patternFill patternType="solid">
        <fgColor rgb="FFFFFF00"/>
        <bgColor indexed="64"/>
      </patternFill>
    </fill>
    <fill>
      <patternFill patternType="solid">
        <fgColor theme="0"/>
        <bgColor indexed="26"/>
      </patternFill>
    </fill>
    <fill>
      <patternFill patternType="solid">
        <fgColor theme="0"/>
        <bgColor indexed="23"/>
      </patternFill>
    </fill>
    <fill>
      <patternFill patternType="solid">
        <fgColor rgb="FFFF0000"/>
        <bgColor indexed="64"/>
      </patternFill>
    </fill>
    <fill>
      <patternFill patternType="solid">
        <fgColor rgb="FF990033"/>
        <bgColor indexed="22"/>
      </patternFill>
    </fill>
    <fill>
      <patternFill patternType="solid">
        <fgColor rgb="FF990033"/>
        <bgColor indexed="61"/>
      </patternFill>
    </fill>
    <fill>
      <patternFill patternType="solid">
        <fgColor rgb="FF990033"/>
        <bgColor indexed="64"/>
      </patternFill>
    </fill>
    <fill>
      <patternFill patternType="solid">
        <fgColor rgb="FF990033"/>
        <bgColor indexed="54"/>
      </patternFill>
    </fill>
    <fill>
      <patternFill patternType="solid">
        <fgColor rgb="FF990033"/>
        <bgColor indexed="25"/>
      </patternFill>
    </fill>
    <fill>
      <patternFill patternType="solid">
        <fgColor theme="0" tint="-0.14999847407452621"/>
        <bgColor indexed="26"/>
      </patternFill>
    </fill>
    <fill>
      <patternFill patternType="solid">
        <fgColor theme="0"/>
        <bgColor indexed="9"/>
      </patternFill>
    </fill>
    <fill>
      <patternFill patternType="solid">
        <fgColor theme="0"/>
        <bgColor indexed="55"/>
      </patternFill>
    </fill>
    <fill>
      <patternFill patternType="solid">
        <fgColor rgb="FF990033"/>
        <bgColor indexed="23"/>
      </patternFill>
    </fill>
    <fill>
      <patternFill patternType="solid">
        <fgColor theme="2" tint="-0.499984740745262"/>
        <bgColor indexed="55"/>
      </patternFill>
    </fill>
    <fill>
      <patternFill patternType="solid">
        <fgColor rgb="FF990033"/>
        <bgColor indexed="26"/>
      </patternFill>
    </fill>
    <fill>
      <patternFill patternType="solid">
        <fgColor rgb="FFBB955C"/>
        <bgColor indexed="54"/>
      </patternFill>
    </fill>
    <fill>
      <patternFill patternType="solid">
        <fgColor rgb="FFBB955C"/>
        <bgColor indexed="61"/>
      </patternFill>
    </fill>
    <fill>
      <patternFill patternType="solid">
        <fgColor rgb="FFBB955C"/>
        <bgColor indexed="26"/>
      </patternFill>
    </fill>
    <fill>
      <patternFill patternType="solid">
        <fgColor rgb="FFBB955C"/>
        <bgColor indexed="23"/>
      </patternFill>
    </fill>
  </fills>
  <borders count="118">
    <border>
      <left/>
      <right/>
      <top/>
      <bottom/>
      <diagonal/>
    </border>
    <border>
      <left/>
      <right/>
      <top/>
      <bottom style="thin">
        <color indexed="8"/>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thin">
        <color indexed="8"/>
      </top>
      <bottom style="medium">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medium">
        <color indexed="8"/>
      </right>
      <top style="medium">
        <color indexed="8"/>
      </top>
      <bottom style="medium">
        <color indexed="8"/>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thin">
        <color indexed="8"/>
      </left>
      <right/>
      <top/>
      <bottom/>
      <diagonal/>
    </border>
    <border>
      <left style="medium">
        <color indexed="64"/>
      </left>
      <right/>
      <top style="medium">
        <color indexed="64"/>
      </top>
      <bottom style="thin">
        <color indexed="8"/>
      </bottom>
      <diagonal/>
    </border>
    <border>
      <left style="medium">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top style="medium">
        <color indexed="8"/>
      </top>
      <bottom style="medium">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bottom style="thin">
        <color indexed="8"/>
      </bottom>
      <diagonal/>
    </border>
    <border>
      <left style="thin">
        <color indexed="64"/>
      </left>
      <right style="thin">
        <color indexed="64"/>
      </right>
      <top/>
      <bottom/>
      <diagonal/>
    </border>
    <border>
      <left/>
      <right style="thin">
        <color indexed="8"/>
      </right>
      <top/>
      <bottom/>
      <diagonal/>
    </border>
    <border>
      <left/>
      <right style="thin">
        <color indexed="64"/>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8"/>
      </right>
      <top style="thin">
        <color indexed="8"/>
      </top>
      <bottom style="thin">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64"/>
      </right>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64"/>
      </right>
      <top/>
      <bottom/>
      <diagonal/>
    </border>
    <border>
      <left style="thin">
        <color indexed="8"/>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64"/>
      </right>
      <top/>
      <bottom style="thin">
        <color indexed="8"/>
      </bottom>
      <diagonal/>
    </border>
    <border>
      <left style="medium">
        <color indexed="8"/>
      </left>
      <right style="medium">
        <color indexed="64"/>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diagonal/>
    </border>
  </borders>
  <cellStyleXfs count="4">
    <xf numFmtId="0" fontId="0" fillId="0" borderId="0"/>
    <xf numFmtId="0" fontId="1" fillId="0" borderId="0"/>
    <xf numFmtId="0" fontId="11" fillId="0" borderId="0"/>
    <xf numFmtId="0" fontId="1" fillId="0" borderId="0"/>
  </cellStyleXfs>
  <cellXfs count="641">
    <xf numFmtId="0" fontId="0" fillId="0" borderId="0" xfId="0"/>
    <xf numFmtId="0" fontId="2" fillId="0" borderId="0" xfId="0" applyFont="1" applyAlignment="1">
      <alignment horizontal="center" vertical="center"/>
    </xf>
    <xf numFmtId="0" fontId="2" fillId="0" borderId="0" xfId="0" applyFont="1"/>
    <xf numFmtId="0" fontId="4" fillId="0" borderId="0" xfId="0" applyFont="1"/>
    <xf numFmtId="0" fontId="5" fillId="2" borderId="0" xfId="0" applyFont="1" applyFill="1" applyAlignment="1">
      <alignment vertical="center"/>
    </xf>
    <xf numFmtId="0" fontId="4" fillId="0" borderId="0" xfId="0" applyFont="1" applyAlignment="1">
      <alignment vertical="center"/>
    </xf>
    <xf numFmtId="0" fontId="2" fillId="2" borderId="0" xfId="0" applyFont="1" applyFill="1"/>
    <xf numFmtId="0" fontId="3" fillId="0" borderId="0" xfId="0" applyFont="1" applyAlignment="1">
      <alignment vertical="center"/>
    </xf>
    <xf numFmtId="0" fontId="6" fillId="0" borderId="0" xfId="0" applyFont="1"/>
    <xf numFmtId="0" fontId="3" fillId="0" borderId="0" xfId="0" applyFont="1" applyAlignment="1">
      <alignment horizontal="center" vertical="center" wrapText="1"/>
    </xf>
    <xf numFmtId="0" fontId="3" fillId="2" borderId="0" xfId="0" applyFont="1" applyFill="1" applyAlignment="1">
      <alignment wrapText="1"/>
    </xf>
    <xf numFmtId="0" fontId="3" fillId="0" borderId="0" xfId="0" applyFont="1"/>
    <xf numFmtId="0" fontId="3" fillId="2" borderId="0" xfId="0" applyFont="1" applyFill="1"/>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Alignment="1">
      <alignment wrapText="1"/>
    </xf>
    <xf numFmtId="0" fontId="2" fillId="0" borderId="0" xfId="0" applyFont="1" applyAlignment="1">
      <alignment horizontal="center"/>
    </xf>
    <xf numFmtId="0" fontId="7" fillId="3" borderId="0" xfId="0" applyFont="1" applyFill="1" applyAlignment="1">
      <alignment horizontal="center"/>
    </xf>
    <xf numFmtId="0" fontId="10" fillId="0" borderId="0" xfId="1" applyFont="1" applyAlignment="1">
      <alignment horizontal="center" vertical="center"/>
    </xf>
    <xf numFmtId="0" fontId="10" fillId="0" borderId="0" xfId="1" applyFont="1"/>
    <xf numFmtId="0" fontId="7" fillId="8" borderId="0" xfId="0" applyFont="1" applyFill="1" applyAlignment="1">
      <alignment horizontal="center"/>
    </xf>
    <xf numFmtId="0" fontId="2" fillId="9" borderId="0" xfId="0" applyFont="1" applyFill="1"/>
    <xf numFmtId="0" fontId="12" fillId="0" borderId="0" xfId="0" applyFont="1"/>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0" fillId="4" borderId="0" xfId="1" applyFont="1" applyFill="1" applyAlignment="1">
      <alignment horizontal="center" vertical="center"/>
    </xf>
    <xf numFmtId="0" fontId="10" fillId="9" borderId="0" xfId="1" applyFont="1" applyFill="1" applyAlignment="1">
      <alignment horizontal="center" vertical="center"/>
    </xf>
    <xf numFmtId="0" fontId="10" fillId="10" borderId="0" xfId="1" applyFont="1" applyFill="1" applyAlignment="1">
      <alignment horizontal="center" vertical="center"/>
    </xf>
    <xf numFmtId="0" fontId="3" fillId="2" borderId="0" xfId="0" applyFont="1" applyFill="1" applyAlignment="1">
      <alignment horizontal="center" wrapText="1"/>
    </xf>
    <xf numFmtId="0" fontId="0" fillId="9" borderId="0" xfId="0" applyFill="1" applyAlignment="1">
      <alignment wrapText="1"/>
    </xf>
    <xf numFmtId="0" fontId="2" fillId="9" borderId="0" xfId="0" applyFont="1" applyFill="1" applyAlignment="1">
      <alignment wrapText="1"/>
    </xf>
    <xf numFmtId="0" fontId="0" fillId="0" borderId="0" xfId="0" applyAlignment="1">
      <alignment wrapText="1"/>
    </xf>
    <xf numFmtId="0" fontId="37" fillId="9" borderId="0" xfId="0" applyFont="1" applyFill="1" applyAlignment="1">
      <alignment wrapText="1"/>
    </xf>
    <xf numFmtId="0" fontId="38" fillId="9" borderId="0" xfId="0" applyFont="1" applyFill="1" applyAlignment="1">
      <alignment wrapText="1"/>
    </xf>
    <xf numFmtId="0" fontId="2" fillId="11" borderId="0" xfId="0" applyFont="1" applyFill="1" applyAlignment="1">
      <alignment wrapText="1"/>
    </xf>
    <xf numFmtId="0" fontId="2" fillId="12" borderId="0" xfId="0" applyFont="1" applyFill="1" applyAlignment="1">
      <alignment wrapText="1"/>
    </xf>
    <xf numFmtId="0" fontId="7" fillId="12" borderId="0" xfId="0" applyFont="1" applyFill="1" applyAlignment="1">
      <alignment wrapText="1"/>
    </xf>
    <xf numFmtId="0" fontId="7" fillId="13" borderId="0" xfId="0" applyFont="1" applyFill="1" applyAlignment="1">
      <alignment wrapText="1"/>
    </xf>
    <xf numFmtId="0" fontId="3" fillId="12" borderId="0" xfId="0" applyFont="1" applyFill="1" applyAlignment="1">
      <alignment horizontal="center" vertical="center" wrapText="1"/>
    </xf>
    <xf numFmtId="0" fontId="3" fillId="9" borderId="0" xfId="0" applyFont="1" applyFill="1" applyAlignment="1">
      <alignment horizontal="center" vertical="center" wrapText="1"/>
    </xf>
    <xf numFmtId="0" fontId="3" fillId="9" borderId="0" xfId="0" applyFont="1" applyFill="1" applyAlignment="1">
      <alignment wrapText="1"/>
    </xf>
    <xf numFmtId="0" fontId="3" fillId="10" borderId="0" xfId="0" applyFont="1" applyFill="1" applyAlignment="1">
      <alignment horizontal="center" vertical="center" wrapText="1"/>
    </xf>
    <xf numFmtId="0" fontId="3" fillId="12" borderId="0" xfId="0" applyFont="1" applyFill="1" applyAlignment="1">
      <alignment wrapText="1"/>
    </xf>
    <xf numFmtId="10" fontId="0" fillId="0" borderId="0" xfId="0" applyNumberFormat="1"/>
    <xf numFmtId="0" fontId="14" fillId="0" borderId="0" xfId="0" applyFont="1" applyAlignment="1">
      <alignment horizontal="center" vertical="center"/>
    </xf>
    <xf numFmtId="0" fontId="17" fillId="2" borderId="0" xfId="0" applyFont="1" applyFill="1"/>
    <xf numFmtId="0" fontId="19" fillId="2" borderId="3" xfId="0" applyFont="1" applyFill="1" applyBorder="1" applyAlignment="1">
      <alignment vertical="center"/>
    </xf>
    <xf numFmtId="0" fontId="22" fillId="9" borderId="4" xfId="0" applyFont="1" applyFill="1" applyBorder="1" applyAlignment="1">
      <alignment horizontal="justify" vertical="center" wrapText="1"/>
    </xf>
    <xf numFmtId="0" fontId="17" fillId="12" borderId="5"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xf numFmtId="0" fontId="15" fillId="5" borderId="5" xfId="0" applyFont="1" applyFill="1" applyBorder="1" applyAlignment="1">
      <alignment horizontal="center" vertical="center"/>
    </xf>
    <xf numFmtId="0" fontId="21" fillId="0" borderId="0" xfId="0" applyFont="1"/>
    <xf numFmtId="0" fontId="39" fillId="15" borderId="6" xfId="0" applyFont="1" applyFill="1" applyBorder="1" applyAlignment="1">
      <alignment horizontal="center" vertical="center" wrapText="1"/>
    </xf>
    <xf numFmtId="10" fontId="19" fillId="6" borderId="7" xfId="0" applyNumberFormat="1" applyFont="1" applyFill="1" applyBorder="1" applyAlignment="1">
      <alignment vertical="center"/>
    </xf>
    <xf numFmtId="0" fontId="19" fillId="2" borderId="0" xfId="0" applyFont="1" applyFill="1" applyAlignment="1">
      <alignment vertical="center"/>
    </xf>
    <xf numFmtId="0" fontId="19" fillId="2" borderId="3" xfId="0" applyFont="1" applyFill="1" applyBorder="1" applyAlignment="1">
      <alignment vertical="center" wrapText="1"/>
    </xf>
    <xf numFmtId="0" fontId="15" fillId="5" borderId="5" xfId="0" applyFont="1" applyFill="1" applyBorder="1" applyAlignment="1">
      <alignment horizontal="center"/>
    </xf>
    <xf numFmtId="0" fontId="17" fillId="0" borderId="0" xfId="0" applyFont="1" applyAlignment="1">
      <alignment horizontal="center"/>
    </xf>
    <xf numFmtId="0" fontId="19" fillId="2" borderId="3" xfId="0" applyFont="1" applyFill="1" applyBorder="1" applyAlignment="1">
      <alignment horizontal="center" vertical="center" wrapText="1"/>
    </xf>
    <xf numFmtId="0" fontId="17" fillId="12" borderId="7" xfId="0" applyFont="1" applyFill="1" applyBorder="1" applyAlignment="1">
      <alignment vertical="center" wrapText="1"/>
    </xf>
    <xf numFmtId="0" fontId="17" fillId="0" borderId="0" xfId="0" applyFont="1" applyAlignment="1">
      <alignment horizontal="left" vertical="center"/>
    </xf>
    <xf numFmtId="0" fontId="25" fillId="2" borderId="0" xfId="0" applyFont="1" applyFill="1" applyAlignment="1">
      <alignment horizontal="center" vertical="center"/>
    </xf>
    <xf numFmtId="0" fontId="17" fillId="2" borderId="0" xfId="0" applyFont="1" applyFill="1" applyAlignment="1">
      <alignment horizontal="center" vertical="center"/>
    </xf>
    <xf numFmtId="0" fontId="17" fillId="2" borderId="0" xfId="0" applyFont="1" applyFill="1" applyAlignment="1">
      <alignment horizontal="center" vertical="center" wrapText="1"/>
    </xf>
    <xf numFmtId="10" fontId="19" fillId="6" borderId="8" xfId="0" applyNumberFormat="1" applyFont="1" applyFill="1" applyBorder="1" applyAlignment="1">
      <alignment horizontal="center" vertical="center"/>
    </xf>
    <xf numFmtId="0" fontId="15" fillId="0" borderId="0" xfId="0" applyFont="1" applyAlignment="1">
      <alignment horizontal="left" vertical="center"/>
    </xf>
    <xf numFmtId="0" fontId="15" fillId="5" borderId="4" xfId="0" applyFont="1" applyFill="1" applyBorder="1" applyAlignment="1">
      <alignment horizontal="center"/>
    </xf>
    <xf numFmtId="0" fontId="20" fillId="3" borderId="9" xfId="0" applyFont="1" applyFill="1" applyBorder="1" applyAlignment="1">
      <alignment horizontal="center" vertical="center" wrapText="1"/>
    </xf>
    <xf numFmtId="0" fontId="22" fillId="9" borderId="10" xfId="0" applyFont="1" applyFill="1" applyBorder="1" applyAlignment="1">
      <alignment horizontal="justify" vertical="center" wrapText="1"/>
    </xf>
    <xf numFmtId="0" fontId="25" fillId="8" borderId="0" xfId="0" applyFont="1" applyFill="1" applyAlignment="1">
      <alignment horizontal="center"/>
    </xf>
    <xf numFmtId="0" fontId="17" fillId="9" borderId="0" xfId="0" applyFont="1" applyFill="1"/>
    <xf numFmtId="0" fontId="18" fillId="9" borderId="7" xfId="0" applyFont="1" applyFill="1" applyBorder="1" applyAlignment="1">
      <alignment horizontal="center" vertical="center" wrapText="1"/>
    </xf>
    <xf numFmtId="0" fontId="22" fillId="0" borderId="7" xfId="0" applyFont="1" applyBorder="1" applyAlignment="1">
      <alignment horizontal="justify" vertical="center" wrapText="1"/>
    </xf>
    <xf numFmtId="0" fontId="27" fillId="0" borderId="0" xfId="1" applyFont="1"/>
    <xf numFmtId="0" fontId="19" fillId="2" borderId="0" xfId="0" applyFont="1" applyFill="1" applyAlignment="1">
      <alignment horizontal="center" vertical="center"/>
    </xf>
    <xf numFmtId="0" fontId="40" fillId="8" borderId="12" xfId="0" applyFont="1" applyFill="1" applyBorder="1" applyAlignment="1">
      <alignment horizontal="center" vertical="center" wrapText="1"/>
    </xf>
    <xf numFmtId="0" fontId="15" fillId="0" borderId="4" xfId="0" applyFont="1" applyBorder="1" applyAlignment="1">
      <alignment horizontal="lef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2" borderId="16" xfId="0" applyFont="1" applyFill="1" applyBorder="1" applyAlignment="1">
      <alignment horizontal="center" vertical="center" wrapText="1"/>
    </xf>
    <xf numFmtId="10" fontId="15" fillId="2" borderId="17" xfId="0" applyNumberFormat="1" applyFont="1" applyFill="1" applyBorder="1" applyAlignment="1">
      <alignment horizontal="center" vertical="center"/>
    </xf>
    <xf numFmtId="10" fontId="15" fillId="2" borderId="18" xfId="0" applyNumberFormat="1" applyFont="1" applyFill="1" applyBorder="1" applyAlignment="1">
      <alignment horizontal="center" vertical="center"/>
    </xf>
    <xf numFmtId="0" fontId="24" fillId="3" borderId="0" xfId="0" applyFont="1" applyFill="1" applyAlignment="1">
      <alignment horizontal="center" vertical="center"/>
    </xf>
    <xf numFmtId="0" fontId="29" fillId="2" borderId="7"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41" fillId="9" borderId="7" xfId="0" applyFont="1" applyFill="1" applyBorder="1" applyAlignment="1">
      <alignment horizontal="justify" vertical="center" wrapText="1"/>
    </xf>
    <xf numFmtId="0" fontId="19" fillId="9" borderId="4" xfId="0" applyFont="1" applyFill="1" applyBorder="1" applyAlignment="1">
      <alignment horizontal="justify" vertical="center" wrapText="1"/>
    </xf>
    <xf numFmtId="0" fontId="28" fillId="9" borderId="4" xfId="0" applyFont="1" applyFill="1" applyBorder="1" applyAlignment="1">
      <alignment horizontal="justify" vertical="center" wrapText="1"/>
    </xf>
    <xf numFmtId="0" fontId="28" fillId="0" borderId="4" xfId="0" applyFont="1" applyBorder="1" applyAlignment="1">
      <alignment horizontal="justify" vertical="center" wrapText="1"/>
    </xf>
    <xf numFmtId="0" fontId="28" fillId="0" borderId="19" xfId="0" applyFont="1" applyBorder="1" applyAlignment="1">
      <alignment horizontal="justify" vertical="center" wrapText="1"/>
    </xf>
    <xf numFmtId="0" fontId="28" fillId="0" borderId="7" xfId="0" applyFont="1" applyBorder="1" applyAlignment="1">
      <alignment horizontal="justify" vertical="center" wrapText="1"/>
    </xf>
    <xf numFmtId="0" fontId="3" fillId="0" borderId="0" xfId="0" applyFont="1" applyAlignment="1">
      <alignment horizontal="center" wrapText="1"/>
    </xf>
    <xf numFmtId="0" fontId="3"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8" fillId="12" borderId="7" xfId="0" applyFont="1" applyFill="1" applyBorder="1" applyAlignment="1">
      <alignment vertical="center" wrapText="1"/>
    </xf>
    <xf numFmtId="0" fontId="28" fillId="0" borderId="7" xfId="0" applyFont="1" applyBorder="1" applyAlignment="1">
      <alignment horizontal="center" vertical="center" wrapText="1"/>
    </xf>
    <xf numFmtId="0" fontId="2" fillId="0" borderId="0" xfId="0" applyFont="1" applyAlignment="1">
      <alignment horizontal="left" vertical="center" wrapText="1"/>
    </xf>
    <xf numFmtId="0" fontId="2" fillId="14" borderId="0" xfId="0" applyFont="1" applyFill="1" applyAlignment="1">
      <alignment horizontal="left" vertical="center" wrapText="1"/>
    </xf>
    <xf numFmtId="0" fontId="28" fillId="9" borderId="10" xfId="0" applyFont="1" applyFill="1" applyBorder="1" applyAlignment="1">
      <alignment horizontal="justify" vertical="center" wrapText="1"/>
    </xf>
    <xf numFmtId="0" fontId="28" fillId="9" borderId="19" xfId="0" applyFont="1" applyFill="1" applyBorder="1" applyAlignment="1">
      <alignment horizontal="justify" vertical="center" wrapText="1"/>
    </xf>
    <xf numFmtId="0" fontId="28" fillId="9" borderId="7" xfId="1" applyFont="1" applyFill="1" applyBorder="1" applyAlignment="1">
      <alignment horizontal="justify" vertical="center" wrapText="1"/>
    </xf>
    <xf numFmtId="0" fontId="19" fillId="0" borderId="7" xfId="0" applyFont="1" applyBorder="1" applyAlignment="1">
      <alignment horizontal="justify" vertical="center" wrapText="1"/>
    </xf>
    <xf numFmtId="0" fontId="19" fillId="9" borderId="7" xfId="0" applyFont="1" applyFill="1" applyBorder="1" applyAlignment="1">
      <alignment horizontal="justify" vertical="center" wrapText="1"/>
    </xf>
    <xf numFmtId="0" fontId="28" fillId="9" borderId="7" xfId="2" applyFont="1" applyFill="1" applyBorder="1" applyAlignment="1">
      <alignment horizontal="justify" vertical="center" wrapText="1"/>
    </xf>
    <xf numFmtId="0" fontId="42" fillId="9" borderId="7" xfId="0" applyFont="1" applyFill="1" applyBorder="1" applyAlignment="1">
      <alignment horizontal="justify" vertical="center" wrapText="1"/>
    </xf>
    <xf numFmtId="0" fontId="28" fillId="2" borderId="0" xfId="0" applyFont="1" applyFill="1"/>
    <xf numFmtId="0" fontId="24" fillId="19" borderId="7" xfId="0" applyFont="1" applyFill="1" applyBorder="1" applyAlignment="1">
      <alignment horizontal="center" vertical="center" wrapText="1"/>
    </xf>
    <xf numFmtId="0" fontId="28" fillId="12" borderId="4" xfId="0" applyFont="1" applyFill="1" applyBorder="1" applyAlignment="1">
      <alignment horizontal="justify" vertical="center" wrapText="1"/>
    </xf>
    <xf numFmtId="0" fontId="28" fillId="12" borderId="5" xfId="0" applyFont="1" applyFill="1" applyBorder="1" applyAlignment="1">
      <alignment horizontal="center" vertical="center" wrapText="1"/>
    </xf>
    <xf numFmtId="0" fontId="28" fillId="12" borderId="10" xfId="0" applyFont="1" applyFill="1" applyBorder="1" applyAlignment="1">
      <alignment horizontal="justify" vertical="center" wrapText="1"/>
    </xf>
    <xf numFmtId="0" fontId="28" fillId="9" borderId="7" xfId="0" applyFont="1" applyFill="1" applyBorder="1" applyAlignment="1">
      <alignment horizontal="center" vertical="center" wrapText="1"/>
    </xf>
    <xf numFmtId="0" fontId="28" fillId="12" borderId="7" xfId="0" applyFont="1" applyFill="1" applyBorder="1" applyAlignment="1">
      <alignment horizontal="justify" vertical="center" wrapText="1"/>
    </xf>
    <xf numFmtId="0" fontId="39" fillId="15" borderId="21" xfId="0" applyFont="1" applyFill="1" applyBorder="1" applyAlignment="1">
      <alignment horizontal="center" vertical="center" wrapText="1"/>
    </xf>
    <xf numFmtId="0" fontId="19" fillId="2" borderId="2" xfId="0" applyFont="1" applyFill="1" applyBorder="1" applyAlignment="1">
      <alignment vertical="center"/>
    </xf>
    <xf numFmtId="10" fontId="15" fillId="0" borderId="0" xfId="0" applyNumberFormat="1" applyFont="1" applyAlignment="1">
      <alignment horizontal="center" vertical="center"/>
    </xf>
    <xf numFmtId="10" fontId="15" fillId="0" borderId="21" xfId="0" applyNumberFormat="1" applyFont="1" applyBorder="1" applyAlignment="1">
      <alignment horizontal="center" vertical="center"/>
    </xf>
    <xf numFmtId="0" fontId="24" fillId="3" borderId="0" xfId="0" applyFont="1" applyFill="1" applyAlignment="1">
      <alignment horizontal="center" vertical="center" wrapText="1"/>
    </xf>
    <xf numFmtId="0" fontId="29" fillId="2" borderId="7" xfId="0" applyFont="1" applyFill="1" applyBorder="1" applyAlignment="1">
      <alignment horizontal="center" vertical="center"/>
    </xf>
    <xf numFmtId="0" fontId="19" fillId="0" borderId="4" xfId="0" applyFont="1" applyBorder="1" applyAlignment="1">
      <alignment horizontal="center" vertical="center"/>
    </xf>
    <xf numFmtId="0" fontId="24" fillId="18" borderId="22"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xf numFmtId="0" fontId="28" fillId="9" borderId="0" xfId="0" applyFont="1" applyFill="1"/>
    <xf numFmtId="0" fontId="24" fillId="18" borderId="10" xfId="1" applyFont="1" applyFill="1" applyBorder="1" applyAlignment="1">
      <alignment horizontal="center" vertical="center" wrapText="1"/>
    </xf>
    <xf numFmtId="0" fontId="30" fillId="0" borderId="0" xfId="1" applyFont="1" applyAlignment="1">
      <alignment horizontal="center" vertical="center"/>
    </xf>
    <xf numFmtId="0" fontId="19" fillId="5" borderId="5" xfId="0" applyFont="1" applyFill="1" applyBorder="1" applyAlignment="1">
      <alignment horizontal="center" vertical="center"/>
    </xf>
    <xf numFmtId="0" fontId="24" fillId="18" borderId="10" xfId="0" applyFont="1" applyFill="1" applyBorder="1" applyAlignment="1">
      <alignment horizontal="center" vertical="center" wrapText="1"/>
    </xf>
    <xf numFmtId="0" fontId="24" fillId="18" borderId="23" xfId="0" applyFont="1" applyFill="1" applyBorder="1" applyAlignment="1">
      <alignment horizontal="center" vertical="center" wrapText="1"/>
    </xf>
    <xf numFmtId="0" fontId="19" fillId="5" borderId="5" xfId="0" applyFont="1" applyFill="1" applyBorder="1" applyAlignment="1">
      <alignment horizontal="center"/>
    </xf>
    <xf numFmtId="0" fontId="24" fillId="3" borderId="7" xfId="0" applyFont="1" applyFill="1" applyBorder="1" applyAlignment="1">
      <alignment horizontal="center" vertical="center" wrapText="1"/>
    </xf>
    <xf numFmtId="0" fontId="28" fillId="2" borderId="0" xfId="0" applyFont="1" applyFill="1" applyAlignment="1">
      <alignment vertical="center"/>
    </xf>
    <xf numFmtId="0" fontId="34" fillId="2" borderId="0" xfId="0" applyFont="1" applyFill="1"/>
    <xf numFmtId="0" fontId="28" fillId="2" borderId="0" xfId="0" applyFont="1" applyFill="1" applyAlignment="1">
      <alignment horizontal="center" wrapText="1"/>
    </xf>
    <xf numFmtId="0" fontId="28" fillId="2" borderId="0" xfId="0" applyFont="1" applyFill="1" applyAlignment="1">
      <alignment horizontal="center" vertical="center" wrapText="1"/>
    </xf>
    <xf numFmtId="0" fontId="28" fillId="2" borderId="0" xfId="0" applyFont="1" applyFill="1" applyAlignment="1">
      <alignment wrapText="1"/>
    </xf>
    <xf numFmtId="0" fontId="28" fillId="2" borderId="0" xfId="0" applyFont="1" applyFill="1" applyAlignment="1">
      <alignment horizontal="center"/>
    </xf>
    <xf numFmtId="0" fontId="19" fillId="2" borderId="24" xfId="0" applyFont="1" applyFill="1" applyBorder="1" applyAlignment="1">
      <alignment horizontal="center"/>
    </xf>
    <xf numFmtId="0" fontId="19" fillId="2" borderId="0" xfId="0" applyFont="1" applyFill="1" applyAlignment="1">
      <alignment horizontal="center"/>
    </xf>
    <xf numFmtId="0" fontId="28" fillId="0" borderId="0" xfId="0" applyFont="1" applyAlignment="1">
      <alignment horizontal="left" vertical="center"/>
    </xf>
    <xf numFmtId="0" fontId="19" fillId="7" borderId="5" xfId="0" applyFont="1" applyFill="1" applyBorder="1" applyAlignment="1">
      <alignment horizontal="center" vertical="center"/>
    </xf>
    <xf numFmtId="0" fontId="34" fillId="2" borderId="0" xfId="0" applyFont="1" applyFill="1" applyAlignment="1">
      <alignment horizontal="center" vertical="center"/>
    </xf>
    <xf numFmtId="0" fontId="28" fillId="2" borderId="0" xfId="0" applyFont="1" applyFill="1" applyAlignment="1">
      <alignment horizontal="center" vertical="center"/>
    </xf>
    <xf numFmtId="0" fontId="41" fillId="12" borderId="0" xfId="0" applyFont="1" applyFill="1" applyAlignment="1">
      <alignment horizontal="center" vertical="center" wrapText="1"/>
    </xf>
    <xf numFmtId="0" fontId="41" fillId="2" borderId="0" xfId="0" applyFont="1" applyFill="1" applyAlignment="1">
      <alignment horizontal="center" vertical="center"/>
    </xf>
    <xf numFmtId="0" fontId="19" fillId="0" borderId="0" xfId="0" applyFont="1" applyAlignment="1">
      <alignment horizontal="left" vertical="center"/>
    </xf>
    <xf numFmtId="0" fontId="19" fillId="5" borderId="4" xfId="0" applyFont="1" applyFill="1" applyBorder="1" applyAlignment="1">
      <alignment horizontal="center"/>
    </xf>
    <xf numFmtId="0" fontId="24" fillId="18" borderId="24" xfId="0" applyFont="1" applyFill="1" applyBorder="1" applyAlignment="1">
      <alignment horizontal="center" vertical="center" wrapText="1"/>
    </xf>
    <xf numFmtId="0" fontId="28" fillId="0" borderId="0" xfId="0" applyFont="1" applyAlignment="1">
      <alignment vertical="center" wrapText="1"/>
    </xf>
    <xf numFmtId="0" fontId="24" fillId="3" borderId="7" xfId="1" applyFont="1" applyFill="1" applyBorder="1" applyAlignment="1">
      <alignment horizontal="center" vertical="center" wrapText="1"/>
    </xf>
    <xf numFmtId="0" fontId="19" fillId="0" borderId="7" xfId="0" applyFont="1" applyBorder="1" applyAlignment="1">
      <alignment vertical="center"/>
    </xf>
    <xf numFmtId="0" fontId="30" fillId="0" borderId="0" xfId="1" applyFont="1"/>
    <xf numFmtId="0" fontId="19" fillId="0" borderId="7" xfId="0" applyFont="1" applyBorder="1" applyAlignment="1">
      <alignment horizontal="center" vertical="center" wrapText="1"/>
    </xf>
    <xf numFmtId="0" fontId="19" fillId="9" borderId="7" xfId="0" applyFont="1" applyFill="1" applyBorder="1" applyAlignment="1">
      <alignment horizontal="center" vertical="center" wrapText="1"/>
    </xf>
    <xf numFmtId="0" fontId="39" fillId="18" borderId="7" xfId="0" applyFont="1" applyFill="1" applyBorder="1" applyAlignment="1">
      <alignment horizontal="center" vertical="center" wrapText="1"/>
    </xf>
    <xf numFmtId="0" fontId="24" fillId="18" borderId="25" xfId="0" applyFont="1" applyFill="1" applyBorder="1" applyAlignment="1">
      <alignment horizontal="center" vertical="center" wrapText="1"/>
    </xf>
    <xf numFmtId="0" fontId="28" fillId="9" borderId="0" xfId="0" applyFont="1" applyFill="1" applyAlignment="1">
      <alignment horizontal="center" vertical="center" wrapText="1"/>
    </xf>
    <xf numFmtId="0" fontId="28" fillId="9" borderId="0" xfId="0" applyFont="1" applyFill="1" applyAlignment="1">
      <alignment horizontal="center" vertical="center"/>
    </xf>
    <xf numFmtId="0" fontId="19" fillId="9" borderId="0" xfId="0" applyFont="1" applyFill="1" applyAlignment="1">
      <alignment vertical="center"/>
    </xf>
    <xf numFmtId="0" fontId="28" fillId="9" borderId="0" xfId="0" applyFont="1" applyFill="1" applyAlignment="1">
      <alignment wrapText="1"/>
    </xf>
    <xf numFmtId="10" fontId="19" fillId="21" borderId="4" xfId="0" applyNumberFormat="1" applyFont="1" applyFill="1" applyBorder="1" applyAlignment="1">
      <alignment vertical="center"/>
    </xf>
    <xf numFmtId="0" fontId="23" fillId="9" borderId="0" xfId="0" applyFont="1" applyFill="1" applyAlignment="1">
      <alignment vertical="center" wrapText="1"/>
    </xf>
    <xf numFmtId="0" fontId="28" fillId="9" borderId="0" xfId="0" applyFont="1" applyFill="1" applyAlignment="1">
      <alignment horizontal="center"/>
    </xf>
    <xf numFmtId="0" fontId="17" fillId="9" borderId="0" xfId="0" applyFont="1" applyFill="1" applyAlignment="1">
      <alignment horizontal="center"/>
    </xf>
    <xf numFmtId="0" fontId="17" fillId="9" borderId="0" xfId="0" applyFont="1" applyFill="1" applyAlignment="1">
      <alignment horizontal="center" vertical="center"/>
    </xf>
    <xf numFmtId="0" fontId="27" fillId="9" borderId="0" xfId="1" applyFont="1" applyFill="1" applyAlignment="1">
      <alignment horizontal="center" vertical="center"/>
    </xf>
    <xf numFmtId="0" fontId="27" fillId="9" borderId="0" xfId="1" applyFont="1" applyFill="1"/>
    <xf numFmtId="0" fontId="23" fillId="9" borderId="0" xfId="0" applyFont="1" applyFill="1" applyAlignment="1">
      <alignment horizontal="center" vertical="center" wrapText="1"/>
    </xf>
    <xf numFmtId="0" fontId="10" fillId="9" borderId="0" xfId="1" applyFont="1" applyFill="1"/>
    <xf numFmtId="0" fontId="30" fillId="9" borderId="0" xfId="1" applyFont="1" applyFill="1"/>
    <xf numFmtId="0" fontId="28" fillId="9" borderId="0" xfId="0" applyFont="1" applyFill="1" applyAlignment="1">
      <alignment vertical="center" wrapText="1"/>
    </xf>
    <xf numFmtId="0" fontId="17" fillId="12" borderId="0" xfId="0" applyFont="1" applyFill="1" applyAlignment="1">
      <alignment horizontal="center" vertical="center"/>
    </xf>
    <xf numFmtId="0" fontId="17" fillId="12" borderId="0" xfId="0" applyFont="1" applyFill="1" applyAlignment="1">
      <alignment horizontal="center"/>
    </xf>
    <xf numFmtId="0" fontId="25" fillId="12" borderId="0" xfId="0" applyFont="1" applyFill="1" applyAlignment="1">
      <alignment horizontal="center"/>
    </xf>
    <xf numFmtId="0" fontId="17" fillId="12" borderId="0" xfId="0" applyFont="1" applyFill="1"/>
    <xf numFmtId="0" fontId="28" fillId="12" borderId="0" xfId="0" applyFont="1" applyFill="1" applyAlignment="1">
      <alignment horizontal="center" vertical="center"/>
    </xf>
    <xf numFmtId="0" fontId="28" fillId="9" borderId="0" xfId="0" applyFont="1" applyFill="1" applyAlignment="1">
      <alignment horizontal="left" vertical="center"/>
    </xf>
    <xf numFmtId="0" fontId="19" fillId="9" borderId="0" xfId="0" applyFont="1" applyFill="1" applyAlignment="1">
      <alignment horizontal="center"/>
    </xf>
    <xf numFmtId="0" fontId="33" fillId="12" borderId="0" xfId="0" applyFont="1" applyFill="1" applyAlignment="1">
      <alignment horizontal="center" vertical="center" wrapText="1"/>
    </xf>
    <xf numFmtId="0" fontId="28" fillId="12" borderId="0" xfId="0" applyFont="1" applyFill="1" applyAlignment="1">
      <alignment horizontal="center" vertical="center" wrapText="1"/>
    </xf>
    <xf numFmtId="0" fontId="34" fillId="12" borderId="0" xfId="0" applyFont="1" applyFill="1" applyAlignment="1">
      <alignment horizontal="center" vertical="center"/>
    </xf>
    <xf numFmtId="0" fontId="19" fillId="9" borderId="0" xfId="0" applyFont="1" applyFill="1" applyAlignment="1">
      <alignment horizontal="left" vertical="center"/>
    </xf>
    <xf numFmtId="0" fontId="19" fillId="12" borderId="24" xfId="0" applyFont="1" applyFill="1" applyBorder="1" applyAlignment="1">
      <alignment horizontal="center"/>
    </xf>
    <xf numFmtId="0" fontId="19" fillId="12" borderId="0" xfId="0" applyFont="1" applyFill="1" applyAlignment="1">
      <alignment horizontal="center"/>
    </xf>
    <xf numFmtId="0" fontId="28" fillId="12" borderId="0" xfId="0" applyFont="1" applyFill="1" applyAlignment="1">
      <alignment horizontal="center"/>
    </xf>
    <xf numFmtId="0" fontId="28" fillId="12" borderId="0" xfId="0" applyFont="1" applyFill="1" applyAlignment="1">
      <alignment wrapText="1"/>
    </xf>
    <xf numFmtId="0" fontId="21" fillId="9" borderId="0" xfId="0" applyFont="1" applyFill="1"/>
    <xf numFmtId="0" fontId="19" fillId="9" borderId="0" xfId="0" applyFont="1" applyFill="1"/>
    <xf numFmtId="0" fontId="28" fillId="9" borderId="27" xfId="0" applyFont="1" applyFill="1" applyBorder="1" applyAlignment="1">
      <alignment horizontal="center" vertical="center" wrapText="1"/>
    </xf>
    <xf numFmtId="0" fontId="28" fillId="9" borderId="22" xfId="0" applyFont="1" applyFill="1" applyBorder="1" applyAlignment="1">
      <alignment horizontal="justify" vertical="center" wrapText="1"/>
    </xf>
    <xf numFmtId="0" fontId="28" fillId="9" borderId="28" xfId="0" applyFont="1" applyFill="1" applyBorder="1" applyAlignment="1">
      <alignment horizontal="center" vertical="center" wrapText="1"/>
    </xf>
    <xf numFmtId="0" fontId="19" fillId="0" borderId="22" xfId="0" applyFont="1" applyBorder="1" applyAlignment="1">
      <alignment horizontal="center" vertical="center"/>
    </xf>
    <xf numFmtId="0" fontId="28" fillId="0" borderId="22" xfId="0" applyFont="1" applyBorder="1" applyAlignment="1">
      <alignment horizontal="justify" vertical="center" wrapText="1"/>
    </xf>
    <xf numFmtId="0" fontId="19" fillId="9" borderId="22" xfId="0" applyFont="1" applyFill="1" applyBorder="1" applyAlignment="1">
      <alignment horizontal="justify" vertical="center" wrapText="1"/>
    </xf>
    <xf numFmtId="0" fontId="19" fillId="12" borderId="22" xfId="0" applyFont="1" applyFill="1" applyBorder="1" applyAlignment="1">
      <alignment horizontal="center" vertical="center"/>
    </xf>
    <xf numFmtId="0" fontId="28" fillId="22" borderId="5" xfId="0" applyFont="1" applyFill="1" applyBorder="1" applyAlignment="1">
      <alignment horizontal="center" vertical="center"/>
    </xf>
    <xf numFmtId="0" fontId="19" fillId="12" borderId="7" xfId="0" applyFont="1" applyFill="1" applyBorder="1" applyAlignment="1">
      <alignment horizontal="center" vertical="center"/>
    </xf>
    <xf numFmtId="0" fontId="28" fillId="12" borderId="7" xfId="0" applyFont="1" applyFill="1" applyBorder="1" applyAlignment="1">
      <alignment horizontal="center" vertical="center" wrapText="1"/>
    </xf>
    <xf numFmtId="0" fontId="24" fillId="18" borderId="7"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28" fillId="9" borderId="7" xfId="0" applyFont="1" applyFill="1" applyBorder="1" applyAlignment="1">
      <alignment horizontal="justify" vertical="center" wrapText="1"/>
    </xf>
    <xf numFmtId="0" fontId="17" fillId="12" borderId="7"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43" fillId="9"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41" fillId="0" borderId="7" xfId="0" applyFont="1" applyBorder="1" applyAlignment="1">
      <alignment horizontal="center" vertical="center" wrapText="1"/>
    </xf>
    <xf numFmtId="0" fontId="41" fillId="9" borderId="7" xfId="1" applyFont="1" applyFill="1" applyBorder="1" applyAlignment="1">
      <alignment horizontal="justify" vertical="center" wrapText="1"/>
    </xf>
    <xf numFmtId="0" fontId="28" fillId="12" borderId="7" xfId="0" applyFont="1" applyFill="1" applyBorder="1" applyAlignment="1">
      <alignment horizontal="justify" vertical="center" wrapText="1" shrinkToFit="1"/>
    </xf>
    <xf numFmtId="0" fontId="41" fillId="12" borderId="7" xfId="0" applyFont="1" applyFill="1" applyBorder="1" applyAlignment="1">
      <alignment vertical="center" wrapText="1"/>
    </xf>
    <xf numFmtId="0" fontId="41" fillId="0" borderId="7" xfId="0" applyFont="1" applyBorder="1" applyAlignment="1">
      <alignment horizontal="justify" vertical="center" wrapText="1"/>
    </xf>
    <xf numFmtId="0" fontId="19" fillId="2" borderId="29"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19" fillId="17" borderId="23"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8" fillId="0" borderId="7" xfId="0" applyFont="1" applyBorder="1" applyAlignment="1">
      <alignment vertical="center" wrapText="1"/>
    </xf>
    <xf numFmtId="0" fontId="30" fillId="0" borderId="7" xfId="0" applyFont="1" applyBorder="1" applyAlignment="1">
      <alignment vertical="center" wrapText="1"/>
    </xf>
    <xf numFmtId="0" fontId="28" fillId="17" borderId="7" xfId="0" applyFont="1" applyFill="1" applyBorder="1" applyAlignment="1">
      <alignmen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vertical="center" wrapText="1"/>
    </xf>
    <xf numFmtId="0" fontId="24" fillId="23" borderId="7" xfId="0" applyFont="1" applyFill="1" applyBorder="1" applyAlignment="1">
      <alignment horizontal="center" vertical="center" wrapText="1"/>
    </xf>
    <xf numFmtId="0" fontId="15" fillId="9" borderId="7" xfId="0" applyFont="1" applyFill="1" applyBorder="1" applyAlignment="1">
      <alignment horizontal="justify" vertical="center" wrapText="1"/>
    </xf>
    <xf numFmtId="0" fontId="15" fillId="9" borderId="7" xfId="0" applyFont="1" applyFill="1" applyBorder="1" applyAlignment="1">
      <alignment horizontal="center" vertical="center" wrapText="1"/>
    </xf>
    <xf numFmtId="0" fontId="35" fillId="0" borderId="7" xfId="2" applyFont="1" applyBorder="1" applyAlignment="1">
      <alignment horizontal="justify" vertical="center" wrapText="1"/>
    </xf>
    <xf numFmtId="0" fontId="35" fillId="0" borderId="7" xfId="2" applyFont="1" applyBorder="1" applyAlignment="1">
      <alignment horizontal="center" vertical="center" wrapText="1"/>
    </xf>
    <xf numFmtId="0" fontId="17" fillId="0" borderId="35" xfId="0" applyFont="1" applyBorder="1" applyAlignment="1">
      <alignment vertical="center" wrapText="1"/>
    </xf>
    <xf numFmtId="0" fontId="16" fillId="16" borderId="37" xfId="0" applyFont="1" applyFill="1" applyBorder="1" applyAlignment="1">
      <alignment horizontal="center"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44" fillId="24" borderId="36" xfId="0" applyFont="1" applyFill="1" applyBorder="1" applyAlignment="1">
      <alignment horizontal="center" vertical="center" wrapText="1"/>
    </xf>
    <xf numFmtId="0" fontId="44" fillId="24" borderId="6" xfId="0" applyFont="1" applyFill="1" applyBorder="1" applyAlignment="1">
      <alignment horizontal="center" vertical="center" wrapText="1"/>
    </xf>
    <xf numFmtId="0" fontId="19" fillId="9" borderId="29" xfId="0" applyFont="1" applyFill="1" applyBorder="1" applyAlignment="1">
      <alignment horizontal="center" vertical="center" wrapText="1"/>
    </xf>
    <xf numFmtId="0" fontId="41" fillId="9" borderId="7" xfId="0" applyFont="1" applyFill="1" applyBorder="1" applyAlignment="1">
      <alignment horizontal="center" vertical="center" wrapText="1"/>
    </xf>
    <xf numFmtId="0" fontId="41" fillId="12" borderId="7" xfId="0" applyFont="1" applyFill="1" applyBorder="1" applyAlignment="1">
      <alignment horizontal="left" vertical="center" wrapText="1"/>
    </xf>
    <xf numFmtId="0" fontId="41" fillId="12" borderId="7" xfId="0" applyFont="1" applyFill="1" applyBorder="1" applyAlignment="1">
      <alignment horizontal="justify" vertical="center" wrapText="1"/>
    </xf>
    <xf numFmtId="0" fontId="41" fillId="12" borderId="7" xfId="0" applyFont="1" applyFill="1" applyBorder="1" applyAlignment="1" applyProtection="1">
      <alignment horizontal="center" vertical="center" wrapText="1"/>
      <protection locked="0"/>
    </xf>
    <xf numFmtId="0" fontId="28" fillId="12"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28" fillId="9" borderId="7" xfId="0" applyFont="1" applyFill="1" applyBorder="1" applyAlignment="1">
      <alignment vertical="center" wrapText="1"/>
    </xf>
    <xf numFmtId="0" fontId="30" fillId="12" borderId="7" xfId="0" applyFont="1" applyFill="1" applyBorder="1" applyAlignment="1">
      <alignment horizontal="justify" vertical="center" wrapText="1"/>
    </xf>
    <xf numFmtId="0" fontId="45" fillId="0" borderId="0" xfId="0" applyFont="1" applyAlignment="1">
      <alignment horizontal="center" vertical="center"/>
    </xf>
    <xf numFmtId="0" fontId="28" fillId="2" borderId="0" xfId="0" applyFont="1" applyFill="1" applyAlignment="1">
      <alignment horizontal="justify" vertical="center" wrapText="1"/>
    </xf>
    <xf numFmtId="10" fontId="19" fillId="6" borderId="7" xfId="0" applyNumberFormat="1" applyFont="1" applyFill="1" applyBorder="1" applyAlignment="1">
      <alignment horizontal="center" vertical="center"/>
    </xf>
    <xf numFmtId="0" fontId="28" fillId="9" borderId="0" xfId="0" applyFont="1" applyFill="1" applyAlignment="1">
      <alignment horizontal="center" wrapText="1"/>
    </xf>
    <xf numFmtId="0" fontId="4" fillId="2" borderId="0" xfId="0" applyFont="1" applyFill="1" applyAlignment="1">
      <alignment horizontal="center" vertical="center"/>
    </xf>
    <xf numFmtId="0" fontId="4" fillId="0" borderId="0" xfId="0" applyFont="1" applyAlignment="1">
      <alignment horizontal="center" wrapText="1"/>
    </xf>
    <xf numFmtId="0" fontId="2" fillId="0" borderId="0" xfId="0" applyFont="1" applyAlignment="1">
      <alignment horizontal="left" wrapText="1"/>
    </xf>
    <xf numFmtId="0" fontId="2" fillId="12" borderId="0" xfId="0" applyFont="1" applyFill="1" applyAlignment="1">
      <alignment horizontal="center"/>
    </xf>
    <xf numFmtId="0" fontId="28" fillId="9" borderId="7" xfId="0" applyFont="1" applyFill="1" applyBorder="1" applyAlignment="1" applyProtection="1">
      <alignment horizontal="center" vertical="center" wrapText="1"/>
      <protection locked="0"/>
    </xf>
    <xf numFmtId="0" fontId="26" fillId="3" borderId="7" xfId="0" applyFont="1" applyFill="1" applyBorder="1" applyAlignment="1">
      <alignment horizontal="center" vertical="center" wrapText="1"/>
    </xf>
    <xf numFmtId="0" fontId="19" fillId="12" borderId="4" xfId="0" applyFont="1" applyFill="1" applyBorder="1" applyAlignment="1">
      <alignment horizontal="center" vertical="center"/>
    </xf>
    <xf numFmtId="0" fontId="24" fillId="18" borderId="4" xfId="0" applyFont="1" applyFill="1" applyBorder="1" applyAlignment="1">
      <alignment horizontal="center" vertical="center" wrapText="1"/>
    </xf>
    <xf numFmtId="0" fontId="28" fillId="12" borderId="4" xfId="0" applyFont="1" applyFill="1" applyBorder="1" applyAlignment="1">
      <alignment horizontal="center" vertical="center" wrapText="1"/>
    </xf>
    <xf numFmtId="0" fontId="28" fillId="12" borderId="4" xfId="0" applyFont="1" applyFill="1" applyBorder="1" applyAlignment="1">
      <alignment horizontal="left" vertical="center" wrapText="1"/>
    </xf>
    <xf numFmtId="0" fontId="28" fillId="9" borderId="33" xfId="0" applyFont="1" applyFill="1" applyBorder="1" applyAlignment="1">
      <alignment vertical="center" wrapText="1"/>
    </xf>
    <xf numFmtId="0" fontId="17" fillId="9" borderId="33" xfId="0" applyFont="1" applyFill="1" applyBorder="1" applyAlignment="1">
      <alignment vertical="center" wrapText="1"/>
    </xf>
    <xf numFmtId="0" fontId="28" fillId="0" borderId="0" xfId="0" applyFont="1" applyAlignment="1">
      <alignment horizontal="center"/>
    </xf>
    <xf numFmtId="0" fontId="9" fillId="2" borderId="0" xfId="0" applyFont="1" applyFill="1" applyAlignment="1">
      <alignment horizontal="center" vertical="center"/>
    </xf>
    <xf numFmtId="0" fontId="24" fillId="9" borderId="0" xfId="0" applyFont="1" applyFill="1" applyAlignment="1">
      <alignment vertical="center" textRotation="90" wrapText="1"/>
    </xf>
    <xf numFmtId="10" fontId="19" fillId="21" borderId="8" xfId="0" applyNumberFormat="1" applyFont="1" applyFill="1" applyBorder="1" applyAlignment="1">
      <alignment vertical="center"/>
    </xf>
    <xf numFmtId="0" fontId="18" fillId="0" borderId="0" xfId="0" applyFont="1"/>
    <xf numFmtId="0" fontId="23" fillId="0" borderId="0" xfId="0" applyFont="1" applyAlignment="1">
      <alignment vertical="center" wrapText="1"/>
    </xf>
    <xf numFmtId="0" fontId="0" fillId="0" borderId="0" xfId="0" applyAlignment="1">
      <alignment horizontal="center" vertical="center"/>
    </xf>
    <xf numFmtId="0" fontId="9" fillId="0" borderId="0" xfId="0" applyFont="1" applyAlignment="1">
      <alignment horizontal="center"/>
    </xf>
    <xf numFmtId="0" fontId="8" fillId="0" borderId="0" xfId="0" applyFont="1"/>
    <xf numFmtId="0" fontId="9" fillId="0" borderId="0" xfId="0" applyFont="1"/>
    <xf numFmtId="0" fontId="28" fillId="12" borderId="5" xfId="0" applyFont="1" applyFill="1" applyBorder="1" applyAlignment="1" applyProtection="1">
      <alignment horizontal="center" vertical="center" wrapText="1"/>
      <protection locked="0"/>
    </xf>
    <xf numFmtId="0" fontId="28" fillId="9" borderId="33" xfId="0" applyFont="1" applyFill="1" applyBorder="1" applyAlignment="1" applyProtection="1">
      <alignment horizontal="center" vertical="center" wrapText="1"/>
      <protection locked="0"/>
    </xf>
    <xf numFmtId="0" fontId="28" fillId="9" borderId="40" xfId="0" applyFont="1" applyFill="1" applyBorder="1" applyAlignment="1" applyProtection="1">
      <alignment horizontal="center" vertical="center" wrapText="1"/>
      <protection locked="0"/>
    </xf>
    <xf numFmtId="0" fontId="28" fillId="12" borderId="4" xfId="0" applyFont="1" applyFill="1" applyBorder="1" applyAlignment="1" applyProtection="1">
      <alignment horizontal="justify" vertical="center" wrapText="1"/>
      <protection locked="0"/>
    </xf>
    <xf numFmtId="0" fontId="28" fillId="12" borderId="4" xfId="0" applyFont="1" applyFill="1" applyBorder="1" applyAlignment="1" applyProtection="1">
      <alignment horizontal="center" vertical="center" wrapText="1"/>
      <protection locked="0"/>
    </xf>
    <xf numFmtId="0" fontId="28" fillId="12" borderId="7" xfId="0" applyFont="1" applyFill="1" applyBorder="1" applyAlignment="1" applyProtection="1">
      <alignment vertical="center" wrapText="1"/>
      <protection locked="0"/>
    </xf>
    <xf numFmtId="0" fontId="28" fillId="9" borderId="22" xfId="0" applyFont="1" applyFill="1" applyBorder="1" applyAlignment="1" applyProtection="1">
      <alignment horizontal="center" vertical="center" wrapText="1"/>
      <protection locked="0"/>
    </xf>
    <xf numFmtId="0" fontId="28" fillId="12" borderId="22" xfId="0" applyFont="1" applyFill="1" applyBorder="1" applyAlignment="1" applyProtection="1">
      <alignment horizontal="center" vertical="center" wrapText="1"/>
      <protection locked="0"/>
    </xf>
    <xf numFmtId="0" fontId="19" fillId="2" borderId="0" xfId="0" applyFont="1" applyFill="1" applyAlignment="1">
      <alignment horizontal="left" vertical="center"/>
    </xf>
    <xf numFmtId="0" fontId="19" fillId="2" borderId="43" xfId="0" applyFont="1" applyFill="1" applyBorder="1" applyAlignment="1">
      <alignment vertical="center"/>
    </xf>
    <xf numFmtId="0" fontId="19" fillId="12" borderId="7" xfId="0" applyFont="1" applyFill="1" applyBorder="1" applyAlignment="1">
      <alignment horizontal="justify" vertical="center" wrapText="1"/>
    </xf>
    <xf numFmtId="0" fontId="19" fillId="12" borderId="0" xfId="0" applyFont="1" applyFill="1" applyAlignment="1">
      <alignment vertical="center" wrapText="1"/>
    </xf>
    <xf numFmtId="0" fontId="19" fillId="12" borderId="3" xfId="0" applyFont="1" applyFill="1" applyBorder="1" applyAlignment="1">
      <alignment vertical="center" wrapText="1"/>
    </xf>
    <xf numFmtId="0" fontId="19" fillId="0" borderId="43" xfId="0" applyFont="1" applyBorder="1" applyAlignment="1">
      <alignment vertical="center"/>
    </xf>
    <xf numFmtId="0" fontId="19" fillId="0" borderId="0" xfId="0" applyFont="1" applyAlignment="1">
      <alignment vertical="center"/>
    </xf>
    <xf numFmtId="0" fontId="28" fillId="0" borderId="0" xfId="0" applyFont="1" applyAlignment="1">
      <alignment vertical="center"/>
    </xf>
    <xf numFmtId="0" fontId="28"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vertical="center"/>
    </xf>
    <xf numFmtId="0" fontId="19" fillId="12" borderId="4" xfId="0" applyFont="1" applyFill="1" applyBorder="1" applyAlignment="1">
      <alignment horizontal="justify" vertical="center" wrapText="1"/>
    </xf>
    <xf numFmtId="0" fontId="28" fillId="12" borderId="26" xfId="0" applyFont="1" applyFill="1" applyBorder="1" applyAlignment="1" applyProtection="1">
      <alignment horizontal="center" vertical="center" wrapText="1"/>
      <protection locked="0"/>
    </xf>
    <xf numFmtId="0" fontId="28" fillId="12" borderId="9" xfId="0" applyFont="1" applyFill="1" applyBorder="1" applyAlignment="1" applyProtection="1">
      <alignment horizontal="center" vertical="center" wrapText="1"/>
      <protection locked="0"/>
    </xf>
    <xf numFmtId="0" fontId="28" fillId="12" borderId="26"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12" borderId="9" xfId="0" applyFont="1" applyFill="1" applyBorder="1" applyAlignment="1">
      <alignment horizontal="center" vertical="center" wrapText="1"/>
    </xf>
    <xf numFmtId="0" fontId="41" fillId="0" borderId="116" xfId="0" applyFont="1" applyBorder="1" applyAlignment="1">
      <alignment horizontal="center" vertical="center"/>
    </xf>
    <xf numFmtId="0" fontId="28" fillId="12" borderId="27" xfId="0" applyFont="1" applyFill="1" applyBorder="1" applyAlignment="1" applyProtection="1">
      <alignment horizontal="center" vertical="center" wrapText="1"/>
      <protection locked="0"/>
    </xf>
    <xf numFmtId="0" fontId="43" fillId="0" borderId="116" xfId="0" applyFont="1" applyBorder="1" applyAlignment="1">
      <alignment horizontal="center" vertical="center" wrapText="1"/>
    </xf>
    <xf numFmtId="0" fontId="41" fillId="0" borderId="116" xfId="0" applyFont="1" applyBorder="1" applyAlignment="1">
      <alignment horizontal="center" vertical="center" wrapText="1"/>
    </xf>
    <xf numFmtId="0" fontId="19" fillId="0" borderId="116" xfId="0" applyFont="1" applyBorder="1" applyAlignment="1">
      <alignment horizontal="center" vertical="center" wrapText="1"/>
    </xf>
    <xf numFmtId="0" fontId="28" fillId="0" borderId="116" xfId="0" applyFont="1" applyBorder="1" applyAlignment="1">
      <alignment horizontal="center" vertical="center" wrapText="1"/>
    </xf>
    <xf numFmtId="0" fontId="28" fillId="12" borderId="28" xfId="0" applyFont="1" applyFill="1" applyBorder="1" applyAlignment="1" applyProtection="1">
      <alignment horizontal="center" vertical="center" wrapText="1"/>
      <protection locked="0"/>
    </xf>
    <xf numFmtId="0" fontId="19" fillId="9" borderId="26" xfId="0" applyFont="1" applyFill="1" applyBorder="1" applyAlignment="1">
      <alignment horizontal="center" vertical="center" wrapText="1"/>
    </xf>
    <xf numFmtId="0" fontId="28" fillId="0" borderId="26" xfId="0" applyFont="1" applyBorder="1" applyAlignment="1">
      <alignment vertical="center" wrapText="1"/>
    </xf>
    <xf numFmtId="0" fontId="28" fillId="0" borderId="26" xfId="0" applyFont="1" applyBorder="1" applyAlignment="1">
      <alignment horizontal="center" vertical="center" wrapText="1"/>
    </xf>
    <xf numFmtId="0" fontId="19" fillId="9" borderId="9" xfId="0" applyFont="1" applyFill="1" applyBorder="1" applyAlignment="1">
      <alignment horizontal="center" vertical="center" wrapText="1"/>
    </xf>
    <xf numFmtId="0" fontId="19" fillId="9" borderId="116" xfId="0" applyFont="1" applyFill="1" applyBorder="1" applyAlignment="1">
      <alignment horizontal="center" vertical="center" wrapText="1"/>
    </xf>
    <xf numFmtId="0" fontId="28" fillId="12" borderId="116" xfId="0" applyFont="1" applyFill="1" applyBorder="1" applyAlignment="1" applyProtection="1">
      <alignment horizontal="center" vertical="center" wrapText="1"/>
      <protection locked="0"/>
    </xf>
    <xf numFmtId="0" fontId="28" fillId="12" borderId="116" xfId="0" applyFont="1" applyFill="1" applyBorder="1" applyAlignment="1">
      <alignment horizontal="center" vertical="center" wrapText="1"/>
    </xf>
    <xf numFmtId="0" fontId="28" fillId="9" borderId="116" xfId="0" applyFont="1" applyFill="1" applyBorder="1" applyAlignment="1">
      <alignment horizontal="center" vertical="center" wrapText="1"/>
    </xf>
    <xf numFmtId="0" fontId="2" fillId="0" borderId="116" xfId="0" applyFont="1" applyBorder="1" applyAlignment="1">
      <alignment horizontal="left" vertical="center" wrapText="1"/>
    </xf>
    <xf numFmtId="0" fontId="39" fillId="26" borderId="12" xfId="0" applyFont="1" applyFill="1" applyBorder="1" applyAlignment="1">
      <alignment horizontal="right" vertical="center" wrapText="1"/>
    </xf>
    <xf numFmtId="0" fontId="16" fillId="27" borderId="15" xfId="0" applyFont="1" applyFill="1" applyBorder="1" applyAlignment="1">
      <alignment horizontal="center" vertical="center" wrapText="1"/>
    </xf>
    <xf numFmtId="0" fontId="24" fillId="17" borderId="26" xfId="0" applyFont="1" applyFill="1" applyBorder="1" applyAlignment="1">
      <alignment horizontal="center" wrapText="1"/>
    </xf>
    <xf numFmtId="0" fontId="41" fillId="0" borderId="116" xfId="0" applyFont="1" applyBorder="1" applyAlignment="1">
      <alignment vertical="center" wrapText="1"/>
    </xf>
    <xf numFmtId="0" fontId="43" fillId="0" borderId="116" xfId="0" applyFont="1" applyBorder="1" applyAlignment="1">
      <alignment vertical="center" wrapText="1"/>
    </xf>
    <xf numFmtId="0" fontId="46" fillId="0" borderId="116" xfId="0" applyFont="1" applyBorder="1" applyAlignment="1">
      <alignment vertical="center" wrapText="1"/>
    </xf>
    <xf numFmtId="0" fontId="47" fillId="0" borderId="116" xfId="0" applyFont="1" applyBorder="1" applyAlignment="1">
      <alignment horizontal="center" vertical="center" wrapText="1"/>
    </xf>
    <xf numFmtId="0" fontId="19" fillId="2" borderId="7" xfId="0" applyFont="1" applyFill="1" applyBorder="1" applyAlignment="1">
      <alignment horizontal="left"/>
    </xf>
    <xf numFmtId="0" fontId="19" fillId="2" borderId="43" xfId="0" applyFont="1" applyFill="1" applyBorder="1" applyAlignment="1">
      <alignment horizontal="center"/>
    </xf>
    <xf numFmtId="0" fontId="19" fillId="2" borderId="0" xfId="0" applyFont="1" applyFill="1" applyAlignment="1">
      <alignment horizontal="center"/>
    </xf>
    <xf numFmtId="0" fontId="19" fillId="2" borderId="2" xfId="0" applyFont="1" applyFill="1" applyBorder="1" applyAlignment="1">
      <alignment horizontal="center"/>
    </xf>
    <xf numFmtId="0" fontId="28" fillId="2" borderId="48" xfId="0" applyFont="1" applyFill="1" applyBorder="1" applyAlignment="1">
      <alignment horizontal="left"/>
    </xf>
    <xf numFmtId="0" fontId="28" fillId="2" borderId="3" xfId="0" applyFont="1" applyFill="1" applyBorder="1" applyAlignment="1">
      <alignment horizontal="left"/>
    </xf>
    <xf numFmtId="0" fontId="0" fillId="0" borderId="0" xfId="0"/>
    <xf numFmtId="0" fontId="19" fillId="2" borderId="44" xfId="0" applyFont="1" applyFill="1" applyBorder="1" applyAlignment="1">
      <alignment horizontal="right" vertical="center"/>
    </xf>
    <xf numFmtId="0" fontId="19" fillId="2" borderId="45" xfId="0" applyFont="1" applyFill="1" applyBorder="1" applyAlignment="1">
      <alignment horizontal="right" vertical="center"/>
    </xf>
    <xf numFmtId="0" fontId="19" fillId="2" borderId="45" xfId="0" applyFont="1" applyFill="1" applyBorder="1" applyAlignment="1">
      <alignment horizontal="center" vertical="center"/>
    </xf>
    <xf numFmtId="0" fontId="19" fillId="2" borderId="46" xfId="0" applyFont="1" applyFill="1" applyBorder="1" applyAlignment="1">
      <alignment horizontal="right" vertical="center"/>
    </xf>
    <xf numFmtId="0" fontId="39" fillId="26" borderId="47" xfId="0" applyFont="1" applyFill="1" applyBorder="1" applyAlignment="1">
      <alignment horizontal="left" vertical="center" wrapText="1"/>
    </xf>
    <xf numFmtId="0" fontId="24" fillId="27" borderId="5" xfId="0" applyFont="1" applyFill="1" applyBorder="1" applyAlignment="1">
      <alignment horizontal="center" vertical="center" wrapText="1"/>
    </xf>
    <xf numFmtId="0" fontId="28" fillId="12" borderId="4" xfId="0" applyFont="1" applyFill="1" applyBorder="1" applyAlignment="1">
      <alignment horizontal="left" vertical="center" wrapText="1"/>
    </xf>
    <xf numFmtId="0" fontId="19" fillId="12" borderId="4" xfId="0" applyFont="1" applyFill="1" applyBorder="1" applyAlignment="1" applyProtection="1">
      <alignment horizontal="center" vertical="center" wrapText="1"/>
      <protection locked="0"/>
    </xf>
    <xf numFmtId="0" fontId="28" fillId="12" borderId="10" xfId="0" applyFont="1" applyFill="1" applyBorder="1" applyAlignment="1">
      <alignment horizontal="left" vertical="top" wrapText="1"/>
    </xf>
    <xf numFmtId="0" fontId="28" fillId="12" borderId="20" xfId="0" applyFont="1" applyFill="1" applyBorder="1" applyAlignment="1">
      <alignment horizontal="left" vertical="top" wrapText="1"/>
    </xf>
    <xf numFmtId="0" fontId="28" fillId="12" borderId="19" xfId="0" applyFont="1" applyFill="1" applyBorder="1" applyAlignment="1">
      <alignment horizontal="left" vertical="top" wrapText="1"/>
    </xf>
    <xf numFmtId="0" fontId="19" fillId="0" borderId="4" xfId="0" applyFont="1" applyBorder="1" applyAlignment="1" applyProtection="1">
      <alignment horizontal="center" vertical="center" wrapText="1"/>
      <protection locked="0"/>
    </xf>
    <xf numFmtId="0" fontId="24" fillId="27" borderId="10" xfId="0" applyFont="1" applyFill="1" applyBorder="1" applyAlignment="1">
      <alignment horizontal="center" vertical="center" wrapText="1"/>
    </xf>
    <xf numFmtId="0" fontId="24" fillId="27" borderId="20" xfId="0" applyFont="1" applyFill="1" applyBorder="1" applyAlignment="1">
      <alignment horizontal="center" vertical="center" wrapText="1"/>
    </xf>
    <xf numFmtId="0" fontId="24" fillId="27" borderId="19" xfId="0" applyFont="1" applyFill="1" applyBorder="1" applyAlignment="1">
      <alignment horizontal="center" vertical="center" wrapText="1"/>
    </xf>
    <xf numFmtId="0" fontId="19" fillId="12" borderId="10" xfId="0" applyFont="1" applyFill="1" applyBorder="1" applyAlignment="1" applyProtection="1">
      <alignment horizontal="center" vertical="center" wrapText="1"/>
      <protection locked="0"/>
    </xf>
    <xf numFmtId="0" fontId="19" fillId="12" borderId="20" xfId="0" applyFont="1" applyFill="1" applyBorder="1" applyAlignment="1" applyProtection="1">
      <alignment horizontal="center" vertical="center" wrapText="1"/>
      <protection locked="0"/>
    </xf>
    <xf numFmtId="0" fontId="19" fillId="12" borderId="19" xfId="0" applyFont="1" applyFill="1" applyBorder="1" applyAlignment="1" applyProtection="1">
      <alignment horizontal="center" vertical="center" wrapText="1"/>
      <protection locked="0"/>
    </xf>
    <xf numFmtId="0" fontId="39" fillId="28" borderId="23" xfId="0" applyFont="1" applyFill="1" applyBorder="1" applyAlignment="1">
      <alignment horizontal="center" vertical="center" wrapText="1"/>
    </xf>
    <xf numFmtId="0" fontId="39" fillId="28" borderId="24" xfId="0" applyFont="1" applyFill="1" applyBorder="1" applyAlignment="1">
      <alignment horizontal="center" vertical="center" wrapText="1"/>
    </xf>
    <xf numFmtId="0" fontId="39" fillId="28" borderId="33" xfId="0" applyFont="1" applyFill="1" applyBorder="1" applyAlignment="1">
      <alignment horizontal="center" vertical="center" wrapText="1"/>
    </xf>
    <xf numFmtId="0" fontId="19" fillId="2" borderId="41" xfId="0" applyFont="1" applyFill="1" applyBorder="1" applyAlignment="1">
      <alignment horizontal="right" vertical="center"/>
    </xf>
    <xf numFmtId="0" fontId="19" fillId="2" borderId="42" xfId="0" applyFont="1" applyFill="1" applyBorder="1" applyAlignment="1">
      <alignment horizontal="right" vertical="center"/>
    </xf>
    <xf numFmtId="0" fontId="19" fillId="2" borderId="28" xfId="0" applyFont="1" applyFill="1" applyBorder="1" applyAlignment="1">
      <alignment horizontal="right" vertical="center"/>
    </xf>
    <xf numFmtId="0" fontId="19" fillId="2" borderId="43" xfId="0" applyFont="1" applyFill="1" applyBorder="1" applyAlignment="1">
      <alignment horizontal="right" vertical="center"/>
    </xf>
    <xf numFmtId="0" fontId="19" fillId="2" borderId="0" xfId="0" applyFont="1" applyFill="1" applyAlignment="1">
      <alignment horizontal="right" vertical="center"/>
    </xf>
    <xf numFmtId="0" fontId="19" fillId="2" borderId="2" xfId="0" applyFont="1" applyFill="1" applyBorder="1" applyAlignment="1">
      <alignment horizontal="right" vertical="center"/>
    </xf>
    <xf numFmtId="0" fontId="28" fillId="0" borderId="43" xfId="0" applyFont="1" applyBorder="1" applyAlignment="1">
      <alignment horizontal="center" vertical="center"/>
    </xf>
    <xf numFmtId="0" fontId="28" fillId="0" borderId="0" xfId="0" applyFont="1" applyAlignment="1">
      <alignment horizontal="center" vertical="center"/>
    </xf>
    <xf numFmtId="0" fontId="28" fillId="0" borderId="2" xfId="0" applyFont="1" applyBorder="1" applyAlignment="1">
      <alignment horizontal="center" vertical="center"/>
    </xf>
    <xf numFmtId="0" fontId="19" fillId="2" borderId="0" xfId="0" applyFont="1" applyFill="1" applyAlignment="1">
      <alignment horizontal="left" vertical="center"/>
    </xf>
    <xf numFmtId="0" fontId="19" fillId="2" borderId="48" xfId="0" applyFont="1" applyFill="1" applyBorder="1" applyAlignment="1">
      <alignment horizontal="left" vertical="center"/>
    </xf>
    <xf numFmtId="0" fontId="19" fillId="2" borderId="3" xfId="0" applyFont="1" applyFill="1" applyBorder="1" applyAlignment="1">
      <alignment horizontal="left" vertical="center"/>
    </xf>
    <xf numFmtId="0" fontId="19" fillId="12" borderId="3" xfId="0" applyFont="1" applyFill="1" applyBorder="1" applyAlignment="1">
      <alignment horizontal="right" vertical="center"/>
    </xf>
    <xf numFmtId="0" fontId="19" fillId="12" borderId="49" xfId="0" applyFont="1" applyFill="1" applyBorder="1" applyAlignment="1">
      <alignment horizontal="right" vertical="center"/>
    </xf>
    <xf numFmtId="0" fontId="24" fillId="18" borderId="9" xfId="0" applyFont="1" applyFill="1" applyBorder="1" applyAlignment="1">
      <alignment horizontal="center" vertical="center"/>
    </xf>
    <xf numFmtId="0" fontId="28" fillId="17" borderId="0" xfId="0" applyFont="1" applyFill="1" applyAlignment="1">
      <alignment horizontal="center"/>
    </xf>
    <xf numFmtId="0" fontId="24" fillId="19" borderId="7" xfId="0" applyFont="1" applyFill="1" applyBorder="1" applyAlignment="1">
      <alignment horizontal="center" vertical="center" wrapText="1"/>
    </xf>
    <xf numFmtId="0" fontId="24" fillId="19" borderId="7" xfId="0" applyFont="1" applyFill="1" applyBorder="1" applyAlignment="1">
      <alignment horizontal="center" vertical="center" textRotation="90" wrapText="1"/>
    </xf>
    <xf numFmtId="0" fontId="19" fillId="7" borderId="7"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41" fillId="9" borderId="7" xfId="0" applyFont="1" applyFill="1" applyBorder="1" applyAlignment="1">
      <alignment horizontal="center" vertical="center" wrapText="1"/>
    </xf>
    <xf numFmtId="0" fontId="39" fillId="17" borderId="7" xfId="0" applyFont="1" applyFill="1" applyBorder="1" applyAlignment="1">
      <alignment horizontal="center" vertical="center" wrapText="1"/>
    </xf>
    <xf numFmtId="0" fontId="28" fillId="9" borderId="7" xfId="0" applyFont="1" applyFill="1" applyBorder="1" applyAlignment="1">
      <alignment horizontal="center" vertical="center" wrapText="1"/>
    </xf>
    <xf numFmtId="0" fontId="28" fillId="12" borderId="7" xfId="0" applyFont="1" applyFill="1" applyBorder="1" applyAlignment="1" applyProtection="1">
      <alignment horizontal="center" vertical="center" wrapText="1"/>
      <protection locked="0"/>
    </xf>
    <xf numFmtId="0" fontId="19" fillId="9" borderId="2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29" xfId="0" applyFont="1" applyFill="1" applyBorder="1" applyAlignment="1">
      <alignment horizontal="center" vertical="center" wrapText="1"/>
    </xf>
    <xf numFmtId="0" fontId="28" fillId="9" borderId="7" xfId="0" applyFont="1" applyFill="1" applyBorder="1" applyAlignment="1">
      <alignment horizontal="justify" vertical="center" wrapText="1"/>
    </xf>
    <xf numFmtId="0" fontId="39" fillId="18" borderId="7" xfId="0" applyFont="1" applyFill="1" applyBorder="1" applyAlignment="1">
      <alignment horizontal="center" vertical="center" wrapText="1"/>
    </xf>
    <xf numFmtId="0" fontId="28" fillId="12" borderId="7" xfId="0" applyFont="1" applyFill="1" applyBorder="1" applyAlignment="1">
      <alignment horizontal="justify" vertical="center" wrapText="1"/>
    </xf>
    <xf numFmtId="0" fontId="28" fillId="0" borderId="7" xfId="0" applyFont="1" applyBorder="1" applyAlignment="1" applyProtection="1">
      <alignment horizontal="center" vertical="center" wrapText="1"/>
      <protection locked="0"/>
    </xf>
    <xf numFmtId="0" fontId="28" fillId="0" borderId="7" xfId="0" applyFont="1" applyBorder="1" applyAlignment="1">
      <alignment horizontal="center" vertical="center" wrapText="1"/>
    </xf>
    <xf numFmtId="0" fontId="39" fillId="25" borderId="7" xfId="0" applyFont="1" applyFill="1" applyBorder="1" applyAlignment="1">
      <alignment horizontal="center" vertical="center"/>
    </xf>
    <xf numFmtId="0" fontId="28" fillId="12" borderId="7" xfId="0" applyFont="1" applyFill="1" applyBorder="1" applyAlignment="1">
      <alignment horizontal="center" vertical="center" wrapText="1"/>
    </xf>
    <xf numFmtId="0" fontId="28" fillId="12" borderId="7" xfId="0" applyFont="1" applyFill="1" applyBorder="1" applyAlignment="1">
      <alignment horizontal="left" vertical="center" wrapText="1"/>
    </xf>
    <xf numFmtId="0" fontId="39" fillId="17" borderId="7" xfId="0" applyFont="1" applyFill="1" applyBorder="1" applyAlignment="1">
      <alignment horizontal="center" vertical="center"/>
    </xf>
    <xf numFmtId="0" fontId="19" fillId="17" borderId="7" xfId="0" applyFont="1" applyFill="1" applyBorder="1" applyAlignment="1">
      <alignment horizontal="center" vertical="center"/>
    </xf>
    <xf numFmtId="0" fontId="28" fillId="12" borderId="7" xfId="0" applyFont="1" applyFill="1" applyBorder="1" applyAlignment="1">
      <alignment vertical="center" wrapText="1"/>
    </xf>
    <xf numFmtId="0" fontId="24" fillId="18" borderId="7" xfId="0" applyFont="1" applyFill="1" applyBorder="1" applyAlignment="1">
      <alignment horizontal="center" vertical="center" wrapText="1"/>
    </xf>
    <xf numFmtId="0" fontId="41" fillId="12" borderId="7" xfId="0" applyFont="1" applyFill="1" applyBorder="1" applyAlignment="1">
      <alignment horizontal="center" vertical="center" wrapText="1"/>
    </xf>
    <xf numFmtId="0" fontId="41" fillId="12" borderId="7" xfId="0" applyFont="1" applyFill="1" applyBorder="1" applyAlignment="1">
      <alignment horizontal="left" vertical="center" wrapText="1"/>
    </xf>
    <xf numFmtId="0" fontId="19" fillId="12" borderId="3" xfId="0" applyFont="1" applyFill="1" applyBorder="1" applyAlignment="1">
      <alignment horizontal="right" vertical="center" wrapText="1"/>
    </xf>
    <xf numFmtId="0" fontId="19" fillId="12" borderId="49" xfId="0" applyFont="1" applyFill="1" applyBorder="1" applyAlignment="1">
      <alignment horizontal="right" vertical="center" wrapText="1"/>
    </xf>
    <xf numFmtId="0" fontId="41" fillId="12" borderId="7" xfId="0" applyFont="1" applyFill="1" applyBorder="1" applyAlignment="1">
      <alignment horizontal="justify" vertical="center" wrapText="1"/>
    </xf>
    <xf numFmtId="0" fontId="19" fillId="20" borderId="7" xfId="0" applyFont="1" applyFill="1" applyBorder="1" applyAlignment="1">
      <alignment horizontal="center" vertical="center"/>
    </xf>
    <xf numFmtId="0" fontId="28" fillId="17" borderId="7" xfId="0" applyFont="1" applyFill="1" applyBorder="1" applyAlignment="1">
      <alignment horizontal="center"/>
    </xf>
    <xf numFmtId="0" fontId="29" fillId="2" borderId="7" xfId="0" applyFont="1" applyFill="1" applyBorder="1" applyAlignment="1">
      <alignment horizontal="center" vertical="center"/>
    </xf>
    <xf numFmtId="0" fontId="29" fillId="2" borderId="7" xfId="0" applyFont="1" applyFill="1" applyBorder="1" applyAlignment="1">
      <alignment horizontal="center" vertical="center" wrapText="1"/>
    </xf>
    <xf numFmtId="0" fontId="19" fillId="2" borderId="48"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24" fillId="16" borderId="7" xfId="0" applyFont="1" applyFill="1" applyBorder="1" applyAlignment="1">
      <alignment horizontal="center" vertical="center" wrapText="1"/>
    </xf>
    <xf numFmtId="0" fontId="19" fillId="12" borderId="7" xfId="0" applyFont="1" applyFill="1" applyBorder="1" applyAlignment="1">
      <alignment horizontal="justify" vertical="center" wrapText="1"/>
    </xf>
    <xf numFmtId="10" fontId="19" fillId="6" borderId="6" xfId="0" applyNumberFormat="1" applyFont="1" applyFill="1" applyBorder="1" applyAlignment="1">
      <alignment horizontal="center" vertical="center"/>
    </xf>
    <xf numFmtId="10" fontId="19" fillId="6" borderId="50" xfId="0" applyNumberFormat="1" applyFont="1" applyFill="1" applyBorder="1" applyAlignment="1">
      <alignment horizontal="center" vertical="center"/>
    </xf>
    <xf numFmtId="10" fontId="19" fillId="6" borderId="51" xfId="0" applyNumberFormat="1" applyFont="1" applyFill="1" applyBorder="1" applyAlignment="1">
      <alignment horizontal="center" vertical="center"/>
    </xf>
    <xf numFmtId="0" fontId="28" fillId="12" borderId="7" xfId="0" applyFont="1" applyFill="1" applyBorder="1" applyAlignment="1">
      <alignment horizontal="justify" vertical="justify" wrapText="1"/>
    </xf>
    <xf numFmtId="0" fontId="43" fillId="0" borderId="116" xfId="0" applyFont="1" applyBorder="1" applyAlignment="1">
      <alignment horizontal="center" vertical="center" wrapText="1"/>
    </xf>
    <xf numFmtId="0" fontId="24" fillId="19" borderId="41" xfId="0" applyFont="1" applyFill="1" applyBorder="1" applyAlignment="1">
      <alignment horizontal="center" vertical="center" wrapText="1"/>
    </xf>
    <xf numFmtId="0" fontId="24" fillId="19" borderId="28" xfId="0" applyFont="1" applyFill="1" applyBorder="1" applyAlignment="1">
      <alignment horizontal="center" vertical="center" wrapText="1"/>
    </xf>
    <xf numFmtId="0" fontId="24" fillId="19" borderId="43" xfId="0" applyFont="1" applyFill="1" applyBorder="1" applyAlignment="1">
      <alignment horizontal="center" vertical="center" wrapText="1"/>
    </xf>
    <xf numFmtId="0" fontId="24" fillId="19" borderId="2" xfId="0" applyFont="1" applyFill="1" applyBorder="1" applyAlignment="1">
      <alignment horizontal="center" vertical="center" wrapText="1"/>
    </xf>
    <xf numFmtId="0" fontId="24" fillId="19" borderId="52" xfId="0" applyFont="1" applyFill="1" applyBorder="1" applyAlignment="1">
      <alignment horizontal="center" vertical="center" wrapText="1"/>
    </xf>
    <xf numFmtId="0" fontId="24" fillId="19" borderId="26" xfId="0" applyFont="1" applyFill="1" applyBorder="1" applyAlignment="1">
      <alignment horizontal="center" vertical="center" wrapText="1"/>
    </xf>
    <xf numFmtId="0" fontId="24" fillId="19" borderId="26" xfId="0" applyFont="1" applyFill="1" applyBorder="1" applyAlignment="1">
      <alignment horizontal="center" vertical="center" textRotation="90" wrapText="1"/>
    </xf>
    <xf numFmtId="0" fontId="39" fillId="19" borderId="7" xfId="0" applyFont="1" applyFill="1" applyBorder="1" applyAlignment="1">
      <alignment horizontal="center" vertical="center" textRotation="90" wrapText="1"/>
    </xf>
    <xf numFmtId="0" fontId="39" fillId="19" borderId="26" xfId="0" applyFont="1" applyFill="1" applyBorder="1" applyAlignment="1">
      <alignment horizontal="center" vertical="center" textRotation="90" wrapText="1"/>
    </xf>
    <xf numFmtId="0" fontId="19" fillId="20" borderId="7" xfId="0" applyFont="1" applyFill="1" applyBorder="1" applyAlignment="1">
      <alignment horizontal="center" vertical="center" textRotation="90"/>
    </xf>
    <xf numFmtId="0" fontId="19" fillId="20" borderId="26" xfId="0" applyFont="1" applyFill="1" applyBorder="1" applyAlignment="1">
      <alignment horizontal="center" vertical="center" textRotation="90"/>
    </xf>
    <xf numFmtId="0" fontId="19" fillId="7" borderId="53" xfId="0" applyFont="1" applyFill="1" applyBorder="1" applyAlignment="1">
      <alignment horizontal="center" vertical="center" textRotation="90"/>
    </xf>
    <xf numFmtId="0" fontId="19" fillId="12" borderId="0" xfId="0" applyFont="1" applyFill="1" applyAlignment="1">
      <alignment horizontal="left" vertical="center" wrapText="1"/>
    </xf>
    <xf numFmtId="0" fontId="19" fillId="12" borderId="3" xfId="0" applyFont="1" applyFill="1" applyBorder="1" applyAlignment="1">
      <alignment horizontal="center" vertical="center" wrapText="1"/>
    </xf>
    <xf numFmtId="0" fontId="24" fillId="18" borderId="11" xfId="0" applyFont="1" applyFill="1" applyBorder="1" applyAlignment="1">
      <alignment horizontal="center" vertical="center" wrapText="1"/>
    </xf>
    <xf numFmtId="0" fontId="24" fillId="18" borderId="25" xfId="0" applyFont="1" applyFill="1" applyBorder="1" applyAlignment="1">
      <alignment horizontal="center" vertical="center" wrapText="1"/>
    </xf>
    <xf numFmtId="0" fontId="28" fillId="17" borderId="11" xfId="0" applyFont="1" applyFill="1" applyBorder="1" applyAlignment="1">
      <alignment horizontal="center"/>
    </xf>
    <xf numFmtId="0" fontId="28" fillId="17" borderId="27" xfId="0" applyFont="1" applyFill="1" applyBorder="1" applyAlignment="1">
      <alignment horizontal="center"/>
    </xf>
    <xf numFmtId="0" fontId="24" fillId="17" borderId="26" xfId="0" applyFont="1" applyFill="1" applyBorder="1" applyAlignment="1">
      <alignment horizontal="center" wrapText="1"/>
    </xf>
    <xf numFmtId="0" fontId="24" fillId="17" borderId="7" xfId="0" applyFont="1" applyFill="1" applyBorder="1" applyAlignment="1">
      <alignment horizontal="center" wrapText="1"/>
    </xf>
    <xf numFmtId="0" fontId="39" fillId="15" borderId="0" xfId="0" applyFont="1" applyFill="1" applyAlignment="1">
      <alignment horizontal="center" vertical="center" wrapText="1"/>
    </xf>
    <xf numFmtId="0" fontId="39" fillId="15" borderId="17" xfId="0" applyFont="1" applyFill="1" applyBorder="1" applyAlignment="1">
      <alignment horizontal="center" vertical="center" wrapText="1"/>
    </xf>
    <xf numFmtId="0" fontId="28" fillId="12" borderId="57" xfId="0" applyFont="1" applyFill="1" applyBorder="1" applyAlignment="1">
      <alignment horizontal="center" vertical="center"/>
    </xf>
    <xf numFmtId="0" fontId="28" fillId="12" borderId="117" xfId="0" applyFont="1" applyFill="1" applyBorder="1" applyAlignment="1">
      <alignment horizontal="center" vertical="center"/>
    </xf>
    <xf numFmtId="10" fontId="19" fillId="6" borderId="8" xfId="0" applyNumberFormat="1" applyFont="1" applyFill="1" applyBorder="1" applyAlignment="1">
      <alignment horizontal="center" vertical="center"/>
    </xf>
    <xf numFmtId="0" fontId="19" fillId="12" borderId="26" xfId="0" applyFont="1" applyFill="1" applyBorder="1" applyAlignment="1">
      <alignment horizontal="center" vertical="center" wrapText="1"/>
    </xf>
    <xf numFmtId="0" fontId="19" fillId="12" borderId="9" xfId="0" applyFont="1" applyFill="1" applyBorder="1" applyAlignment="1">
      <alignment horizontal="center" vertical="center" wrapText="1"/>
    </xf>
    <xf numFmtId="0" fontId="19" fillId="9" borderId="116" xfId="0" applyFont="1" applyFill="1" applyBorder="1" applyAlignment="1">
      <alignment horizontal="center" vertical="center" wrapText="1"/>
    </xf>
    <xf numFmtId="0" fontId="41" fillId="0" borderId="116" xfId="0" applyFont="1" applyBorder="1" applyAlignment="1">
      <alignment horizontal="center" vertical="center" wrapText="1"/>
    </xf>
    <xf numFmtId="0" fontId="29" fillId="2" borderId="26" xfId="0" applyFont="1" applyFill="1" applyBorder="1" applyAlignment="1">
      <alignment horizontal="center" vertical="center"/>
    </xf>
    <xf numFmtId="0" fontId="29" fillId="12" borderId="7"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28" fillId="9" borderId="57"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0" fontId="28" fillId="9" borderId="26"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19" fillId="12" borderId="22" xfId="0" applyFont="1" applyFill="1" applyBorder="1" applyAlignment="1">
      <alignment horizontal="center" vertical="center"/>
    </xf>
    <xf numFmtId="0" fontId="19" fillId="12" borderId="5" xfId="0" applyFont="1" applyFill="1" applyBorder="1" applyAlignment="1">
      <alignment horizontal="center" vertical="center"/>
    </xf>
    <xf numFmtId="0" fontId="28" fillId="12" borderId="22" xfId="0" applyFont="1" applyFill="1" applyBorder="1" applyAlignment="1">
      <alignment horizontal="justify" vertical="center" wrapText="1"/>
    </xf>
    <xf numFmtId="0" fontId="28" fillId="12" borderId="5" xfId="0" applyFont="1" applyFill="1" applyBorder="1" applyAlignment="1">
      <alignment horizontal="justify" vertical="center" wrapText="1"/>
    </xf>
    <xf numFmtId="0" fontId="28" fillId="12" borderId="22" xfId="0" applyFont="1" applyFill="1" applyBorder="1" applyAlignment="1" applyProtection="1">
      <alignment horizontal="center" vertical="center" wrapText="1"/>
      <protection locked="0"/>
    </xf>
    <xf numFmtId="0" fontId="28" fillId="12" borderId="5" xfId="0" applyFont="1" applyFill="1" applyBorder="1" applyAlignment="1" applyProtection="1">
      <alignment horizontal="center" vertical="center" wrapText="1"/>
      <protection locked="0"/>
    </xf>
    <xf numFmtId="0" fontId="28" fillId="12" borderId="22" xfId="0" applyFont="1" applyFill="1" applyBorder="1" applyAlignment="1">
      <alignment horizontal="center" vertical="center" wrapText="1"/>
    </xf>
    <xf numFmtId="0" fontId="28" fillId="12" borderId="5" xfId="0" applyFont="1" applyFill="1" applyBorder="1" applyAlignment="1">
      <alignment horizontal="center" vertical="center" wrapText="1"/>
    </xf>
    <xf numFmtId="0" fontId="28" fillId="9" borderId="59" xfId="0" applyFont="1" applyFill="1" applyBorder="1" applyAlignment="1">
      <alignment horizontal="center" vertical="center" wrapText="1"/>
    </xf>
    <xf numFmtId="0" fontId="28" fillId="9" borderId="60" xfId="0" applyFont="1" applyFill="1" applyBorder="1" applyAlignment="1">
      <alignment horizontal="center" vertical="center" wrapText="1"/>
    </xf>
    <xf numFmtId="0" fontId="21" fillId="17" borderId="7" xfId="0" applyFont="1" applyFill="1" applyBorder="1" applyAlignment="1">
      <alignment horizontal="center"/>
    </xf>
    <xf numFmtId="0" fontId="26" fillId="18" borderId="7" xfId="0" applyFont="1" applyFill="1" applyBorder="1" applyAlignment="1">
      <alignment horizontal="center" vertical="center" wrapText="1"/>
    </xf>
    <xf numFmtId="0" fontId="19" fillId="0" borderId="0" xfId="0" applyFont="1" applyAlignment="1">
      <alignment horizontal="left" vertical="center"/>
    </xf>
    <xf numFmtId="0" fontId="19" fillId="12" borderId="49" xfId="0" applyFont="1" applyFill="1" applyBorder="1" applyAlignment="1">
      <alignment horizontal="center" vertical="center" wrapText="1"/>
    </xf>
    <xf numFmtId="0" fontId="19" fillId="0" borderId="0" xfId="0" applyFont="1" applyAlignment="1">
      <alignment horizontal="right" vertical="center"/>
    </xf>
    <xf numFmtId="0" fontId="15" fillId="25" borderId="7" xfId="0" applyFont="1" applyFill="1" applyBorder="1" applyAlignment="1">
      <alignment horizontal="center" vertical="center"/>
    </xf>
    <xf numFmtId="0" fontId="17" fillId="12" borderId="22"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28" fillId="12" borderId="22" xfId="0" applyFont="1" applyFill="1" applyBorder="1" applyAlignment="1">
      <alignment horizontal="left" vertical="center" wrapText="1"/>
    </xf>
    <xf numFmtId="0" fontId="28" fillId="12" borderId="5" xfId="0" applyFont="1" applyFill="1" applyBorder="1" applyAlignment="1">
      <alignment horizontal="left" vertical="center" wrapText="1"/>
    </xf>
    <xf numFmtId="0" fontId="28" fillId="12" borderId="61" xfId="0" applyFont="1" applyFill="1" applyBorder="1" applyAlignment="1">
      <alignment horizontal="center" vertical="center" wrapText="1"/>
    </xf>
    <xf numFmtId="0" fontId="28" fillId="12" borderId="40" xfId="0" applyFont="1" applyFill="1" applyBorder="1" applyAlignment="1">
      <alignment horizontal="center" vertical="center" wrapText="1"/>
    </xf>
    <xf numFmtId="0" fontId="24" fillId="18" borderId="62" xfId="0" applyFont="1" applyFill="1" applyBorder="1" applyAlignment="1">
      <alignment horizontal="center" vertical="center" wrapText="1"/>
    </xf>
    <xf numFmtId="0" fontId="24" fillId="18" borderId="63" xfId="0" applyFont="1" applyFill="1" applyBorder="1" applyAlignment="1">
      <alignment horizontal="center" vertical="center" wrapText="1"/>
    </xf>
    <xf numFmtId="0" fontId="24" fillId="18" borderId="64" xfId="0" applyFont="1" applyFill="1" applyBorder="1" applyAlignment="1">
      <alignment horizontal="center" vertical="center" wrapText="1"/>
    </xf>
    <xf numFmtId="0" fontId="24" fillId="18" borderId="4" xfId="0" applyFont="1" applyFill="1" applyBorder="1" applyAlignment="1">
      <alignment horizontal="center" vertical="center" wrapText="1"/>
    </xf>
    <xf numFmtId="0" fontId="19" fillId="9" borderId="65" xfId="0" applyFont="1" applyFill="1" applyBorder="1" applyAlignment="1">
      <alignment horizontal="justify" vertical="center" wrapText="1"/>
    </xf>
    <xf numFmtId="0" fontId="19" fillId="9" borderId="66" xfId="0" applyFont="1" applyFill="1" applyBorder="1" applyAlignment="1">
      <alignment horizontal="justify" vertical="center" wrapText="1"/>
    </xf>
    <xf numFmtId="0" fontId="13" fillId="0" borderId="0" xfId="0" applyFont="1" applyAlignment="1">
      <alignment horizontal="center" vertical="center" wrapText="1"/>
    </xf>
    <xf numFmtId="0" fontId="28" fillId="9" borderId="53" xfId="0" applyFont="1" applyFill="1" applyBorder="1" applyAlignment="1">
      <alignment horizontal="center" vertical="center" wrapText="1"/>
    </xf>
    <xf numFmtId="0" fontId="28" fillId="9" borderId="63" xfId="0" applyFont="1" applyFill="1" applyBorder="1" applyAlignment="1">
      <alignment horizontal="center" vertical="center" wrapText="1"/>
    </xf>
    <xf numFmtId="0" fontId="19" fillId="2" borderId="43" xfId="0" applyFont="1" applyFill="1" applyBorder="1" applyAlignment="1">
      <alignment horizontal="right" vertical="center" indent="1"/>
    </xf>
    <xf numFmtId="0" fontId="19" fillId="2" borderId="0" xfId="0" applyFont="1" applyFill="1" applyAlignment="1">
      <alignment horizontal="right" vertical="center" indent="1"/>
    </xf>
    <xf numFmtId="0" fontId="19" fillId="2" borderId="2" xfId="0" applyFont="1" applyFill="1" applyBorder="1" applyAlignment="1">
      <alignment horizontal="right" vertical="center" indent="1"/>
    </xf>
    <xf numFmtId="0" fontId="24" fillId="18" borderId="23" xfId="0" applyFont="1" applyFill="1" applyBorder="1" applyAlignment="1">
      <alignment horizontal="center" vertical="center" wrapText="1"/>
    </xf>
    <xf numFmtId="0" fontId="24" fillId="18" borderId="29" xfId="0" applyFont="1" applyFill="1" applyBorder="1" applyAlignment="1">
      <alignment horizontal="center" vertical="center" wrapText="1"/>
    </xf>
    <xf numFmtId="0" fontId="28" fillId="0" borderId="22" xfId="0" applyFont="1" applyBorder="1" applyAlignment="1">
      <alignment horizontal="center" vertical="center" wrapText="1"/>
    </xf>
    <xf numFmtId="0" fontId="28" fillId="0" borderId="5" xfId="0" applyFont="1" applyBorder="1" applyAlignment="1">
      <alignment horizontal="center" vertical="center" wrapText="1"/>
    </xf>
    <xf numFmtId="0" fontId="20" fillId="18" borderId="9" xfId="0" applyFont="1" applyFill="1" applyBorder="1" applyAlignment="1">
      <alignment horizontal="center" vertical="center" wrapText="1"/>
    </xf>
    <xf numFmtId="0" fontId="21" fillId="17" borderId="9" xfId="0" applyFont="1" applyFill="1" applyBorder="1" applyAlignment="1">
      <alignment horizontal="center"/>
    </xf>
    <xf numFmtId="0" fontId="39" fillId="15" borderId="21" xfId="0" applyFont="1" applyFill="1" applyBorder="1" applyAlignment="1">
      <alignment horizontal="center" vertical="center" wrapText="1"/>
    </xf>
    <xf numFmtId="0" fontId="28" fillId="12" borderId="28" xfId="0" applyFont="1" applyFill="1" applyBorder="1" applyAlignment="1">
      <alignment horizontal="justify" vertical="center" wrapText="1"/>
    </xf>
    <xf numFmtId="0" fontId="28" fillId="12" borderId="49" xfId="0" applyFont="1" applyFill="1" applyBorder="1" applyAlignment="1">
      <alignment horizontal="justify" vertical="center" wrapText="1"/>
    </xf>
    <xf numFmtId="0" fontId="17" fillId="0" borderId="43" xfId="0" applyFont="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28" fillId="9" borderId="7" xfId="1" applyFont="1" applyFill="1" applyBorder="1" applyAlignment="1">
      <alignment horizontal="center" vertical="center" wrapText="1"/>
    </xf>
    <xf numFmtId="0" fontId="28" fillId="9" borderId="7" xfId="0" applyFont="1" applyFill="1" applyBorder="1" applyAlignment="1" applyProtection="1">
      <alignment horizontal="center" vertical="center" wrapText="1"/>
      <protection locked="0"/>
    </xf>
    <xf numFmtId="0" fontId="28" fillId="9" borderId="26"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12" borderId="26" xfId="0" applyFont="1" applyFill="1" applyBorder="1" applyAlignment="1">
      <alignment horizontal="center" vertical="center" wrapText="1"/>
    </xf>
    <xf numFmtId="0" fontId="28" fillId="12" borderId="9" xfId="0" applyFont="1" applyFill="1" applyBorder="1" applyAlignment="1">
      <alignment horizontal="center" vertical="center" wrapText="1"/>
    </xf>
    <xf numFmtId="0" fontId="24" fillId="18" borderId="67" xfId="1" applyFont="1" applyFill="1" applyBorder="1" applyAlignment="1">
      <alignment horizontal="center" vertical="center" wrapText="1"/>
    </xf>
    <xf numFmtId="0" fontId="24" fillId="18" borderId="55" xfId="1" applyFont="1" applyFill="1" applyBorder="1" applyAlignment="1">
      <alignment horizontal="center" vertical="center" wrapText="1"/>
    </xf>
    <xf numFmtId="0" fontId="30" fillId="0" borderId="68" xfId="1" applyFont="1" applyBorder="1" applyAlignment="1">
      <alignment horizontal="center" vertical="center"/>
    </xf>
    <xf numFmtId="0" fontId="30" fillId="0" borderId="48" xfId="1" applyFont="1" applyBorder="1" applyAlignment="1">
      <alignment horizontal="center" vertical="center"/>
    </xf>
    <xf numFmtId="0" fontId="24" fillId="19" borderId="7" xfId="1" applyFont="1" applyFill="1" applyBorder="1" applyAlignment="1">
      <alignment horizontal="center" vertical="center" wrapText="1"/>
    </xf>
    <xf numFmtId="0" fontId="24" fillId="18" borderId="7" xfId="1" applyFont="1" applyFill="1" applyBorder="1" applyAlignment="1">
      <alignment horizontal="center" vertical="center" wrapText="1"/>
    </xf>
    <xf numFmtId="0" fontId="19" fillId="0" borderId="7" xfId="0" applyFont="1" applyBorder="1" applyAlignment="1">
      <alignment horizontal="center" vertical="center"/>
    </xf>
    <xf numFmtId="0" fontId="28" fillId="9" borderId="26" xfId="1" applyFont="1" applyFill="1" applyBorder="1" applyAlignment="1">
      <alignment horizontal="center" vertical="center" wrapText="1"/>
    </xf>
    <xf numFmtId="0" fontId="28" fillId="9" borderId="9" xfId="1" applyFont="1" applyFill="1" applyBorder="1" applyAlignment="1">
      <alignment horizontal="center" vertical="center" wrapText="1"/>
    </xf>
    <xf numFmtId="0" fontId="24" fillId="18" borderId="24" xfId="1" applyFont="1" applyFill="1" applyBorder="1" applyAlignment="1">
      <alignment horizontal="center" vertical="center" wrapText="1"/>
    </xf>
    <xf numFmtId="0" fontId="24" fillId="18" borderId="0" xfId="1" applyFont="1" applyFill="1" applyAlignment="1">
      <alignment horizontal="center" vertical="center" wrapText="1"/>
    </xf>
    <xf numFmtId="0" fontId="24" fillId="18" borderId="1" xfId="1" applyFont="1" applyFill="1" applyBorder="1" applyAlignment="1">
      <alignment horizontal="center" vertical="center" wrapText="1"/>
    </xf>
    <xf numFmtId="0" fontId="18" fillId="9" borderId="7" xfId="0" applyFont="1" applyFill="1" applyBorder="1" applyAlignment="1">
      <alignment horizontal="center" vertical="center" wrapText="1"/>
    </xf>
    <xf numFmtId="0" fontId="24" fillId="18" borderId="23" xfId="1" applyFont="1" applyFill="1" applyBorder="1" applyAlignment="1">
      <alignment horizontal="center" vertical="center" wrapText="1"/>
    </xf>
    <xf numFmtId="0" fontId="24" fillId="18" borderId="29" xfId="1" applyFont="1" applyFill="1" applyBorder="1" applyAlignment="1">
      <alignment horizontal="center" vertical="center" wrapText="1"/>
    </xf>
    <xf numFmtId="0" fontId="39" fillId="15" borderId="2" xfId="0" applyFont="1" applyFill="1" applyBorder="1" applyAlignment="1">
      <alignment horizontal="center" vertical="center" wrapText="1"/>
    </xf>
    <xf numFmtId="0" fontId="19" fillId="0" borderId="26" xfId="0" applyFont="1" applyBorder="1" applyAlignment="1">
      <alignment horizontal="center" vertical="center"/>
    </xf>
    <xf numFmtId="0" fontId="19" fillId="0" borderId="9" xfId="0" applyFont="1" applyBorder="1" applyAlignment="1">
      <alignment horizontal="center" vertical="center"/>
    </xf>
    <xf numFmtId="0" fontId="17" fillId="12" borderId="7"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4" fillId="23" borderId="53"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19" fillId="25" borderId="7" xfId="0" applyFont="1" applyFill="1" applyBorder="1" applyAlignment="1">
      <alignment horizontal="center" vertical="center"/>
    </xf>
    <xf numFmtId="0" fontId="23" fillId="0" borderId="0" xfId="0" applyFont="1" applyAlignment="1">
      <alignment horizontal="center" vertical="center" wrapText="1"/>
    </xf>
    <xf numFmtId="0" fontId="24" fillId="23" borderId="7" xfId="0" applyFont="1" applyFill="1" applyBorder="1" applyAlignment="1">
      <alignment horizontal="center" vertical="center" wrapText="1"/>
    </xf>
    <xf numFmtId="0" fontId="19" fillId="0" borderId="7" xfId="0" applyFont="1" applyBorder="1" applyAlignment="1">
      <alignment horizontal="center" vertical="center" wrapText="1"/>
    </xf>
    <xf numFmtId="0" fontId="24" fillId="18" borderId="9" xfId="0" applyFont="1" applyFill="1" applyBorder="1" applyAlignment="1">
      <alignment horizontal="center" vertical="center" wrapText="1"/>
    </xf>
    <xf numFmtId="0" fontId="24" fillId="19" borderId="55"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54" xfId="0" applyFont="1" applyFill="1" applyBorder="1" applyAlignment="1">
      <alignment horizontal="center" vertical="center" wrapText="1"/>
    </xf>
    <xf numFmtId="0" fontId="24" fillId="19" borderId="69" xfId="0" applyFont="1" applyFill="1" applyBorder="1" applyAlignment="1">
      <alignment horizontal="center" vertical="center" wrapText="1"/>
    </xf>
    <xf numFmtId="0" fontId="24" fillId="19" borderId="70" xfId="0" applyFont="1" applyFill="1" applyBorder="1" applyAlignment="1">
      <alignment horizontal="center" vertical="center" wrapText="1"/>
    </xf>
    <xf numFmtId="0" fontId="19" fillId="25" borderId="40" xfId="0" applyFont="1" applyFill="1" applyBorder="1" applyAlignment="1">
      <alignment horizontal="center" vertical="center"/>
    </xf>
    <xf numFmtId="0" fontId="19" fillId="25" borderId="5" xfId="0" applyFont="1" applyFill="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6" fillId="27" borderId="47" xfId="0" applyFont="1" applyFill="1" applyBorder="1" applyAlignment="1">
      <alignment horizontal="center" vertical="center"/>
    </xf>
    <xf numFmtId="0" fontId="16" fillId="27" borderId="72" xfId="0" applyFont="1" applyFill="1" applyBorder="1" applyAlignment="1">
      <alignment horizontal="center" vertical="center"/>
    </xf>
    <xf numFmtId="0" fontId="16" fillId="27" borderId="12" xfId="0" applyFont="1" applyFill="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5" fillId="0" borderId="4" xfId="0" applyFont="1" applyBorder="1" applyAlignment="1">
      <alignment horizontal="left" vertical="center"/>
    </xf>
    <xf numFmtId="0" fontId="16" fillId="29" borderId="92" xfId="0" applyFont="1" applyFill="1" applyBorder="1" applyAlignment="1">
      <alignment horizontal="center" vertical="center"/>
    </xf>
    <xf numFmtId="0" fontId="17" fillId="0" borderId="77" xfId="0" applyFont="1" applyBorder="1" applyAlignment="1">
      <alignment horizontal="center" vertical="center"/>
    </xf>
    <xf numFmtId="0" fontId="17" fillId="0" borderId="84" xfId="0" applyFont="1" applyBorder="1" applyAlignment="1">
      <alignment horizontal="center" vertical="center"/>
    </xf>
    <xf numFmtId="1" fontId="17" fillId="0" borderId="85" xfId="0" applyNumberFormat="1" applyFont="1" applyBorder="1" applyAlignment="1">
      <alignment horizontal="center" vertical="center"/>
    </xf>
    <xf numFmtId="0" fontId="15" fillId="2" borderId="11"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7" fillId="2" borderId="41" xfId="0" applyFont="1" applyFill="1" applyBorder="1" applyAlignment="1">
      <alignment horizontal="right"/>
    </xf>
    <xf numFmtId="0" fontId="17" fillId="2" borderId="42" xfId="0" applyFont="1" applyFill="1" applyBorder="1" applyAlignment="1">
      <alignment horizontal="right"/>
    </xf>
    <xf numFmtId="0" fontId="17" fillId="2" borderId="28" xfId="0" applyFont="1" applyFill="1" applyBorder="1" applyAlignment="1">
      <alignment horizontal="right"/>
    </xf>
    <xf numFmtId="0" fontId="17" fillId="2" borderId="43" xfId="0" applyFont="1" applyFill="1" applyBorder="1" applyAlignment="1">
      <alignment horizontal="right"/>
    </xf>
    <xf numFmtId="0" fontId="17" fillId="2" borderId="0" xfId="0" applyFont="1" applyFill="1" applyAlignment="1">
      <alignment horizontal="right"/>
    </xf>
    <xf numFmtId="0" fontId="17" fillId="2" borderId="2" xfId="0" applyFont="1" applyFill="1" applyBorder="1" applyAlignment="1">
      <alignment horizontal="right"/>
    </xf>
    <xf numFmtId="0" fontId="17" fillId="2" borderId="43" xfId="0" applyFont="1" applyFill="1" applyBorder="1" applyAlignment="1">
      <alignment horizontal="center"/>
    </xf>
    <xf numFmtId="0" fontId="17" fillId="2" borderId="0" xfId="0" applyFont="1" applyFill="1" applyAlignment="1">
      <alignment horizontal="center"/>
    </xf>
    <xf numFmtId="0" fontId="17" fillId="2" borderId="2" xfId="0" applyFont="1" applyFill="1" applyBorder="1" applyAlignment="1">
      <alignment horizontal="center"/>
    </xf>
    <xf numFmtId="0" fontId="15" fillId="2" borderId="48" xfId="0" applyFont="1" applyFill="1" applyBorder="1" applyAlignment="1">
      <alignment horizontal="center"/>
    </xf>
    <xf numFmtId="0" fontId="15" fillId="2" borderId="3" xfId="0" applyFont="1" applyFill="1" applyBorder="1" applyAlignment="1">
      <alignment horizontal="center"/>
    </xf>
    <xf numFmtId="0" fontId="15" fillId="2" borderId="49" xfId="0" applyFont="1" applyFill="1" applyBorder="1" applyAlignment="1">
      <alignment horizontal="center"/>
    </xf>
    <xf numFmtId="0" fontId="44" fillId="28" borderId="26" xfId="0" applyFont="1" applyFill="1" applyBorder="1" applyAlignment="1">
      <alignment horizontal="center" vertical="center" wrapText="1"/>
    </xf>
    <xf numFmtId="0" fontId="20" fillId="26" borderId="0" xfId="0" applyFont="1" applyFill="1" applyAlignment="1">
      <alignment horizontal="center"/>
    </xf>
    <xf numFmtId="0" fontId="15" fillId="0" borderId="4" xfId="0" applyFont="1" applyBorder="1" applyAlignment="1">
      <alignment horizontal="center" vertical="center"/>
    </xf>
    <xf numFmtId="0" fontId="2" fillId="0" borderId="0" xfId="0" applyFont="1" applyAlignment="1">
      <alignment vertical="center" wrapText="1"/>
    </xf>
    <xf numFmtId="10" fontId="15" fillId="0" borderId="8" xfId="0" applyNumberFormat="1" applyFont="1" applyBorder="1" applyAlignment="1">
      <alignment horizontal="center" vertical="center"/>
    </xf>
    <xf numFmtId="0" fontId="17" fillId="0" borderId="72" xfId="0" applyFont="1" applyBorder="1" applyAlignment="1">
      <alignment horizontal="center"/>
    </xf>
    <xf numFmtId="1" fontId="17" fillId="0" borderId="77" xfId="0" applyNumberFormat="1" applyFont="1" applyBorder="1" applyAlignment="1">
      <alignment horizontal="center" vertical="center"/>
    </xf>
    <xf numFmtId="1" fontId="17" fillId="0" borderId="4" xfId="0" applyNumberFormat="1" applyFont="1" applyBorder="1" applyAlignment="1">
      <alignment horizontal="center" vertical="center"/>
    </xf>
    <xf numFmtId="0" fontId="17" fillId="0" borderId="91" xfId="0" applyFont="1" applyBorder="1" applyAlignment="1">
      <alignment horizontal="center" vertical="center"/>
    </xf>
    <xf numFmtId="0" fontId="17" fillId="0" borderId="87" xfId="0" applyFont="1" applyBorder="1" applyAlignment="1">
      <alignment horizontal="center"/>
    </xf>
    <xf numFmtId="0" fontId="16" fillId="29" borderId="88" xfId="0" applyFont="1" applyFill="1" applyBorder="1" applyAlignment="1">
      <alignment horizontal="center" vertical="center"/>
    </xf>
    <xf numFmtId="0" fontId="16" fillId="29" borderId="89" xfId="0" applyFont="1" applyFill="1" applyBorder="1" applyAlignment="1">
      <alignment horizontal="center" vertical="center"/>
    </xf>
    <xf numFmtId="0" fontId="16" fillId="29" borderId="90" xfId="0" applyFont="1" applyFill="1" applyBorder="1" applyAlignment="1">
      <alignment horizontal="center" vertical="center"/>
    </xf>
    <xf numFmtId="1" fontId="17" fillId="0" borderId="78" xfId="0" applyNumberFormat="1" applyFont="1" applyBorder="1" applyAlignment="1">
      <alignment horizontal="center" vertical="center"/>
    </xf>
    <xf numFmtId="10" fontId="15" fillId="0" borderId="79" xfId="0" applyNumberFormat="1" applyFont="1" applyBorder="1" applyAlignment="1">
      <alignment horizontal="center" vertical="center"/>
    </xf>
    <xf numFmtId="10" fontId="15" fillId="0" borderId="80" xfId="0" applyNumberFormat="1" applyFont="1" applyBorder="1" applyAlignment="1">
      <alignment horizontal="center" vertical="center"/>
    </xf>
    <xf numFmtId="0" fontId="17" fillId="2" borderId="0" xfId="0" applyFont="1" applyFill="1" applyAlignment="1">
      <alignment horizontal="center" vertical="center" wrapText="1"/>
    </xf>
    <xf numFmtId="1" fontId="17" fillId="0" borderId="86" xfId="0" applyNumberFormat="1" applyFont="1" applyBorder="1" applyAlignment="1">
      <alignment horizontal="center" vertical="center"/>
    </xf>
    <xf numFmtId="0" fontId="15" fillId="0" borderId="11" xfId="0" applyFont="1" applyBorder="1" applyAlignment="1">
      <alignment horizontal="center" wrapText="1"/>
    </xf>
    <xf numFmtId="0" fontId="15" fillId="0" borderId="25" xfId="0" applyFont="1" applyBorder="1" applyAlignment="1">
      <alignment horizontal="center" wrapText="1"/>
    </xf>
    <xf numFmtId="0" fontId="15" fillId="0" borderId="27" xfId="0" applyFont="1" applyBorder="1" applyAlignment="1">
      <alignment horizontal="center" wrapText="1"/>
    </xf>
    <xf numFmtId="1" fontId="17" fillId="0" borderId="14" xfId="0" applyNumberFormat="1" applyFont="1" applyBorder="1" applyAlignment="1">
      <alignment horizontal="center" vertical="center"/>
    </xf>
    <xf numFmtId="1" fontId="17" fillId="0" borderId="71" xfId="0" applyNumberFormat="1" applyFont="1" applyBorder="1" applyAlignment="1">
      <alignment horizontal="center" vertical="center"/>
    </xf>
    <xf numFmtId="0" fontId="17" fillId="0" borderId="71" xfId="0" applyFont="1" applyBorder="1" applyAlignment="1">
      <alignment horizontal="center" vertical="center"/>
    </xf>
    <xf numFmtId="0" fontId="15" fillId="0" borderId="52" xfId="0" applyFont="1" applyBorder="1" applyAlignment="1">
      <alignment horizontal="center" wrapText="1"/>
    </xf>
    <xf numFmtId="0" fontId="15" fillId="0" borderId="1" xfId="0" applyFont="1" applyBorder="1" applyAlignment="1">
      <alignment horizontal="center" wrapText="1"/>
    </xf>
    <xf numFmtId="0" fontId="15" fillId="0" borderId="55" xfId="0" applyFont="1" applyBorder="1" applyAlignment="1">
      <alignment horizontal="center" wrapText="1"/>
    </xf>
    <xf numFmtId="0" fontId="44" fillId="28" borderId="53" xfId="0" applyFont="1" applyFill="1" applyBorder="1" applyAlignment="1">
      <alignment horizontal="center" vertical="center" wrapText="1"/>
    </xf>
    <xf numFmtId="0" fontId="17" fillId="0" borderId="0" xfId="0" applyFont="1" applyAlignment="1">
      <alignment horizontal="center"/>
    </xf>
    <xf numFmtId="0" fontId="16" fillId="26" borderId="56" xfId="0" applyFont="1" applyFill="1" applyBorder="1" applyAlignment="1">
      <alignment horizontal="center"/>
    </xf>
    <xf numFmtId="0" fontId="16" fillId="26" borderId="57" xfId="0" applyFont="1" applyFill="1" applyBorder="1" applyAlignment="1">
      <alignment horizontal="center"/>
    </xf>
    <xf numFmtId="0" fontId="16" fillId="26" borderId="58" xfId="0" applyFont="1" applyFill="1" applyBorder="1" applyAlignment="1">
      <alignment horizontal="center"/>
    </xf>
    <xf numFmtId="0" fontId="15" fillId="0" borderId="38" xfId="0" applyFont="1" applyBorder="1" applyAlignment="1">
      <alignment horizontal="center" vertical="center"/>
    </xf>
    <xf numFmtId="0" fontId="15" fillId="0" borderId="78" xfId="0" applyFont="1" applyBorder="1" applyAlignment="1">
      <alignment horizontal="center" vertical="center"/>
    </xf>
    <xf numFmtId="0" fontId="15" fillId="0" borderId="78" xfId="0" applyFont="1" applyBorder="1" applyAlignment="1">
      <alignment horizontal="left" vertical="center"/>
    </xf>
    <xf numFmtId="0" fontId="15" fillId="0" borderId="112" xfId="0" applyFont="1" applyBorder="1" applyAlignment="1">
      <alignment horizontal="left" vertical="center"/>
    </xf>
    <xf numFmtId="0" fontId="15" fillId="0" borderId="113" xfId="0" applyFont="1" applyBorder="1" applyAlignment="1">
      <alignment horizontal="left" vertical="center"/>
    </xf>
    <xf numFmtId="0" fontId="17" fillId="0" borderId="111" xfId="0" applyFont="1" applyBorder="1" applyAlignment="1">
      <alignment horizontal="center" vertical="center"/>
    </xf>
    <xf numFmtId="0" fontId="16" fillId="29" borderId="81" xfId="0" applyFont="1" applyFill="1" applyBorder="1" applyAlignment="1">
      <alignment horizontal="center" vertical="center"/>
    </xf>
    <xf numFmtId="0" fontId="16" fillId="29" borderId="82" xfId="0" applyFont="1" applyFill="1" applyBorder="1" applyAlignment="1">
      <alignment horizontal="center" vertical="center"/>
    </xf>
    <xf numFmtId="0" fontId="16" fillId="29" borderId="83" xfId="0" applyFont="1" applyFill="1" applyBorder="1" applyAlignment="1">
      <alignment horizontal="center" vertical="center"/>
    </xf>
    <xf numFmtId="1" fontId="17" fillId="0" borderId="19" xfId="0" applyNumberFormat="1" applyFont="1" applyBorder="1" applyAlignment="1">
      <alignment horizontal="center" vertical="center"/>
    </xf>
    <xf numFmtId="0" fontId="16" fillId="23" borderId="95" xfId="0" applyFont="1" applyFill="1" applyBorder="1" applyAlignment="1">
      <alignment horizontal="center" vertical="center"/>
    </xf>
    <xf numFmtId="0" fontId="16" fillId="23" borderId="96" xfId="0" applyFont="1" applyFill="1" applyBorder="1" applyAlignment="1">
      <alignment horizontal="center" vertical="center"/>
    </xf>
    <xf numFmtId="0" fontId="16" fillId="23" borderId="97" xfId="0" applyFont="1" applyFill="1" applyBorder="1" applyAlignment="1">
      <alignment horizontal="center" vertical="center"/>
    </xf>
    <xf numFmtId="0" fontId="17" fillId="0" borderId="13" xfId="0" applyFont="1" applyBorder="1" applyAlignment="1">
      <alignment horizontal="center" vertical="center"/>
    </xf>
    <xf numFmtId="0" fontId="17" fillId="0" borderId="40" xfId="0" applyFont="1" applyBorder="1" applyAlignment="1">
      <alignment horizontal="center" vertical="center"/>
    </xf>
    <xf numFmtId="0" fontId="17" fillId="0" borderId="29" xfId="0" applyFont="1" applyBorder="1" applyAlignment="1">
      <alignment horizontal="center" vertical="center"/>
    </xf>
    <xf numFmtId="0" fontId="17" fillId="0" borderId="110" xfId="0" applyFont="1" applyBorder="1" applyAlignment="1">
      <alignment horizontal="center" vertical="center"/>
    </xf>
    <xf numFmtId="1" fontId="17" fillId="0" borderId="100" xfId="0" applyNumberFormat="1" applyFont="1" applyBorder="1" applyAlignment="1">
      <alignment horizontal="center" vertical="center"/>
    </xf>
    <xf numFmtId="0" fontId="15" fillId="0" borderId="0" xfId="0" applyFont="1" applyAlignment="1">
      <alignment horizontal="right"/>
    </xf>
    <xf numFmtId="0" fontId="16" fillId="23" borderId="81" xfId="0" applyFont="1" applyFill="1" applyBorder="1" applyAlignment="1">
      <alignment horizontal="center" vertical="center"/>
    </xf>
    <xf numFmtId="0" fontId="16" fillId="23" borderId="82" xfId="0" applyFont="1" applyFill="1" applyBorder="1" applyAlignment="1">
      <alignment horizontal="center" vertical="center"/>
    </xf>
    <xf numFmtId="0" fontId="16" fillId="23" borderId="83" xfId="0" applyFont="1" applyFill="1" applyBorder="1" applyAlignment="1">
      <alignment horizontal="center" vertical="center"/>
    </xf>
    <xf numFmtId="0" fontId="17" fillId="0" borderId="14" xfId="0" applyFont="1" applyBorder="1" applyAlignment="1">
      <alignment horizontal="center" vertical="center"/>
    </xf>
    <xf numFmtId="0" fontId="17" fillId="0" borderId="19" xfId="0" applyFont="1" applyBorder="1" applyAlignment="1">
      <alignment horizontal="center" vertical="center"/>
    </xf>
    <xf numFmtId="1" fontId="17" fillId="0" borderId="10" xfId="0" applyNumberFormat="1" applyFont="1" applyBorder="1" applyAlignment="1">
      <alignment horizontal="center" vertical="center"/>
    </xf>
    <xf numFmtId="10" fontId="15" fillId="0" borderId="101" xfId="0" applyNumberFormat="1" applyFont="1" applyBorder="1" applyAlignment="1">
      <alignment horizontal="center" vertical="center"/>
    </xf>
    <xf numFmtId="10" fontId="15" fillId="0" borderId="102" xfId="0" applyNumberFormat="1" applyFont="1" applyBorder="1" applyAlignment="1">
      <alignment horizontal="center" vertical="center"/>
    </xf>
    <xf numFmtId="10" fontId="15" fillId="0" borderId="103" xfId="0" applyNumberFormat="1" applyFont="1" applyBorder="1" applyAlignment="1">
      <alignment horizontal="center" vertical="center"/>
    </xf>
    <xf numFmtId="0" fontId="15" fillId="0" borderId="72" xfId="0" applyFont="1" applyBorder="1" applyAlignment="1">
      <alignment horizontal="right"/>
    </xf>
    <xf numFmtId="0" fontId="16" fillId="23" borderId="104" xfId="0" applyFont="1" applyFill="1" applyBorder="1" applyAlignment="1">
      <alignment horizontal="center" vertical="center"/>
    </xf>
    <xf numFmtId="0" fontId="16" fillId="23" borderId="105" xfId="0" applyFont="1" applyFill="1" applyBorder="1" applyAlignment="1">
      <alignment horizontal="center" vertical="center"/>
    </xf>
    <xf numFmtId="0" fontId="16" fillId="23" borderId="106" xfId="0" applyFont="1" applyFill="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6" fillId="23" borderId="88" xfId="0" applyFont="1" applyFill="1" applyBorder="1" applyAlignment="1">
      <alignment horizontal="center" vertical="center"/>
    </xf>
    <xf numFmtId="0" fontId="16" fillId="23" borderId="89" xfId="0" applyFont="1" applyFill="1" applyBorder="1" applyAlignment="1">
      <alignment horizontal="center" vertical="center"/>
    </xf>
    <xf numFmtId="0" fontId="16" fillId="23" borderId="90" xfId="0" applyFont="1" applyFill="1" applyBorder="1" applyAlignment="1">
      <alignment horizontal="center" vertical="center"/>
    </xf>
    <xf numFmtId="1" fontId="17" fillId="0" borderId="99" xfId="0" applyNumberFormat="1" applyFont="1" applyBorder="1" applyAlignment="1">
      <alignment horizontal="center" vertical="center"/>
    </xf>
    <xf numFmtId="0" fontId="15" fillId="0" borderId="87" xfId="0" applyFont="1" applyBorder="1" applyAlignment="1">
      <alignment horizontal="right"/>
    </xf>
    <xf numFmtId="0" fontId="15" fillId="2" borderId="114" xfId="0" applyFont="1" applyFill="1" applyBorder="1" applyAlignment="1">
      <alignment horizontal="center" vertical="center" wrapText="1"/>
    </xf>
    <xf numFmtId="0" fontId="15" fillId="2" borderId="115" xfId="0" applyFont="1" applyFill="1" applyBorder="1" applyAlignment="1">
      <alignment horizontal="center" vertical="center" wrapText="1"/>
    </xf>
    <xf numFmtId="10" fontId="15" fillId="0" borderId="93" xfId="0" applyNumberFormat="1" applyFont="1" applyBorder="1" applyAlignment="1">
      <alignment horizontal="center" vertical="center"/>
    </xf>
    <xf numFmtId="10" fontId="15" fillId="0" borderId="94" xfId="0" applyNumberFormat="1" applyFont="1" applyBorder="1" applyAlignment="1">
      <alignment horizontal="center" vertical="center"/>
    </xf>
    <xf numFmtId="1" fontId="17" fillId="0" borderId="45" xfId="0" applyNumberFormat="1" applyFont="1" applyBorder="1" applyAlignment="1">
      <alignment horizontal="center" vertical="center"/>
    </xf>
    <xf numFmtId="0" fontId="17" fillId="0" borderId="45" xfId="0" applyFont="1" applyBorder="1" applyAlignment="1">
      <alignment horizontal="center" vertical="center"/>
    </xf>
    <xf numFmtId="0" fontId="16" fillId="16" borderId="95" xfId="0" applyFont="1" applyFill="1" applyBorder="1" applyAlignment="1">
      <alignment horizontal="center" vertical="center"/>
    </xf>
    <xf numFmtId="0" fontId="16" fillId="16" borderId="96" xfId="0" applyFont="1" applyFill="1" applyBorder="1" applyAlignment="1">
      <alignment horizontal="center" vertical="center"/>
    </xf>
    <xf numFmtId="0" fontId="16" fillId="16" borderId="97" xfId="0" applyFont="1" applyFill="1" applyBorder="1" applyAlignment="1">
      <alignment horizontal="center" vertical="center"/>
    </xf>
    <xf numFmtId="0" fontId="17" fillId="0" borderId="98" xfId="0" applyFont="1" applyBorder="1" applyAlignment="1">
      <alignment horizontal="center" vertical="center"/>
    </xf>
    <xf numFmtId="14" fontId="19" fillId="12" borderId="4" xfId="0" applyNumberFormat="1" applyFont="1" applyFill="1" applyBorder="1" applyAlignment="1" applyProtection="1">
      <alignment horizontal="center" vertical="center" wrapText="1"/>
      <protection locked="0"/>
    </xf>
    <xf numFmtId="0" fontId="28" fillId="2" borderId="10" xfId="0" applyFont="1" applyFill="1" applyBorder="1" applyAlignment="1">
      <alignment horizontal="center"/>
    </xf>
    <xf numFmtId="0" fontId="28" fillId="2" borderId="20" xfId="0" applyFont="1" applyFill="1" applyBorder="1" applyAlignment="1">
      <alignment horizontal="center"/>
    </xf>
  </cellXfs>
  <cellStyles count="4">
    <cellStyle name="Normal" xfId="0" builtinId="0"/>
    <cellStyle name="Normal 2" xfId="1" xr:uid="{00000000-0005-0000-0000-000001000000}"/>
    <cellStyle name="Normal 2 4" xfId="2"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53735"/>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558ED5"/>
      <rgbColor rgb="0033CCCC"/>
      <rgbColor rgb="0099CC00"/>
      <rgbColor rgb="00FFCC00"/>
      <rgbColor rgb="00FF9900"/>
      <rgbColor rgb="00FF6600"/>
      <rgbColor rgb="007F7F7F"/>
      <rgbColor rgb="00A6A6A6"/>
      <rgbColor rgb="00003366"/>
      <rgbColor rgb="0000B050"/>
      <rgbColor rgb="00003300"/>
      <rgbColor rgb="00333300"/>
      <rgbColor rgb="00993300"/>
      <rgbColor rgb="00963634"/>
      <rgbColor rgb="00333399"/>
      <rgbColor rgb="00333333"/>
    </indexedColors>
    <mruColors>
      <color rgb="FFBB95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66675</xdr:rowOff>
    </xdr:from>
    <xdr:to>
      <xdr:col>3</xdr:col>
      <xdr:colOff>571500</xdr:colOff>
      <xdr:row>4</xdr:row>
      <xdr:rowOff>133350</xdr:rowOff>
    </xdr:to>
    <xdr:pic>
      <xdr:nvPicPr>
        <xdr:cNvPr id="1862" name="Imagen 2">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66675"/>
          <a:ext cx="39909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3</xdr:col>
      <xdr:colOff>141681</xdr:colOff>
      <xdr:row>5</xdr:row>
      <xdr:rowOff>136072</xdr:rowOff>
    </xdr:to>
    <xdr:pic>
      <xdr:nvPicPr>
        <xdr:cNvPr id="19979" name="Imagen 2">
          <a:extLst>
            <a:ext uri="{FF2B5EF4-FFF2-40B4-BE49-F238E27FC236}">
              <a16:creationId xmlns:a16="http://schemas.microsoft.com/office/drawing/2014/main" id="{00000000-0008-0000-0900-00000B4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85725"/>
          <a:ext cx="4261924" cy="1138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2790825</xdr:colOff>
      <xdr:row>4</xdr:row>
      <xdr:rowOff>38100</xdr:rowOff>
    </xdr:to>
    <xdr:pic>
      <xdr:nvPicPr>
        <xdr:cNvPr id="13125" name="Imagen 2">
          <a:extLst>
            <a:ext uri="{FF2B5EF4-FFF2-40B4-BE49-F238E27FC236}">
              <a16:creationId xmlns:a16="http://schemas.microsoft.com/office/drawing/2014/main" id="{00000000-0008-0000-0A00-0000453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2714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2847975</xdr:colOff>
      <xdr:row>4</xdr:row>
      <xdr:rowOff>28575</xdr:rowOff>
    </xdr:to>
    <xdr:pic>
      <xdr:nvPicPr>
        <xdr:cNvPr id="15943" name="Imagen 2">
          <a:extLst>
            <a:ext uri="{FF2B5EF4-FFF2-40B4-BE49-F238E27FC236}">
              <a16:creationId xmlns:a16="http://schemas.microsoft.com/office/drawing/2014/main" id="{00000000-0008-0000-0B00-0000473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2771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171451</xdr:colOff>
      <xdr:row>0</xdr:row>
      <xdr:rowOff>104775</xdr:rowOff>
    </xdr:from>
    <xdr:to>
      <xdr:col>2</xdr:col>
      <xdr:colOff>61565</xdr:colOff>
      <xdr:row>5</xdr:row>
      <xdr:rowOff>0</xdr:rowOff>
    </xdr:to>
    <xdr:pic>
      <xdr:nvPicPr>
        <xdr:cNvPr id="25880" name="Imagen 2">
          <a:extLst>
            <a:ext uri="{FF2B5EF4-FFF2-40B4-BE49-F238E27FC236}">
              <a16:creationId xmlns:a16="http://schemas.microsoft.com/office/drawing/2014/main" id="{00000000-0008-0000-0100-0000186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104775"/>
          <a:ext cx="3649982" cy="964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152401</xdr:rowOff>
    </xdr:from>
    <xdr:to>
      <xdr:col>2</xdr:col>
      <xdr:colOff>4518</xdr:colOff>
      <xdr:row>5</xdr:row>
      <xdr:rowOff>111125</xdr:rowOff>
    </xdr:to>
    <xdr:pic>
      <xdr:nvPicPr>
        <xdr:cNvPr id="23963" name="Imagen 2">
          <a:extLst>
            <a:ext uri="{FF2B5EF4-FFF2-40B4-BE49-F238E27FC236}">
              <a16:creationId xmlns:a16="http://schemas.microsoft.com/office/drawing/2014/main" id="{00000000-0008-0000-0200-00009B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52401"/>
          <a:ext cx="4128843" cy="1085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216354</xdr:colOff>
      <xdr:row>0</xdr:row>
      <xdr:rowOff>123825</xdr:rowOff>
    </xdr:from>
    <xdr:to>
      <xdr:col>1</xdr:col>
      <xdr:colOff>3565072</xdr:colOff>
      <xdr:row>5</xdr:row>
      <xdr:rowOff>88260</xdr:rowOff>
    </xdr:to>
    <xdr:pic>
      <xdr:nvPicPr>
        <xdr:cNvPr id="4921" name="Imagen 2">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354" y="123825"/>
          <a:ext cx="4178754" cy="1107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3</xdr:col>
      <xdr:colOff>342900</xdr:colOff>
      <xdr:row>5</xdr:row>
      <xdr:rowOff>120565</xdr:rowOff>
    </xdr:to>
    <xdr:pic>
      <xdr:nvPicPr>
        <xdr:cNvPr id="26904" name="Imagen 2">
          <a:extLst>
            <a:ext uri="{FF2B5EF4-FFF2-40B4-BE49-F238E27FC236}">
              <a16:creationId xmlns:a16="http://schemas.microsoft.com/office/drawing/2014/main" id="{00000000-0008-0000-0400-0000186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04775"/>
          <a:ext cx="4371975" cy="1196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276225</xdr:colOff>
      <xdr:row>0</xdr:row>
      <xdr:rowOff>171451</xdr:rowOff>
    </xdr:from>
    <xdr:to>
      <xdr:col>2</xdr:col>
      <xdr:colOff>1264227</xdr:colOff>
      <xdr:row>5</xdr:row>
      <xdr:rowOff>330890</xdr:rowOff>
    </xdr:to>
    <xdr:pic>
      <xdr:nvPicPr>
        <xdr:cNvPr id="9030" name="Imagen 2">
          <a:extLst>
            <a:ext uri="{FF2B5EF4-FFF2-40B4-BE49-F238E27FC236}">
              <a16:creationId xmlns:a16="http://schemas.microsoft.com/office/drawing/2014/main" id="{00000000-0008-0000-0500-00004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71451"/>
          <a:ext cx="4694093" cy="1233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161925</xdr:rowOff>
    </xdr:from>
    <xdr:to>
      <xdr:col>3</xdr:col>
      <xdr:colOff>57150</xdr:colOff>
      <xdr:row>5</xdr:row>
      <xdr:rowOff>228600</xdr:rowOff>
    </xdr:to>
    <xdr:pic>
      <xdr:nvPicPr>
        <xdr:cNvPr id="17931" name="Imagen 2">
          <a:extLst>
            <a:ext uri="{FF2B5EF4-FFF2-40B4-BE49-F238E27FC236}">
              <a16:creationId xmlns:a16="http://schemas.microsoft.com/office/drawing/2014/main" id="{00000000-0008-0000-0600-00000B4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61925"/>
          <a:ext cx="43053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107497</xdr:rowOff>
    </xdr:from>
    <xdr:to>
      <xdr:col>2</xdr:col>
      <xdr:colOff>1164314</xdr:colOff>
      <xdr:row>5</xdr:row>
      <xdr:rowOff>95251</xdr:rowOff>
    </xdr:to>
    <xdr:pic>
      <xdr:nvPicPr>
        <xdr:cNvPr id="18955" name="Imagen 2">
          <a:extLst>
            <a:ext uri="{FF2B5EF4-FFF2-40B4-BE49-F238E27FC236}">
              <a16:creationId xmlns:a16="http://schemas.microsoft.com/office/drawing/2014/main" id="{00000000-0008-0000-0700-00000B4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497"/>
          <a:ext cx="4185100" cy="1103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1</xdr:col>
      <xdr:colOff>4343400</xdr:colOff>
      <xdr:row>5</xdr:row>
      <xdr:rowOff>114300</xdr:rowOff>
    </xdr:to>
    <xdr:pic>
      <xdr:nvPicPr>
        <xdr:cNvPr id="11078" name="Imagen 2">
          <a:extLst>
            <a:ext uri="{FF2B5EF4-FFF2-40B4-BE49-F238E27FC236}">
              <a16:creationId xmlns:a16="http://schemas.microsoft.com/office/drawing/2014/main" id="{00000000-0008-0000-0800-00004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48577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B955C"/>
    <pageSetUpPr fitToPage="1"/>
  </sheetPr>
  <dimension ref="A1:H75"/>
  <sheetViews>
    <sheetView tabSelected="1" view="pageBreakPreview" topLeftCell="A41" zoomScaleNormal="100" zoomScaleSheetLayoutView="100" workbookViewId="0">
      <selection activeCell="E52" sqref="E52:H66"/>
    </sheetView>
  </sheetViews>
  <sheetFormatPr baseColWidth="10" defaultColWidth="10.6640625" defaultRowHeight="16"/>
  <cols>
    <col min="1" max="1" width="4" style="329" customWidth="1"/>
    <col min="2" max="2" width="31.5" style="112" customWidth="1"/>
    <col min="3" max="3" width="20.6640625" style="112" customWidth="1"/>
    <col min="4" max="4" width="24.5" style="112" customWidth="1"/>
    <col min="5" max="5" width="20.6640625" style="112" customWidth="1"/>
    <col min="6" max="6" width="19.6640625" style="112" customWidth="1"/>
    <col min="7" max="7" width="19.1640625" style="112" customWidth="1"/>
    <col min="8" max="8" width="40.5" style="112" customWidth="1"/>
  </cols>
  <sheetData>
    <row r="1" spans="2:8" ht="23.25" customHeight="1">
      <c r="B1" s="330" t="s">
        <v>842</v>
      </c>
      <c r="C1" s="330"/>
      <c r="D1" s="330"/>
      <c r="E1" s="330"/>
      <c r="F1" s="330"/>
      <c r="G1" s="330"/>
      <c r="H1" s="330"/>
    </row>
    <row r="2" spans="2:8">
      <c r="B2" s="331" t="s">
        <v>0</v>
      </c>
      <c r="C2" s="331"/>
      <c r="D2" s="331"/>
      <c r="E2" s="331"/>
      <c r="F2" s="331"/>
      <c r="G2" s="331"/>
      <c r="H2" s="331"/>
    </row>
    <row r="3" spans="2:8" ht="16.5" customHeight="1">
      <c r="B3" s="332"/>
      <c r="C3" s="332"/>
      <c r="D3" s="332"/>
      <c r="E3" s="332"/>
      <c r="F3" s="332"/>
      <c r="G3" s="332"/>
      <c r="H3" s="332"/>
    </row>
    <row r="4" spans="2:8">
      <c r="B4" s="331"/>
      <c r="C4" s="331"/>
      <c r="D4" s="331"/>
      <c r="E4" s="331"/>
      <c r="F4" s="331"/>
      <c r="G4" s="331"/>
      <c r="H4" s="331"/>
    </row>
    <row r="5" spans="2:8" ht="16.5" customHeight="1" thickBot="1">
      <c r="B5" s="333" t="s">
        <v>776</v>
      </c>
      <c r="C5" s="333"/>
      <c r="D5" s="333"/>
      <c r="E5" s="333"/>
      <c r="F5" s="333"/>
      <c r="G5" s="333"/>
      <c r="H5" s="333"/>
    </row>
    <row r="6" spans="2:8" ht="42" customHeight="1" thickBot="1">
      <c r="B6" s="334" t="s">
        <v>853</v>
      </c>
      <c r="C6" s="334"/>
      <c r="D6" s="334"/>
      <c r="E6" s="334"/>
      <c r="F6" s="334"/>
      <c r="G6" s="334"/>
      <c r="H6" s="316">
        <v>2023</v>
      </c>
    </row>
    <row r="7" spans="2:8" ht="23.25" customHeight="1">
      <c r="B7" s="335" t="s">
        <v>1</v>
      </c>
      <c r="C7" s="335"/>
      <c r="D7" s="335"/>
      <c r="E7" s="335"/>
      <c r="F7" s="335"/>
      <c r="G7" s="335"/>
      <c r="H7" s="335"/>
    </row>
    <row r="8" spans="2:8" ht="20" customHeight="1">
      <c r="B8" s="336" t="s">
        <v>583</v>
      </c>
      <c r="C8" s="336"/>
      <c r="D8" s="336"/>
      <c r="E8" s="337" t="s">
        <v>1616</v>
      </c>
      <c r="F8" s="337"/>
      <c r="G8" s="337"/>
      <c r="H8" s="337"/>
    </row>
    <row r="9" spans="2:8" ht="20" customHeight="1">
      <c r="B9" s="336" t="s">
        <v>3</v>
      </c>
      <c r="C9" s="336"/>
      <c r="D9" s="336"/>
      <c r="E9" s="337" t="s">
        <v>1617</v>
      </c>
      <c r="F9" s="337"/>
      <c r="G9" s="337"/>
      <c r="H9" s="337"/>
    </row>
    <row r="10" spans="2:8" ht="32" customHeight="1">
      <c r="B10" s="336" t="s">
        <v>844</v>
      </c>
      <c r="C10" s="336"/>
      <c r="D10" s="336"/>
      <c r="E10" s="337" t="s">
        <v>1619</v>
      </c>
      <c r="F10" s="337"/>
      <c r="G10" s="337"/>
      <c r="H10" s="337"/>
    </row>
    <row r="11" spans="2:8" ht="20" customHeight="1">
      <c r="B11" s="336" t="s">
        <v>650</v>
      </c>
      <c r="C11" s="336"/>
      <c r="D11" s="336"/>
      <c r="E11" s="337" t="s">
        <v>1618</v>
      </c>
      <c r="F11" s="337"/>
      <c r="G11" s="337"/>
      <c r="H11" s="337"/>
    </row>
    <row r="12" spans="2:8" ht="43.5" customHeight="1">
      <c r="B12" s="336" t="s">
        <v>584</v>
      </c>
      <c r="C12" s="336"/>
      <c r="D12" s="336"/>
      <c r="E12" s="337" t="s">
        <v>1620</v>
      </c>
      <c r="F12" s="337"/>
      <c r="G12" s="337"/>
      <c r="H12" s="337"/>
    </row>
    <row r="13" spans="2:8" ht="20" customHeight="1">
      <c r="B13" s="336" t="s">
        <v>835</v>
      </c>
      <c r="C13" s="336"/>
      <c r="D13" s="336"/>
      <c r="E13" s="337" t="s">
        <v>1621</v>
      </c>
      <c r="F13" s="337"/>
      <c r="G13" s="337"/>
      <c r="H13" s="337"/>
    </row>
    <row r="14" spans="2:8" ht="36.75" customHeight="1">
      <c r="B14" s="336" t="s">
        <v>838</v>
      </c>
      <c r="C14" s="336"/>
      <c r="D14" s="336"/>
      <c r="E14" s="337">
        <v>2</v>
      </c>
      <c r="F14" s="337"/>
      <c r="G14" s="337"/>
      <c r="H14" s="337"/>
    </row>
    <row r="15" spans="2:8" ht="20" customHeight="1">
      <c r="B15" s="336" t="s">
        <v>585</v>
      </c>
      <c r="C15" s="336"/>
      <c r="D15" s="336"/>
      <c r="E15" s="337" t="s">
        <v>1622</v>
      </c>
      <c r="F15" s="337"/>
      <c r="G15" s="337"/>
      <c r="H15" s="337"/>
    </row>
    <row r="16" spans="2:8" ht="58" customHeight="1">
      <c r="B16" s="336" t="s">
        <v>6</v>
      </c>
      <c r="C16" s="336"/>
      <c r="D16" s="336"/>
      <c r="E16" s="337"/>
      <c r="F16" s="337"/>
      <c r="G16" s="337"/>
      <c r="H16" s="337"/>
    </row>
    <row r="17" spans="2:8" ht="75.75" customHeight="1">
      <c r="B17" s="338" t="s">
        <v>628</v>
      </c>
      <c r="C17" s="339"/>
      <c r="D17" s="340"/>
      <c r="E17" s="337" t="s">
        <v>1623</v>
      </c>
      <c r="F17" s="337"/>
      <c r="G17" s="337"/>
      <c r="H17" s="337"/>
    </row>
    <row r="18" spans="2:8" ht="20" customHeight="1">
      <c r="B18" s="336" t="s">
        <v>7</v>
      </c>
      <c r="C18" s="336"/>
      <c r="D18" s="336"/>
      <c r="E18" s="337" t="s">
        <v>1624</v>
      </c>
      <c r="F18" s="337"/>
      <c r="G18" s="337"/>
      <c r="H18" s="337"/>
    </row>
    <row r="19" spans="2:8" ht="20" customHeight="1">
      <c r="B19" s="336" t="s">
        <v>8</v>
      </c>
      <c r="C19" s="336"/>
      <c r="D19" s="336"/>
      <c r="E19" s="337" t="s">
        <v>1625</v>
      </c>
      <c r="F19" s="337"/>
      <c r="G19" s="337"/>
      <c r="H19" s="337"/>
    </row>
    <row r="20" spans="2:8" ht="21" customHeight="1">
      <c r="B20" s="336" t="s">
        <v>867</v>
      </c>
      <c r="C20" s="336"/>
      <c r="D20" s="336"/>
      <c r="E20" s="337">
        <v>1</v>
      </c>
      <c r="F20" s="337"/>
      <c r="G20" s="337"/>
      <c r="H20" s="337"/>
    </row>
    <row r="21" spans="2:8" ht="20" customHeight="1">
      <c r="B21" s="336" t="s">
        <v>9</v>
      </c>
      <c r="C21" s="336"/>
      <c r="D21" s="336"/>
      <c r="E21" s="341" t="s">
        <v>1626</v>
      </c>
      <c r="F21" s="341"/>
      <c r="G21" s="341"/>
      <c r="H21" s="341"/>
    </row>
    <row r="22" spans="2:8" ht="20" customHeight="1">
      <c r="B22" s="336" t="s">
        <v>10</v>
      </c>
      <c r="C22" s="336"/>
      <c r="D22" s="336"/>
      <c r="E22" s="638">
        <v>45113</v>
      </c>
      <c r="F22" s="337"/>
      <c r="G22" s="337"/>
      <c r="H22" s="337"/>
    </row>
    <row r="23" spans="2:8" ht="15" customHeight="1">
      <c r="B23" s="342" t="s">
        <v>11</v>
      </c>
      <c r="C23" s="343"/>
      <c r="D23" s="343"/>
      <c r="E23" s="343"/>
      <c r="F23" s="343"/>
      <c r="G23" s="343"/>
      <c r="H23" s="343"/>
    </row>
    <row r="24" spans="2:8" ht="20" customHeight="1">
      <c r="B24" s="336" t="s">
        <v>12</v>
      </c>
      <c r="C24" s="336"/>
      <c r="D24" s="336"/>
      <c r="E24" s="337">
        <v>2</v>
      </c>
      <c r="F24" s="337"/>
      <c r="G24" s="337"/>
      <c r="H24" s="337"/>
    </row>
    <row r="25" spans="2:8" ht="20" customHeight="1">
      <c r="B25" s="336" t="s">
        <v>13</v>
      </c>
      <c r="C25" s="336"/>
      <c r="D25" s="336"/>
      <c r="E25" s="337">
        <v>2</v>
      </c>
      <c r="F25" s="337"/>
      <c r="G25" s="337"/>
      <c r="H25" s="337"/>
    </row>
    <row r="26" spans="2:8" ht="20" customHeight="1">
      <c r="B26" s="336" t="s">
        <v>14</v>
      </c>
      <c r="C26" s="336"/>
      <c r="D26" s="336"/>
      <c r="E26" s="337">
        <v>1</v>
      </c>
      <c r="F26" s="337"/>
      <c r="G26" s="337"/>
      <c r="H26" s="337"/>
    </row>
    <row r="27" spans="2:8" ht="20" customHeight="1">
      <c r="B27" s="336" t="s">
        <v>15</v>
      </c>
      <c r="C27" s="336"/>
      <c r="D27" s="336"/>
      <c r="E27" s="337">
        <v>2</v>
      </c>
      <c r="F27" s="337"/>
      <c r="G27" s="337"/>
      <c r="H27" s="337"/>
    </row>
    <row r="28" spans="2:8" ht="20" customHeight="1">
      <c r="B28" s="336" t="s">
        <v>16</v>
      </c>
      <c r="C28" s="336"/>
      <c r="D28" s="336"/>
      <c r="E28" s="337">
        <v>0</v>
      </c>
      <c r="F28" s="337"/>
      <c r="G28" s="337"/>
      <c r="H28" s="337"/>
    </row>
    <row r="29" spans="2:8" ht="39.75" customHeight="1">
      <c r="B29" s="336" t="s">
        <v>17</v>
      </c>
      <c r="C29" s="336"/>
      <c r="D29" s="336"/>
      <c r="E29" s="337" t="s">
        <v>1625</v>
      </c>
      <c r="F29" s="337"/>
      <c r="G29" s="337"/>
      <c r="H29" s="337"/>
    </row>
    <row r="30" spans="2:8" ht="20" customHeight="1">
      <c r="B30" s="336" t="s">
        <v>18</v>
      </c>
      <c r="C30" s="336"/>
      <c r="D30" s="336"/>
      <c r="E30" s="337" t="s">
        <v>1627</v>
      </c>
      <c r="F30" s="337"/>
      <c r="G30" s="337"/>
      <c r="H30" s="337"/>
    </row>
    <row r="31" spans="2:8" ht="20" customHeight="1">
      <c r="B31" s="336" t="s">
        <v>19</v>
      </c>
      <c r="C31" s="336"/>
      <c r="D31" s="336"/>
      <c r="E31" s="337" t="s">
        <v>1628</v>
      </c>
      <c r="F31" s="337"/>
      <c r="G31" s="337"/>
      <c r="H31" s="337"/>
    </row>
    <row r="32" spans="2:8" ht="20" customHeight="1">
      <c r="B32" s="336" t="s">
        <v>20</v>
      </c>
      <c r="C32" s="336"/>
      <c r="D32" s="336"/>
      <c r="E32" s="337"/>
      <c r="F32" s="337"/>
      <c r="G32" s="337"/>
      <c r="H32" s="337"/>
    </row>
    <row r="33" spans="2:8" ht="39.75" customHeight="1">
      <c r="B33" s="336" t="s">
        <v>21</v>
      </c>
      <c r="C33" s="336"/>
      <c r="D33" s="336"/>
      <c r="E33" s="337"/>
      <c r="F33" s="337"/>
      <c r="G33" s="337"/>
      <c r="H33" s="337"/>
    </row>
    <row r="34" spans="2:8" ht="20" customHeight="1">
      <c r="B34" s="336" t="s">
        <v>22</v>
      </c>
      <c r="C34" s="336"/>
      <c r="D34" s="336"/>
      <c r="E34" s="345" t="s">
        <v>1628</v>
      </c>
      <c r="F34" s="346"/>
      <c r="G34" s="346"/>
      <c r="H34" s="347"/>
    </row>
    <row r="35" spans="2:8" ht="20" customHeight="1">
      <c r="B35" s="336" t="s">
        <v>23</v>
      </c>
      <c r="C35" s="336"/>
      <c r="D35" s="336"/>
      <c r="E35" s="345"/>
      <c r="F35" s="346"/>
      <c r="G35" s="346"/>
      <c r="H35" s="347"/>
    </row>
    <row r="36" spans="2:8" ht="15" customHeight="1">
      <c r="B36" s="342" t="s">
        <v>24</v>
      </c>
      <c r="C36" s="343"/>
      <c r="D36" s="343"/>
      <c r="E36" s="343"/>
      <c r="F36" s="343"/>
      <c r="G36" s="343"/>
      <c r="H36" s="344"/>
    </row>
    <row r="37" spans="2:8" ht="20" customHeight="1">
      <c r="B37" s="336" t="s">
        <v>25</v>
      </c>
      <c r="C37" s="336"/>
      <c r="D37" s="336"/>
      <c r="E37" s="337">
        <v>2</v>
      </c>
      <c r="F37" s="337"/>
      <c r="G37" s="337"/>
      <c r="H37" s="337"/>
    </row>
    <row r="38" spans="2:8" ht="20" customHeight="1">
      <c r="B38" s="336" t="s">
        <v>26</v>
      </c>
      <c r="C38" s="336"/>
      <c r="D38" s="336"/>
      <c r="E38" s="337"/>
      <c r="F38" s="337"/>
      <c r="G38" s="337"/>
      <c r="H38" s="337"/>
    </row>
    <row r="39" spans="2:8" ht="20" customHeight="1">
      <c r="B39" s="336" t="s">
        <v>27</v>
      </c>
      <c r="C39" s="336"/>
      <c r="D39" s="336"/>
      <c r="E39" s="337"/>
      <c r="F39" s="337"/>
      <c r="G39" s="337"/>
      <c r="H39" s="337"/>
    </row>
    <row r="40" spans="2:8" ht="20" customHeight="1">
      <c r="B40" s="336" t="s">
        <v>28</v>
      </c>
      <c r="C40" s="336"/>
      <c r="D40" s="336"/>
      <c r="E40" s="337"/>
      <c r="F40" s="337"/>
      <c r="G40" s="337"/>
      <c r="H40" s="337"/>
    </row>
    <row r="41" spans="2:8" ht="20" customHeight="1">
      <c r="B41" s="336" t="s">
        <v>29</v>
      </c>
      <c r="C41" s="336"/>
      <c r="D41" s="336"/>
      <c r="E41" s="337"/>
      <c r="F41" s="337"/>
      <c r="G41" s="337"/>
      <c r="H41" s="337"/>
    </row>
    <row r="42" spans="2:8" ht="20" customHeight="1">
      <c r="B42" s="336" t="s">
        <v>30</v>
      </c>
      <c r="C42" s="336"/>
      <c r="D42" s="336"/>
      <c r="E42" s="337"/>
      <c r="F42" s="337"/>
      <c r="G42" s="337"/>
      <c r="H42" s="337"/>
    </row>
    <row r="43" spans="2:8" ht="20" customHeight="1">
      <c r="B43" s="336" t="s">
        <v>31</v>
      </c>
      <c r="C43" s="336"/>
      <c r="D43" s="336"/>
      <c r="E43" s="337"/>
      <c r="F43" s="337"/>
      <c r="G43" s="337"/>
      <c r="H43" s="337"/>
    </row>
    <row r="44" spans="2:8" ht="20" customHeight="1">
      <c r="B44" s="336" t="s">
        <v>32</v>
      </c>
      <c r="C44" s="336"/>
      <c r="D44" s="336"/>
      <c r="E44" s="337"/>
      <c r="F44" s="337"/>
      <c r="G44" s="337"/>
      <c r="H44" s="337"/>
    </row>
    <row r="45" spans="2:8" ht="20" customHeight="1">
      <c r="B45" s="336" t="s">
        <v>33</v>
      </c>
      <c r="C45" s="336"/>
      <c r="D45" s="336"/>
      <c r="E45" s="337"/>
      <c r="F45" s="337"/>
      <c r="G45" s="337"/>
      <c r="H45" s="337"/>
    </row>
    <row r="46" spans="2:8" ht="20" customHeight="1">
      <c r="B46" s="336" t="s">
        <v>34</v>
      </c>
      <c r="C46" s="336"/>
      <c r="D46" s="336"/>
      <c r="E46" s="337"/>
      <c r="F46" s="337"/>
      <c r="G46" s="337"/>
      <c r="H46" s="337"/>
    </row>
    <row r="47" spans="2:8" ht="20" customHeight="1">
      <c r="B47" s="336" t="s">
        <v>35</v>
      </c>
      <c r="C47" s="336"/>
      <c r="D47" s="336"/>
      <c r="E47" s="337"/>
      <c r="F47" s="337"/>
      <c r="G47" s="337"/>
      <c r="H47" s="337"/>
    </row>
    <row r="48" spans="2:8" ht="20" customHeight="1">
      <c r="B48" s="336" t="s">
        <v>36</v>
      </c>
      <c r="C48" s="336"/>
      <c r="D48" s="336"/>
      <c r="E48" s="337"/>
      <c r="F48" s="337"/>
      <c r="G48" s="337"/>
      <c r="H48" s="337"/>
    </row>
    <row r="49" spans="2:8" ht="20" customHeight="1">
      <c r="B49" s="336" t="s">
        <v>37</v>
      </c>
      <c r="C49" s="336"/>
      <c r="D49" s="336"/>
      <c r="E49" s="337"/>
      <c r="F49" s="337"/>
      <c r="G49" s="337"/>
      <c r="H49" s="337"/>
    </row>
    <row r="50" spans="2:8" ht="20" customHeight="1">
      <c r="B50" s="336" t="s">
        <v>38</v>
      </c>
      <c r="C50" s="336"/>
      <c r="D50" s="336"/>
      <c r="E50" s="337"/>
      <c r="F50" s="337"/>
      <c r="G50" s="337"/>
      <c r="H50" s="337"/>
    </row>
    <row r="51" spans="2:8" ht="15" customHeight="1">
      <c r="B51" s="342" t="s">
        <v>39</v>
      </c>
      <c r="C51" s="343"/>
      <c r="D51" s="343"/>
      <c r="E51" s="343"/>
      <c r="F51" s="343"/>
      <c r="G51" s="343"/>
      <c r="H51" s="344"/>
    </row>
    <row r="52" spans="2:8" ht="20" customHeight="1">
      <c r="B52" s="336" t="s">
        <v>40</v>
      </c>
      <c r="C52" s="336"/>
      <c r="D52" s="336"/>
      <c r="E52" s="639">
        <v>2</v>
      </c>
      <c r="F52" s="640"/>
      <c r="G52" s="640"/>
      <c r="H52" s="640"/>
    </row>
    <row r="53" spans="2:8" ht="20" customHeight="1">
      <c r="B53" s="336" t="s">
        <v>41</v>
      </c>
      <c r="C53" s="336"/>
      <c r="D53" s="336"/>
      <c r="E53" s="337">
        <v>3</v>
      </c>
      <c r="F53" s="337"/>
      <c r="G53" s="337"/>
      <c r="H53" s="337"/>
    </row>
    <row r="54" spans="2:8" ht="20" customHeight="1">
      <c r="B54" s="336" t="s">
        <v>42</v>
      </c>
      <c r="C54" s="336"/>
      <c r="D54" s="336"/>
      <c r="E54" s="337"/>
      <c r="F54" s="337"/>
      <c r="G54" s="337"/>
      <c r="H54" s="337"/>
    </row>
    <row r="55" spans="2:8" ht="20" customHeight="1">
      <c r="B55" s="336" t="s">
        <v>43</v>
      </c>
      <c r="C55" s="336"/>
      <c r="D55" s="336"/>
      <c r="E55" s="337"/>
      <c r="F55" s="337"/>
      <c r="G55" s="337"/>
      <c r="H55" s="337"/>
    </row>
    <row r="56" spans="2:8" ht="20" customHeight="1">
      <c r="B56" s="336" t="s">
        <v>44</v>
      </c>
      <c r="C56" s="336"/>
      <c r="D56" s="336"/>
      <c r="E56" s="337"/>
      <c r="F56" s="337"/>
      <c r="G56" s="337"/>
      <c r="H56" s="337"/>
    </row>
    <row r="57" spans="2:8" ht="20" customHeight="1">
      <c r="B57" s="336" t="s">
        <v>45</v>
      </c>
      <c r="C57" s="336"/>
      <c r="D57" s="336"/>
      <c r="E57" s="337"/>
      <c r="F57" s="337"/>
      <c r="G57" s="337"/>
      <c r="H57" s="337"/>
    </row>
    <row r="58" spans="2:8" ht="20" customHeight="1">
      <c r="B58" s="336" t="s">
        <v>46</v>
      </c>
      <c r="C58" s="336"/>
      <c r="D58" s="336"/>
      <c r="E58" s="337"/>
      <c r="F58" s="337"/>
      <c r="G58" s="337"/>
      <c r="H58" s="337"/>
    </row>
    <row r="59" spans="2:8" ht="20" customHeight="1">
      <c r="B59" s="336" t="s">
        <v>47</v>
      </c>
      <c r="C59" s="336"/>
      <c r="D59" s="336"/>
      <c r="E59" s="337"/>
      <c r="F59" s="337"/>
      <c r="G59" s="337"/>
      <c r="H59" s="337"/>
    </row>
    <row r="60" spans="2:8" ht="20" customHeight="1">
      <c r="B60" s="336" t="s">
        <v>48</v>
      </c>
      <c r="C60" s="336"/>
      <c r="D60" s="336"/>
      <c r="E60" s="337"/>
      <c r="F60" s="337"/>
      <c r="G60" s="337"/>
      <c r="H60" s="337"/>
    </row>
    <row r="61" spans="2:8" ht="20" customHeight="1">
      <c r="B61" s="336" t="s">
        <v>49</v>
      </c>
      <c r="C61" s="336"/>
      <c r="D61" s="336"/>
      <c r="E61" s="337"/>
      <c r="F61" s="337"/>
      <c r="G61" s="337"/>
      <c r="H61" s="337"/>
    </row>
    <row r="62" spans="2:8" ht="20" customHeight="1">
      <c r="B62" s="336" t="s">
        <v>50</v>
      </c>
      <c r="C62" s="336"/>
      <c r="D62" s="336"/>
      <c r="E62" s="337"/>
      <c r="F62" s="337"/>
      <c r="G62" s="337"/>
      <c r="H62" s="337"/>
    </row>
    <row r="63" spans="2:8" ht="20" customHeight="1">
      <c r="B63" s="336" t="s">
        <v>51</v>
      </c>
      <c r="C63" s="336"/>
      <c r="D63" s="336"/>
      <c r="E63" s="337"/>
      <c r="F63" s="337"/>
      <c r="G63" s="337"/>
      <c r="H63" s="337"/>
    </row>
    <row r="64" spans="2:8" ht="20" customHeight="1">
      <c r="B64" s="336" t="s">
        <v>52</v>
      </c>
      <c r="C64" s="336"/>
      <c r="D64" s="336"/>
      <c r="E64" s="337"/>
      <c r="F64" s="337"/>
      <c r="G64" s="337"/>
      <c r="H64" s="337"/>
    </row>
    <row r="65" spans="2:8" ht="20" customHeight="1">
      <c r="B65" s="336" t="s">
        <v>53</v>
      </c>
      <c r="C65" s="336"/>
      <c r="D65" s="336"/>
      <c r="E65" s="337"/>
      <c r="F65" s="337"/>
      <c r="G65" s="337"/>
      <c r="H65" s="337"/>
    </row>
    <row r="66" spans="2:8" ht="20" customHeight="1">
      <c r="B66" s="336" t="s">
        <v>54</v>
      </c>
      <c r="C66" s="336"/>
      <c r="D66" s="336"/>
      <c r="E66" s="337"/>
      <c r="F66" s="337"/>
      <c r="G66" s="337"/>
      <c r="H66" s="337"/>
    </row>
    <row r="67" spans="2:8" ht="15" customHeight="1">
      <c r="B67" s="348" t="s">
        <v>501</v>
      </c>
      <c r="C67" s="349"/>
      <c r="D67" s="349"/>
      <c r="E67" s="349"/>
      <c r="F67" s="349"/>
      <c r="G67" s="349"/>
      <c r="H67" s="350"/>
    </row>
    <row r="68" spans="2:8" ht="19.5" customHeight="1">
      <c r="B68" s="323" t="s">
        <v>836</v>
      </c>
      <c r="C68" s="323"/>
      <c r="D68" s="323"/>
      <c r="E68" s="323"/>
      <c r="F68" s="323"/>
      <c r="G68" s="323"/>
      <c r="H68" s="323"/>
    </row>
    <row r="69" spans="2:8" ht="19.5" customHeight="1">
      <c r="B69" s="323" t="s">
        <v>837</v>
      </c>
      <c r="C69" s="323"/>
      <c r="D69" s="323"/>
      <c r="E69" s="323"/>
      <c r="F69" s="323"/>
      <c r="G69" s="323"/>
      <c r="H69" s="323"/>
    </row>
    <row r="70" spans="2:8">
      <c r="B70" s="323" t="s">
        <v>857</v>
      </c>
      <c r="C70" s="323"/>
      <c r="D70" s="323"/>
      <c r="E70" s="323"/>
      <c r="F70" s="323"/>
      <c r="G70" s="323"/>
      <c r="H70" s="323"/>
    </row>
    <row r="71" spans="2:8">
      <c r="B71" s="323" t="s">
        <v>856</v>
      </c>
      <c r="C71" s="323"/>
      <c r="D71" s="323"/>
      <c r="E71" s="323"/>
      <c r="F71" s="323"/>
      <c r="G71" s="323"/>
      <c r="H71" s="323"/>
    </row>
    <row r="72" spans="2:8">
      <c r="B72" s="323" t="s">
        <v>858</v>
      </c>
      <c r="C72" s="323"/>
      <c r="D72" s="323"/>
      <c r="E72" s="323"/>
      <c r="F72" s="323"/>
      <c r="G72" s="323"/>
      <c r="H72" s="323"/>
    </row>
    <row r="73" spans="2:8">
      <c r="B73" s="323" t="s">
        <v>1529</v>
      </c>
      <c r="C73" s="323"/>
      <c r="D73" s="323"/>
      <c r="E73" s="323"/>
      <c r="F73" s="323"/>
      <c r="G73" s="323"/>
      <c r="H73" s="323"/>
    </row>
    <row r="74" spans="2:8">
      <c r="B74" s="324"/>
      <c r="C74" s="325"/>
      <c r="D74" s="325"/>
      <c r="E74" s="325"/>
      <c r="F74" s="325"/>
      <c r="G74" s="325"/>
      <c r="H74" s="326"/>
    </row>
    <row r="75" spans="2:8">
      <c r="B75" s="327" t="s">
        <v>55</v>
      </c>
      <c r="C75" s="328"/>
      <c r="D75" s="328"/>
      <c r="E75" s="328"/>
      <c r="F75" s="328"/>
      <c r="G75" s="328"/>
      <c r="H75" s="328"/>
    </row>
  </sheetData>
  <sheetProtection selectLockedCells="1"/>
  <mergeCells count="132">
    <mergeCell ref="B68:H68"/>
    <mergeCell ref="B69:H69"/>
    <mergeCell ref="B67:H67"/>
    <mergeCell ref="B51:H51"/>
    <mergeCell ref="B64:D64"/>
    <mergeCell ref="E64:H64"/>
    <mergeCell ref="B65:D65"/>
    <mergeCell ref="E65:H65"/>
    <mergeCell ref="B66:D66"/>
    <mergeCell ref="E66:H66"/>
    <mergeCell ref="B61:D61"/>
    <mergeCell ref="E61:H61"/>
    <mergeCell ref="B62:D62"/>
    <mergeCell ref="E62:H62"/>
    <mergeCell ref="B63:D63"/>
    <mergeCell ref="E63:H63"/>
    <mergeCell ref="B58:D58"/>
    <mergeCell ref="E58:H58"/>
    <mergeCell ref="B59:D59"/>
    <mergeCell ref="E59:H59"/>
    <mergeCell ref="B60:D60"/>
    <mergeCell ref="E60:H60"/>
    <mergeCell ref="B55:D55"/>
    <mergeCell ref="B56:D56"/>
    <mergeCell ref="E56:H56"/>
    <mergeCell ref="B57:D57"/>
    <mergeCell ref="E57:H57"/>
    <mergeCell ref="B52:D52"/>
    <mergeCell ref="E55:H55"/>
    <mergeCell ref="B53:D53"/>
    <mergeCell ref="E53:H53"/>
    <mergeCell ref="B54:D54"/>
    <mergeCell ref="E54:H54"/>
    <mergeCell ref="E52:H52"/>
    <mergeCell ref="B48:D48"/>
    <mergeCell ref="E48:H48"/>
    <mergeCell ref="B49:D49"/>
    <mergeCell ref="E49:H49"/>
    <mergeCell ref="B50:D50"/>
    <mergeCell ref="E50:H50"/>
    <mergeCell ref="B45:D45"/>
    <mergeCell ref="E45:H45"/>
    <mergeCell ref="B46:D46"/>
    <mergeCell ref="E46:H46"/>
    <mergeCell ref="B47:D47"/>
    <mergeCell ref="E47:H47"/>
    <mergeCell ref="B42:D42"/>
    <mergeCell ref="E42:H42"/>
    <mergeCell ref="B43:D43"/>
    <mergeCell ref="E43:H43"/>
    <mergeCell ref="B44:D44"/>
    <mergeCell ref="E44:H44"/>
    <mergeCell ref="B39:D39"/>
    <mergeCell ref="E39:H39"/>
    <mergeCell ref="B40:D40"/>
    <mergeCell ref="E40:H40"/>
    <mergeCell ref="B41:D41"/>
    <mergeCell ref="E41:H41"/>
    <mergeCell ref="B34:D34"/>
    <mergeCell ref="B35:D35"/>
    <mergeCell ref="B37:D37"/>
    <mergeCell ref="E37:H37"/>
    <mergeCell ref="B38:D38"/>
    <mergeCell ref="E38:H38"/>
    <mergeCell ref="B36:H36"/>
    <mergeCell ref="E34:H34"/>
    <mergeCell ref="E35:H35"/>
    <mergeCell ref="B31:D31"/>
    <mergeCell ref="E31:H31"/>
    <mergeCell ref="B32:D32"/>
    <mergeCell ref="E32:H32"/>
    <mergeCell ref="B33:D33"/>
    <mergeCell ref="E33:H33"/>
    <mergeCell ref="B28:D28"/>
    <mergeCell ref="E28:H28"/>
    <mergeCell ref="B29:D29"/>
    <mergeCell ref="E29:H29"/>
    <mergeCell ref="B30:D30"/>
    <mergeCell ref="E30:H30"/>
    <mergeCell ref="B25:D25"/>
    <mergeCell ref="E25:H25"/>
    <mergeCell ref="B26:D26"/>
    <mergeCell ref="E26:H26"/>
    <mergeCell ref="B27:D27"/>
    <mergeCell ref="E27:H27"/>
    <mergeCell ref="B21:D21"/>
    <mergeCell ref="E21:H21"/>
    <mergeCell ref="B22:D22"/>
    <mergeCell ref="E22:H22"/>
    <mergeCell ref="B24:D24"/>
    <mergeCell ref="E24:H24"/>
    <mergeCell ref="B23:H23"/>
    <mergeCell ref="B10:D10"/>
    <mergeCell ref="E10:H10"/>
    <mergeCell ref="B11:D11"/>
    <mergeCell ref="E11:H11"/>
    <mergeCell ref="B18:D18"/>
    <mergeCell ref="E18:H18"/>
    <mergeCell ref="B19:D19"/>
    <mergeCell ref="E19:H19"/>
    <mergeCell ref="B20:D20"/>
    <mergeCell ref="E20:H20"/>
    <mergeCell ref="B15:D15"/>
    <mergeCell ref="E15:H15"/>
    <mergeCell ref="B16:D16"/>
    <mergeCell ref="E16:H16"/>
    <mergeCell ref="B17:D17"/>
    <mergeCell ref="E17:H17"/>
    <mergeCell ref="B70:H70"/>
    <mergeCell ref="B71:H71"/>
    <mergeCell ref="B74:H74"/>
    <mergeCell ref="B75:H75"/>
    <mergeCell ref="B72:H72"/>
    <mergeCell ref="B73:H73"/>
    <mergeCell ref="A1:A1048576"/>
    <mergeCell ref="B1:H1"/>
    <mergeCell ref="B2:H2"/>
    <mergeCell ref="B3:H3"/>
    <mergeCell ref="B4:H4"/>
    <mergeCell ref="B5:H5"/>
    <mergeCell ref="B6:G6"/>
    <mergeCell ref="B7:H7"/>
    <mergeCell ref="B8:D8"/>
    <mergeCell ref="E8:H8"/>
    <mergeCell ref="B12:D12"/>
    <mergeCell ref="E12:H12"/>
    <mergeCell ref="B13:D13"/>
    <mergeCell ref="E13:H13"/>
    <mergeCell ref="B14:D14"/>
    <mergeCell ref="E14:H14"/>
    <mergeCell ref="B9:D9"/>
    <mergeCell ref="E9:H9"/>
  </mergeCells>
  <printOptions horizontalCentered="1" verticalCentered="1"/>
  <pageMargins left="0.2361111111111111" right="0.2361111111111111" top="0.74791666666666667" bottom="0.74791666666666667" header="0.51180555555555551" footer="0.51180555555555551"/>
  <pageSetup scale="53" firstPageNumber="0" fitToHeight="0" orientation="portrait" r:id="rId1"/>
  <headerFooter alignWithMargins="0"/>
  <rowBreaks count="1" manualBreakCount="1">
    <brk id="5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210"/>
  <sheetViews>
    <sheetView view="pageBreakPreview" zoomScale="70" zoomScaleNormal="50" zoomScaleSheetLayoutView="70" workbookViewId="0">
      <selection activeCell="N7" sqref="N7:T7"/>
    </sheetView>
  </sheetViews>
  <sheetFormatPr baseColWidth="10" defaultColWidth="10.83203125" defaultRowHeight="13"/>
  <cols>
    <col min="1" max="1" width="5.33203125" style="1" customWidth="1"/>
    <col min="2" max="2" width="34.5" style="2" customWidth="1"/>
    <col min="3" max="3" width="24.33203125" style="2" customWidth="1"/>
    <col min="4" max="4" width="64.33203125" style="2" customWidth="1"/>
    <col min="5" max="5" width="6.6640625" style="2" customWidth="1"/>
    <col min="6" max="8" width="10.83203125" style="2" hidden="1" customWidth="1"/>
    <col min="9" max="9" width="65.6640625" style="2" customWidth="1"/>
    <col min="10" max="10" width="6.6640625" style="2" customWidth="1"/>
    <col min="11" max="13" width="10.83203125" style="2" hidden="1" customWidth="1"/>
    <col min="14" max="14" width="55.6640625" style="2" customWidth="1"/>
    <col min="15" max="15" width="6.6640625" style="2" customWidth="1"/>
    <col min="16" max="18" width="10.83203125" style="2" hidden="1" customWidth="1"/>
    <col min="19" max="20" width="18.6640625" style="25" customWidth="1"/>
    <col min="21" max="16384" width="10.83203125" style="2"/>
  </cols>
  <sheetData>
    <row r="1" spans="1:256" ht="16">
      <c r="A1" s="351" t="s">
        <v>842</v>
      </c>
      <c r="B1" s="352"/>
      <c r="C1" s="352"/>
      <c r="D1" s="352"/>
      <c r="E1" s="352"/>
      <c r="F1" s="352"/>
      <c r="G1" s="352"/>
      <c r="H1" s="352"/>
      <c r="I1" s="352"/>
      <c r="J1" s="352"/>
      <c r="K1" s="352"/>
      <c r="L1" s="352"/>
      <c r="M1" s="352"/>
      <c r="N1" s="352"/>
      <c r="O1" s="352"/>
      <c r="P1" s="352"/>
      <c r="Q1" s="352"/>
      <c r="R1" s="352"/>
      <c r="S1" s="352"/>
      <c r="T1" s="353"/>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
      <c r="A2" s="354" t="s">
        <v>0</v>
      </c>
      <c r="B2" s="355"/>
      <c r="C2" s="355"/>
      <c r="D2" s="355"/>
      <c r="E2" s="355"/>
      <c r="F2" s="355"/>
      <c r="G2" s="355"/>
      <c r="H2" s="355"/>
      <c r="I2" s="355"/>
      <c r="J2" s="355"/>
      <c r="K2" s="355"/>
      <c r="L2" s="355"/>
      <c r="M2" s="355"/>
      <c r="N2" s="355"/>
      <c r="O2" s="355"/>
      <c r="P2" s="355"/>
      <c r="Q2" s="355"/>
      <c r="R2" s="355"/>
      <c r="S2" s="355"/>
      <c r="T2" s="356"/>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357"/>
      <c r="B3" s="358"/>
      <c r="C3" s="358"/>
      <c r="D3" s="358"/>
      <c r="E3" s="358"/>
      <c r="F3" s="358"/>
      <c r="G3" s="358"/>
      <c r="H3" s="358"/>
      <c r="I3" s="358"/>
      <c r="J3" s="358"/>
      <c r="K3" s="358"/>
      <c r="L3" s="358"/>
      <c r="M3" s="358"/>
      <c r="N3" s="358"/>
      <c r="O3" s="358"/>
      <c r="P3" s="358"/>
      <c r="Q3" s="358"/>
      <c r="R3" s="358"/>
      <c r="S3" s="358"/>
      <c r="T3" s="359"/>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c r="A4" s="357"/>
      <c r="B4" s="358"/>
      <c r="C4" s="358"/>
      <c r="D4" s="358"/>
      <c r="E4" s="358"/>
      <c r="F4" s="358"/>
      <c r="G4" s="358"/>
      <c r="H4" s="358"/>
      <c r="I4" s="358"/>
      <c r="J4" s="358"/>
      <c r="K4" s="358"/>
      <c r="L4" s="358"/>
      <c r="M4" s="358"/>
      <c r="N4" s="358"/>
      <c r="O4" s="358"/>
      <c r="P4" s="358"/>
      <c r="Q4" s="358"/>
      <c r="R4" s="358"/>
      <c r="S4" s="358"/>
      <c r="T4" s="359"/>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6">
      <c r="A5" s="354" t="s">
        <v>776</v>
      </c>
      <c r="B5" s="355"/>
      <c r="C5" s="355"/>
      <c r="D5" s="355"/>
      <c r="E5" s="355"/>
      <c r="F5" s="355"/>
      <c r="G5" s="355"/>
      <c r="H5" s="355"/>
      <c r="I5" s="355"/>
      <c r="J5" s="355"/>
      <c r="K5" s="355"/>
      <c r="L5" s="355"/>
      <c r="M5" s="355"/>
      <c r="N5" s="355"/>
      <c r="O5" s="355"/>
      <c r="P5" s="355"/>
      <c r="Q5" s="355"/>
      <c r="R5" s="355"/>
      <c r="S5" s="355"/>
      <c r="T5" s="356"/>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288"/>
      <c r="B6" s="289"/>
      <c r="C6" s="289"/>
      <c r="D6" s="458" t="str">
        <f>CARATULA!E10</f>
        <v>HOSPITAL DE ALTA ESPECIALIDAD DE VERACRUZ</v>
      </c>
      <c r="E6" s="458"/>
      <c r="F6" s="458"/>
      <c r="G6" s="458"/>
      <c r="H6" s="458"/>
      <c r="I6" s="458"/>
      <c r="J6" s="289"/>
      <c r="K6" s="290"/>
      <c r="L6" s="290"/>
      <c r="M6" s="290"/>
      <c r="N6" s="456" t="str">
        <f>CARATULA!E11</f>
        <v>VZSSA006972</v>
      </c>
      <c r="O6" s="456"/>
      <c r="P6" s="456"/>
      <c r="Q6" s="456"/>
      <c r="R6" s="456"/>
      <c r="S6" s="456"/>
      <c r="T6" s="291"/>
      <c r="U6" s="4"/>
      <c r="V6" s="4"/>
    </row>
    <row r="7" spans="1:256" ht="26.25" customHeight="1">
      <c r="A7" s="399" t="str">
        <f>GOBIERNO!A7</f>
        <v xml:space="preserve">CÉDULA DE EVALUACIÓN PARA CENTROS DE SALUD                                                                                                                                                                                                                                                            </v>
      </c>
      <c r="B7" s="400"/>
      <c r="C7" s="400"/>
      <c r="D7" s="400"/>
      <c r="E7" s="400"/>
      <c r="F7" s="400"/>
      <c r="G7" s="400"/>
      <c r="H7" s="400"/>
      <c r="I7" s="400"/>
      <c r="J7" s="400"/>
      <c r="K7" s="60"/>
      <c r="L7" s="60"/>
      <c r="M7" s="60"/>
      <c r="N7" s="392">
        <v>2023</v>
      </c>
      <c r="O7" s="392"/>
      <c r="P7" s="392"/>
      <c r="Q7" s="392"/>
      <c r="R7" s="392"/>
      <c r="S7" s="392"/>
      <c r="T7" s="393"/>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522" t="s">
        <v>247</v>
      </c>
      <c r="B8" s="522"/>
      <c r="C8" s="522"/>
      <c r="D8" s="522"/>
      <c r="E8" s="522"/>
      <c r="F8" s="522"/>
      <c r="G8" s="522"/>
      <c r="H8" s="522"/>
      <c r="I8" s="522"/>
      <c r="J8" s="522"/>
      <c r="K8" s="522"/>
      <c r="L8" s="522"/>
      <c r="M8" s="522"/>
      <c r="N8" s="522"/>
      <c r="O8" s="522"/>
      <c r="P8" s="123"/>
      <c r="Q8" s="123"/>
      <c r="R8" s="123"/>
      <c r="S8" s="366"/>
      <c r="T8" s="36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ustomHeight="1">
      <c r="A9" s="408" t="s">
        <v>57</v>
      </c>
      <c r="B9" s="409"/>
      <c r="C9" s="367" t="s">
        <v>58</v>
      </c>
      <c r="D9" s="113" t="s">
        <v>59</v>
      </c>
      <c r="E9" s="368" t="s">
        <v>60</v>
      </c>
      <c r="F9" s="395" t="s">
        <v>61</v>
      </c>
      <c r="G9" s="395" t="s">
        <v>62</v>
      </c>
      <c r="H9" s="395" t="s">
        <v>63</v>
      </c>
      <c r="I9" s="113" t="s">
        <v>64</v>
      </c>
      <c r="J9" s="368" t="s">
        <v>60</v>
      </c>
      <c r="K9" s="395" t="s">
        <v>61</v>
      </c>
      <c r="L9" s="395" t="s">
        <v>62</v>
      </c>
      <c r="M9" s="395" t="s">
        <v>63</v>
      </c>
      <c r="N9" s="113" t="s">
        <v>65</v>
      </c>
      <c r="O9" s="368" t="s">
        <v>60</v>
      </c>
      <c r="P9" s="528" t="s">
        <v>61</v>
      </c>
      <c r="Q9" s="529" t="s">
        <v>62</v>
      </c>
      <c r="R9" s="529" t="s">
        <v>63</v>
      </c>
      <c r="S9" s="524" t="s">
        <v>382</v>
      </c>
      <c r="T9" s="525"/>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7">
      <c r="A10" s="410"/>
      <c r="B10" s="411"/>
      <c r="C10" s="367"/>
      <c r="D10" s="124" t="s">
        <v>109</v>
      </c>
      <c r="E10" s="368"/>
      <c r="F10" s="395"/>
      <c r="G10" s="395"/>
      <c r="H10" s="395"/>
      <c r="I10" s="90" t="s">
        <v>109</v>
      </c>
      <c r="J10" s="368"/>
      <c r="K10" s="395"/>
      <c r="L10" s="395"/>
      <c r="M10" s="395"/>
      <c r="N10" s="90" t="s">
        <v>110</v>
      </c>
      <c r="O10" s="368"/>
      <c r="P10" s="528"/>
      <c r="Q10" s="529"/>
      <c r="R10" s="529"/>
      <c r="S10" s="524"/>
      <c r="T10" s="525"/>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9.25" customHeight="1">
      <c r="A11" s="412"/>
      <c r="B11" s="523"/>
      <c r="C11" s="367"/>
      <c r="D11" s="89" t="s">
        <v>424</v>
      </c>
      <c r="E11" s="368"/>
      <c r="F11" s="395"/>
      <c r="G11" s="395"/>
      <c r="H11" s="395"/>
      <c r="I11" s="89" t="s">
        <v>424</v>
      </c>
      <c r="J11" s="368"/>
      <c r="K11" s="395"/>
      <c r="L11" s="395"/>
      <c r="M11" s="395"/>
      <c r="N11" s="89" t="s">
        <v>424</v>
      </c>
      <c r="O11" s="368"/>
      <c r="P11" s="528"/>
      <c r="Q11" s="529"/>
      <c r="R11" s="529"/>
      <c r="S11" s="526"/>
      <c r="T11" s="527"/>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 customFormat="1" ht="299.25" customHeight="1">
      <c r="A12" s="197">
        <v>1</v>
      </c>
      <c r="B12" s="198" t="s">
        <v>250</v>
      </c>
      <c r="C12" s="126" t="s">
        <v>594</v>
      </c>
      <c r="D12" s="198" t="s">
        <v>251</v>
      </c>
      <c r="E12" s="281">
        <v>1</v>
      </c>
      <c r="F12" s="199">
        <f>IF(E12=G12,H12)</f>
        <v>1</v>
      </c>
      <c r="G12" s="199">
        <f>IF(E12="NA","NA",H12)</f>
        <v>1</v>
      </c>
      <c r="H12" s="199">
        <v>1</v>
      </c>
      <c r="I12" s="198" t="s">
        <v>662</v>
      </c>
      <c r="J12" s="281">
        <v>1</v>
      </c>
      <c r="K12" s="199">
        <f>IF(J12=L12,M12)</f>
        <v>1</v>
      </c>
      <c r="L12" s="199">
        <f>IF(J12="NA","NA",M12)</f>
        <v>1</v>
      </c>
      <c r="M12" s="199">
        <v>1</v>
      </c>
      <c r="N12" s="195" t="s">
        <v>663</v>
      </c>
      <c r="O12" s="282">
        <v>1</v>
      </c>
      <c r="P12" s="200">
        <f>IF(O12=Q12,R12)</f>
        <v>1</v>
      </c>
      <c r="Q12" s="200">
        <f>IF(O12="NA","NA",R12)</f>
        <v>1</v>
      </c>
      <c r="R12" s="200">
        <v>1</v>
      </c>
      <c r="S12" s="196" t="s">
        <v>380</v>
      </c>
      <c r="T12" s="196" t="s">
        <v>381</v>
      </c>
    </row>
    <row r="13" spans="1:256" ht="257.25" customHeight="1">
      <c r="A13" s="502">
        <v>2</v>
      </c>
      <c r="B13" s="382" t="s">
        <v>422</v>
      </c>
      <c r="C13" s="372" t="s">
        <v>847</v>
      </c>
      <c r="D13" s="521" t="s">
        <v>342</v>
      </c>
      <c r="E13" s="491">
        <v>1</v>
      </c>
      <c r="F13" s="111">
        <f>IF(E13=G13,H13)</f>
        <v>1</v>
      </c>
      <c r="G13" s="111">
        <f>IF(E13="NA","NA",H13)</f>
        <v>1</v>
      </c>
      <c r="H13" s="111">
        <v>1</v>
      </c>
      <c r="I13" s="370" t="s">
        <v>468</v>
      </c>
      <c r="J13" s="491">
        <v>1</v>
      </c>
      <c r="K13" s="111">
        <f>IF(J13=L13,M13)</f>
        <v>1</v>
      </c>
      <c r="L13" s="111">
        <f>IF(J13="NA","NA",M13)</f>
        <v>1</v>
      </c>
      <c r="M13" s="111">
        <v>1</v>
      </c>
      <c r="N13" s="370" t="s">
        <v>469</v>
      </c>
      <c r="O13" s="374">
        <v>1</v>
      </c>
      <c r="P13" s="202">
        <f>IF(O13=Q13,R13)</f>
        <v>1</v>
      </c>
      <c r="Q13" s="202">
        <f>IF(O13="NA","NA",R13)</f>
        <v>1</v>
      </c>
      <c r="R13" s="202">
        <v>1</v>
      </c>
      <c r="S13" s="373" t="s">
        <v>354</v>
      </c>
      <c r="T13" s="373" t="s">
        <v>355</v>
      </c>
    </row>
    <row r="14" spans="1:256" ht="257.25" customHeight="1">
      <c r="A14" s="502"/>
      <c r="B14" s="382"/>
      <c r="C14" s="372"/>
      <c r="D14" s="521"/>
      <c r="E14" s="491"/>
      <c r="F14" s="111"/>
      <c r="G14" s="111"/>
      <c r="H14" s="111"/>
      <c r="I14" s="370"/>
      <c r="J14" s="491"/>
      <c r="K14" s="111"/>
      <c r="L14" s="111"/>
      <c r="M14" s="111"/>
      <c r="N14" s="370"/>
      <c r="O14" s="374"/>
      <c r="P14" s="202"/>
      <c r="Q14" s="202"/>
      <c r="R14" s="202"/>
      <c r="S14" s="373"/>
      <c r="T14" s="373"/>
    </row>
    <row r="15" spans="1:256" ht="16">
      <c r="A15" s="163"/>
      <c r="B15" s="129"/>
      <c r="C15" s="164"/>
      <c r="D15" s="129"/>
      <c r="E15" s="201">
        <f>SUM(E12:E13)</f>
        <v>2</v>
      </c>
      <c r="F15" s="201">
        <f>SUM(F12:F13)</f>
        <v>2</v>
      </c>
      <c r="G15" s="201">
        <f>SUM(G12:G13)</f>
        <v>2</v>
      </c>
      <c r="H15" s="201">
        <f>SUM(H12:H13)</f>
        <v>2</v>
      </c>
      <c r="I15" s="129"/>
      <c r="J15" s="201">
        <f>SUM(J12:J13)</f>
        <v>2</v>
      </c>
      <c r="K15" s="201">
        <f>SUM(K12:K13)</f>
        <v>2</v>
      </c>
      <c r="L15" s="201">
        <f>SUM(L12:L13)</f>
        <v>2</v>
      </c>
      <c r="M15" s="201">
        <f>SUM(M12:M13)</f>
        <v>2</v>
      </c>
      <c r="N15" s="129"/>
      <c r="O15" s="201">
        <f>SUM(O12:O13)</f>
        <v>2</v>
      </c>
      <c r="P15" s="201">
        <f>SUM(P12:P13)</f>
        <v>2</v>
      </c>
      <c r="Q15" s="201">
        <f>SUM(Q12:Q13)</f>
        <v>2</v>
      </c>
      <c r="R15" s="201">
        <f>SUM(R12:R13)</f>
        <v>2</v>
      </c>
      <c r="S15" s="162"/>
      <c r="T15" s="162"/>
    </row>
    <row r="16" spans="1:256" ht="12.75" customHeight="1">
      <c r="A16" s="163"/>
      <c r="B16" s="129"/>
      <c r="C16" s="129"/>
      <c r="D16" s="129"/>
      <c r="E16" s="129"/>
      <c r="F16" s="129"/>
      <c r="G16" s="129"/>
      <c r="H16" s="129"/>
      <c r="I16" s="129"/>
      <c r="J16" s="129"/>
      <c r="K16" s="129"/>
      <c r="L16" s="129"/>
      <c r="M16" s="129"/>
      <c r="N16" s="129"/>
      <c r="O16" s="129"/>
      <c r="P16" s="129"/>
      <c r="Q16" s="129"/>
      <c r="R16" s="129"/>
      <c r="S16" s="162"/>
      <c r="T16" s="162"/>
    </row>
    <row r="17" spans="1:20" ht="28.5" customHeight="1">
      <c r="A17" s="163"/>
      <c r="B17" s="428" t="s">
        <v>830</v>
      </c>
      <c r="C17" s="428"/>
      <c r="D17" s="58">
        <f>'RESULTADO AMPLIADA'!B78</f>
        <v>1</v>
      </c>
      <c r="E17" s="165"/>
      <c r="F17" s="166"/>
      <c r="G17" s="166"/>
      <c r="H17" s="165"/>
      <c r="I17" s="165"/>
      <c r="J17" s="165"/>
      <c r="K17" s="165"/>
      <c r="L17" s="165"/>
      <c r="M17" s="165"/>
      <c r="N17" s="165"/>
      <c r="O17" s="165"/>
      <c r="P17" s="129"/>
      <c r="Q17" s="129"/>
      <c r="R17" s="129"/>
      <c r="S17" s="162"/>
      <c r="T17" s="162"/>
    </row>
    <row r="18" spans="1:20" ht="16">
      <c r="A18" s="163"/>
      <c r="B18" s="129"/>
      <c r="C18" s="129"/>
      <c r="D18" s="129"/>
      <c r="E18" s="129"/>
      <c r="F18" s="129"/>
      <c r="G18" s="129"/>
      <c r="H18" s="129"/>
      <c r="I18" s="129"/>
      <c r="J18" s="129"/>
      <c r="K18" s="129"/>
      <c r="L18" s="129"/>
      <c r="M18" s="129"/>
      <c r="N18" s="129"/>
      <c r="O18" s="129"/>
      <c r="P18" s="129"/>
      <c r="Q18" s="129"/>
      <c r="R18" s="129"/>
      <c r="S18" s="162"/>
      <c r="T18" s="162"/>
    </row>
    <row r="19" spans="1:20">
      <c r="S19" s="27"/>
      <c r="T19" s="27"/>
    </row>
    <row r="20" spans="1:20">
      <c r="S20" s="27"/>
      <c r="T20" s="27"/>
    </row>
    <row r="21" spans="1:20">
      <c r="S21" s="27"/>
      <c r="T21" s="27"/>
    </row>
    <row r="22" spans="1:20">
      <c r="S22" s="27"/>
      <c r="T22" s="27"/>
    </row>
    <row r="23" spans="1:20">
      <c r="S23" s="27"/>
      <c r="T23" s="27"/>
    </row>
    <row r="24" spans="1:20">
      <c r="S24" s="27"/>
      <c r="T24" s="27"/>
    </row>
    <row r="25" spans="1:20">
      <c r="S25" s="27"/>
      <c r="T25" s="27"/>
    </row>
    <row r="26" spans="1:20">
      <c r="S26" s="27"/>
      <c r="T26" s="27"/>
    </row>
    <row r="27" spans="1:20">
      <c r="S27" s="27"/>
      <c r="T27" s="27"/>
    </row>
    <row r="28" spans="1:20">
      <c r="S28" s="472"/>
      <c r="T28" s="472"/>
    </row>
    <row r="29" spans="1:20">
      <c r="S29" s="472"/>
      <c r="T29" s="472"/>
    </row>
    <row r="30" spans="1:20">
      <c r="S30" s="472"/>
      <c r="T30" s="472"/>
    </row>
    <row r="31" spans="1:20">
      <c r="S31" s="27"/>
      <c r="T31" s="27"/>
    </row>
    <row r="32" spans="1:20">
      <c r="S32" s="27"/>
      <c r="T32" s="27"/>
    </row>
    <row r="33" spans="19:20">
      <c r="S33" s="28"/>
      <c r="T33" s="28"/>
    </row>
    <row r="34" spans="19:20">
      <c r="S34" s="28"/>
      <c r="T34" s="28"/>
    </row>
    <row r="35" spans="19:20">
      <c r="S35" s="28"/>
      <c r="T35" s="28"/>
    </row>
    <row r="36" spans="19:20">
      <c r="S36" s="28"/>
      <c r="T36" s="28"/>
    </row>
    <row r="37" spans="19:20">
      <c r="S37" s="28"/>
      <c r="T37" s="28"/>
    </row>
    <row r="38" spans="19:20">
      <c r="S38" s="28"/>
      <c r="T38" s="28"/>
    </row>
    <row r="39" spans="19:20">
      <c r="S39" s="28"/>
      <c r="T39" s="28"/>
    </row>
    <row r="40" spans="19:20">
      <c r="S40" s="28"/>
      <c r="T40" s="28"/>
    </row>
    <row r="41" spans="19:20">
      <c r="S41" s="28"/>
      <c r="T41" s="28"/>
    </row>
    <row r="42" spans="19:20">
      <c r="S42" s="26"/>
      <c r="T42" s="26"/>
    </row>
    <row r="43" spans="19:20">
      <c r="S43" s="472"/>
      <c r="T43" s="472"/>
    </row>
    <row r="44" spans="19:20">
      <c r="S44" s="472"/>
      <c r="T44" s="472"/>
    </row>
    <row r="45" spans="19:20">
      <c r="S45" s="472"/>
      <c r="T45" s="472"/>
    </row>
    <row r="46" spans="19:20">
      <c r="S46" s="472"/>
      <c r="T46" s="472"/>
    </row>
    <row r="47" spans="19:20">
      <c r="S47" s="472"/>
      <c r="T47" s="472"/>
    </row>
    <row r="48" spans="19:20">
      <c r="S48" s="472"/>
      <c r="T48" s="472"/>
    </row>
    <row r="49" spans="19:20">
      <c r="S49" s="472"/>
      <c r="T49" s="472"/>
    </row>
    <row r="50" spans="19:20">
      <c r="S50" s="472"/>
      <c r="T50" s="472"/>
    </row>
    <row r="51" spans="19:20">
      <c r="S51" s="472"/>
      <c r="T51" s="472"/>
    </row>
    <row r="52" spans="19:20">
      <c r="S52" s="27"/>
      <c r="T52" s="27"/>
    </row>
    <row r="53" spans="19:20">
      <c r="S53" s="27"/>
      <c r="T53" s="27"/>
    </row>
    <row r="54" spans="19:20">
      <c r="S54" s="27"/>
      <c r="T54" s="27"/>
    </row>
    <row r="55" spans="19:20">
      <c r="S55" s="27"/>
      <c r="T55" s="27"/>
    </row>
    <row r="56" spans="19:20">
      <c r="S56" s="27"/>
      <c r="T56" s="27"/>
    </row>
    <row r="57" spans="19:20">
      <c r="S57" s="27"/>
      <c r="T57" s="27"/>
    </row>
    <row r="58" spans="19:20">
      <c r="S58" s="27"/>
      <c r="T58" s="27"/>
    </row>
    <row r="59" spans="19:20">
      <c r="S59" s="27"/>
      <c r="T59" s="27"/>
    </row>
    <row r="60" spans="19:20">
      <c r="S60" s="27"/>
      <c r="T60" s="27"/>
    </row>
    <row r="61" spans="19:20">
      <c r="S61" s="27"/>
      <c r="T61" s="27"/>
    </row>
    <row r="62" spans="19:20">
      <c r="S62" s="27"/>
      <c r="T62" s="27"/>
    </row>
    <row r="63" spans="19:20">
      <c r="S63" s="27"/>
      <c r="T63" s="27"/>
    </row>
    <row r="64" spans="19:20">
      <c r="S64" s="27"/>
      <c r="T64" s="27"/>
    </row>
    <row r="65" spans="19:20">
      <c r="S65" s="27"/>
      <c r="T65" s="27"/>
    </row>
    <row r="66" spans="19:20">
      <c r="S66" s="27"/>
      <c r="T66" s="27"/>
    </row>
    <row r="67" spans="19:20">
      <c r="S67" s="27"/>
      <c r="T67" s="27"/>
    </row>
    <row r="68" spans="19:20">
      <c r="S68" s="27"/>
      <c r="T68" s="27"/>
    </row>
    <row r="69" spans="19:20">
      <c r="S69" s="27"/>
      <c r="T69" s="27"/>
    </row>
    <row r="70" spans="19:20">
      <c r="S70" s="27"/>
      <c r="T70" s="27"/>
    </row>
    <row r="71" spans="19:20">
      <c r="S71" s="27"/>
      <c r="T71" s="27"/>
    </row>
    <row r="72" spans="19:20">
      <c r="S72" s="27"/>
      <c r="T72" s="27"/>
    </row>
    <row r="73" spans="19:20">
      <c r="S73" s="27"/>
      <c r="T73" s="27"/>
    </row>
    <row r="74" spans="19:20">
      <c r="S74" s="27"/>
      <c r="T74" s="27"/>
    </row>
    <row r="75" spans="19:20">
      <c r="S75" s="27"/>
      <c r="T75" s="27"/>
    </row>
    <row r="76" spans="19:20">
      <c r="S76" s="27"/>
      <c r="T76" s="27"/>
    </row>
    <row r="77" spans="19:20">
      <c r="S77" s="27"/>
      <c r="T77" s="27"/>
    </row>
    <row r="78" spans="19:20">
      <c r="S78" s="27"/>
      <c r="T78" s="27"/>
    </row>
    <row r="79" spans="19:20">
      <c r="S79" s="27"/>
      <c r="T79" s="27"/>
    </row>
    <row r="80" spans="19:20">
      <c r="S80" s="27"/>
      <c r="T80" s="27"/>
    </row>
    <row r="81" spans="19:20">
      <c r="S81" s="27"/>
      <c r="T81" s="27"/>
    </row>
    <row r="82" spans="19:20">
      <c r="S82" s="27"/>
      <c r="T82" s="27"/>
    </row>
    <row r="83" spans="19:20">
      <c r="S83" s="27"/>
      <c r="T83" s="27"/>
    </row>
    <row r="84" spans="19:20">
      <c r="S84" s="27"/>
      <c r="T84" s="27"/>
    </row>
    <row r="85" spans="19:20">
      <c r="S85" s="27"/>
      <c r="T85" s="27"/>
    </row>
    <row r="86" spans="19:20">
      <c r="S86" s="27"/>
      <c r="T86" s="27"/>
    </row>
    <row r="87" spans="19:20">
      <c r="S87" s="27"/>
      <c r="T87" s="27"/>
    </row>
    <row r="88" spans="19:20">
      <c r="S88" s="27"/>
      <c r="T88" s="27"/>
    </row>
    <row r="89" spans="19:20">
      <c r="S89" s="27"/>
      <c r="T89" s="27"/>
    </row>
    <row r="90" spans="19:20">
      <c r="S90" s="27"/>
      <c r="T90" s="27"/>
    </row>
    <row r="91" spans="19:20">
      <c r="S91" s="27"/>
      <c r="T91" s="27"/>
    </row>
    <row r="92" spans="19:20">
      <c r="S92" s="27"/>
      <c r="T92" s="27"/>
    </row>
    <row r="93" spans="19:20">
      <c r="S93" s="27"/>
      <c r="T93" s="27"/>
    </row>
    <row r="94" spans="19:20">
      <c r="S94" s="27"/>
      <c r="T94" s="27"/>
    </row>
    <row r="95" spans="19:20">
      <c r="S95" s="27"/>
      <c r="T95" s="27"/>
    </row>
    <row r="96" spans="19:20">
      <c r="S96" s="27"/>
      <c r="T96" s="27"/>
    </row>
    <row r="97" spans="19:20">
      <c r="S97" s="27"/>
      <c r="T97" s="27"/>
    </row>
    <row r="98" spans="19:20">
      <c r="S98" s="27"/>
      <c r="T98" s="27"/>
    </row>
    <row r="99" spans="19:20">
      <c r="S99" s="27"/>
      <c r="T99" s="27"/>
    </row>
    <row r="100" spans="19:20">
      <c r="S100" s="27"/>
      <c r="T100" s="27"/>
    </row>
    <row r="101" spans="19:20">
      <c r="S101" s="27"/>
      <c r="T101" s="27"/>
    </row>
    <row r="102" spans="19:20">
      <c r="S102" s="27"/>
      <c r="T102" s="27"/>
    </row>
    <row r="103" spans="19:20">
      <c r="S103" s="27"/>
      <c r="T103" s="27"/>
    </row>
    <row r="104" spans="19:20">
      <c r="S104" s="27"/>
      <c r="T104" s="27"/>
    </row>
    <row r="105" spans="19:20">
      <c r="S105" s="27"/>
      <c r="T105" s="27"/>
    </row>
    <row r="106" spans="19:20">
      <c r="S106" s="27"/>
      <c r="T106" s="27"/>
    </row>
    <row r="107" spans="19:20">
      <c r="S107" s="27"/>
      <c r="T107" s="27"/>
    </row>
    <row r="108" spans="19:20">
      <c r="S108" s="27"/>
      <c r="T108" s="27"/>
    </row>
    <row r="109" spans="19:20">
      <c r="S109" s="27"/>
      <c r="T109" s="27"/>
    </row>
    <row r="110" spans="19:20">
      <c r="S110" s="27"/>
      <c r="T110" s="27"/>
    </row>
    <row r="111" spans="19:20">
      <c r="S111" s="27"/>
      <c r="T111" s="27"/>
    </row>
    <row r="112" spans="19:20">
      <c r="S112" s="27"/>
      <c r="T112" s="27"/>
    </row>
    <row r="113" spans="19:20">
      <c r="S113" s="27"/>
      <c r="T113" s="27"/>
    </row>
    <row r="114" spans="19:20">
      <c r="S114" s="27"/>
      <c r="T114" s="27"/>
    </row>
    <row r="115" spans="19:20">
      <c r="S115" s="27"/>
      <c r="T115" s="27"/>
    </row>
    <row r="116" spans="19:20">
      <c r="S116" s="27"/>
      <c r="T116" s="27"/>
    </row>
    <row r="117" spans="19:20">
      <c r="S117" s="27"/>
      <c r="T117" s="27"/>
    </row>
    <row r="118" spans="19:20">
      <c r="S118" s="27"/>
      <c r="T118" s="27"/>
    </row>
    <row r="119" spans="19:20">
      <c r="S119" s="27"/>
      <c r="T119" s="27"/>
    </row>
    <row r="120" spans="19:20">
      <c r="S120" s="27"/>
      <c r="T120" s="27"/>
    </row>
    <row r="121" spans="19:20">
      <c r="S121" s="27"/>
      <c r="T121" s="27"/>
    </row>
    <row r="122" spans="19:20">
      <c r="S122" s="27"/>
      <c r="T122" s="27"/>
    </row>
    <row r="123" spans="19:20">
      <c r="S123" s="27"/>
      <c r="T123" s="27"/>
    </row>
    <row r="124" spans="19:20">
      <c r="S124" s="27"/>
      <c r="T124" s="27"/>
    </row>
    <row r="125" spans="19:20">
      <c r="S125" s="27"/>
      <c r="T125" s="27"/>
    </row>
    <row r="126" spans="19:20">
      <c r="S126" s="27"/>
      <c r="T126" s="27"/>
    </row>
    <row r="127" spans="19:20">
      <c r="S127" s="27"/>
      <c r="T127" s="27"/>
    </row>
    <row r="128" spans="19:20">
      <c r="S128" s="27"/>
      <c r="T128" s="27"/>
    </row>
    <row r="129" spans="19:20">
      <c r="S129" s="27"/>
      <c r="T129" s="27"/>
    </row>
    <row r="130" spans="19:20">
      <c r="S130" s="27"/>
      <c r="T130" s="27"/>
    </row>
    <row r="131" spans="19:20">
      <c r="S131" s="27"/>
      <c r="T131" s="27"/>
    </row>
    <row r="132" spans="19:20">
      <c r="S132" s="27"/>
      <c r="T132" s="27"/>
    </row>
    <row r="133" spans="19:20">
      <c r="S133" s="27"/>
      <c r="T133" s="27"/>
    </row>
    <row r="134" spans="19:20">
      <c r="S134" s="27"/>
      <c r="T134" s="27"/>
    </row>
    <row r="135" spans="19:20">
      <c r="S135" s="27"/>
      <c r="T135" s="27"/>
    </row>
    <row r="136" spans="19:20">
      <c r="S136" s="27"/>
      <c r="T136" s="27"/>
    </row>
    <row r="137" spans="19:20">
      <c r="S137" s="27"/>
      <c r="T137" s="27"/>
    </row>
    <row r="138" spans="19:20">
      <c r="S138" s="27"/>
      <c r="T138" s="27"/>
    </row>
    <row r="139" spans="19:20">
      <c r="S139" s="27"/>
      <c r="T139" s="27"/>
    </row>
    <row r="140" spans="19:20">
      <c r="S140" s="27"/>
      <c r="T140" s="27"/>
    </row>
    <row r="141" spans="19:20">
      <c r="S141" s="27"/>
      <c r="T141" s="27"/>
    </row>
    <row r="142" spans="19:20">
      <c r="S142" s="27"/>
      <c r="T142" s="27"/>
    </row>
    <row r="143" spans="19:20">
      <c r="S143" s="27"/>
      <c r="T143" s="27"/>
    </row>
    <row r="144" spans="19:20">
      <c r="S144" s="27"/>
      <c r="T144" s="27"/>
    </row>
    <row r="145" spans="19:20">
      <c r="S145" s="27"/>
      <c r="T145" s="27"/>
    </row>
    <row r="146" spans="19:20">
      <c r="S146" s="27"/>
      <c r="T146" s="27"/>
    </row>
    <row r="147" spans="19:20">
      <c r="S147" s="27"/>
      <c r="T147" s="27"/>
    </row>
    <row r="148" spans="19:20">
      <c r="S148" s="27"/>
      <c r="T148" s="27"/>
    </row>
    <row r="149" spans="19:20">
      <c r="S149" s="27"/>
      <c r="T149" s="27"/>
    </row>
    <row r="150" spans="19:20">
      <c r="S150" s="27"/>
      <c r="T150" s="27"/>
    </row>
    <row r="151" spans="19:20">
      <c r="S151" s="27"/>
      <c r="T151" s="27"/>
    </row>
    <row r="152" spans="19:20">
      <c r="S152" s="27"/>
      <c r="T152" s="27"/>
    </row>
    <row r="153" spans="19:20">
      <c r="S153" s="27"/>
      <c r="T153" s="27"/>
    </row>
    <row r="154" spans="19:20">
      <c r="S154" s="27"/>
      <c r="T154" s="27"/>
    </row>
    <row r="155" spans="19:20">
      <c r="S155" s="27"/>
      <c r="T155" s="27"/>
    </row>
    <row r="156" spans="19:20">
      <c r="S156" s="27"/>
      <c r="T156" s="27"/>
    </row>
    <row r="157" spans="19:20">
      <c r="S157" s="27"/>
      <c r="T157" s="27"/>
    </row>
    <row r="158" spans="19:20">
      <c r="S158" s="27"/>
      <c r="T158" s="27"/>
    </row>
    <row r="159" spans="19:20">
      <c r="S159" s="27"/>
      <c r="T159" s="27"/>
    </row>
    <row r="160" spans="19:20">
      <c r="S160" s="27"/>
      <c r="T160" s="27"/>
    </row>
    <row r="161" spans="19:20">
      <c r="S161" s="27"/>
      <c r="T161" s="27"/>
    </row>
    <row r="162" spans="19:20">
      <c r="S162" s="27"/>
      <c r="T162" s="27"/>
    </row>
    <row r="163" spans="19:20">
      <c r="S163" s="27"/>
      <c r="T163" s="27"/>
    </row>
    <row r="164" spans="19:20">
      <c r="S164" s="27"/>
      <c r="T164" s="27"/>
    </row>
    <row r="165" spans="19:20">
      <c r="S165" s="27"/>
      <c r="T165" s="27"/>
    </row>
    <row r="166" spans="19:20">
      <c r="S166" s="27"/>
      <c r="T166" s="27"/>
    </row>
    <row r="167" spans="19:20">
      <c r="S167" s="27"/>
      <c r="T167" s="27"/>
    </row>
    <row r="168" spans="19:20">
      <c r="S168" s="27"/>
      <c r="T168" s="27"/>
    </row>
    <row r="169" spans="19:20">
      <c r="S169" s="27"/>
      <c r="T169" s="27"/>
    </row>
    <row r="170" spans="19:20">
      <c r="S170" s="27"/>
      <c r="T170" s="27"/>
    </row>
    <row r="171" spans="19:20">
      <c r="S171" s="27"/>
      <c r="T171" s="27"/>
    </row>
    <row r="172" spans="19:20">
      <c r="S172" s="27"/>
      <c r="T172" s="27"/>
    </row>
    <row r="173" spans="19:20">
      <c r="S173" s="27"/>
      <c r="T173" s="27"/>
    </row>
    <row r="174" spans="19:20">
      <c r="S174" s="27"/>
      <c r="T174" s="27"/>
    </row>
    <row r="175" spans="19:20">
      <c r="S175" s="27"/>
      <c r="T175" s="27"/>
    </row>
    <row r="176" spans="19:20">
      <c r="S176" s="27"/>
      <c r="T176" s="27"/>
    </row>
    <row r="177" spans="19:20">
      <c r="S177" s="27"/>
      <c r="T177" s="27"/>
    </row>
    <row r="178" spans="19:20">
      <c r="S178" s="27"/>
      <c r="T178" s="27"/>
    </row>
    <row r="179" spans="19:20">
      <c r="S179" s="27"/>
      <c r="T179" s="27"/>
    </row>
    <row r="180" spans="19:20">
      <c r="S180" s="27"/>
      <c r="T180" s="27"/>
    </row>
    <row r="181" spans="19:20">
      <c r="S181" s="27"/>
      <c r="T181" s="27"/>
    </row>
    <row r="182" spans="19:20">
      <c r="S182" s="27"/>
      <c r="T182" s="27"/>
    </row>
    <row r="183" spans="19:20">
      <c r="S183" s="27"/>
      <c r="T183" s="27"/>
    </row>
    <row r="184" spans="19:20">
      <c r="S184" s="27"/>
      <c r="T184" s="27"/>
    </row>
    <row r="185" spans="19:20">
      <c r="S185" s="27"/>
      <c r="T185" s="27"/>
    </row>
    <row r="186" spans="19:20">
      <c r="S186" s="27"/>
      <c r="T186" s="27"/>
    </row>
    <row r="187" spans="19:20">
      <c r="S187" s="27"/>
      <c r="T187" s="27"/>
    </row>
    <row r="188" spans="19:20">
      <c r="S188" s="27"/>
      <c r="T188" s="27"/>
    </row>
    <row r="189" spans="19:20">
      <c r="S189" s="27"/>
      <c r="T189" s="27"/>
    </row>
    <row r="190" spans="19:20">
      <c r="S190" s="27"/>
      <c r="T190" s="27"/>
    </row>
    <row r="191" spans="19:20">
      <c r="S191" s="27"/>
      <c r="T191" s="27"/>
    </row>
    <row r="192" spans="19:20">
      <c r="S192" s="27"/>
      <c r="T192" s="27"/>
    </row>
    <row r="193" spans="19:20">
      <c r="S193" s="27"/>
      <c r="T193" s="27"/>
    </row>
    <row r="194" spans="19:20">
      <c r="S194" s="27"/>
      <c r="T194" s="27"/>
    </row>
    <row r="195" spans="19:20">
      <c r="S195" s="27"/>
      <c r="T195" s="27"/>
    </row>
    <row r="196" spans="19:20">
      <c r="S196" s="27"/>
      <c r="T196" s="27"/>
    </row>
    <row r="197" spans="19:20">
      <c r="S197" s="27"/>
      <c r="T197" s="27"/>
    </row>
    <row r="198" spans="19:20">
      <c r="S198" s="27"/>
      <c r="T198" s="27"/>
    </row>
    <row r="199" spans="19:20">
      <c r="S199" s="27"/>
      <c r="T199" s="27"/>
    </row>
    <row r="200" spans="19:20">
      <c r="S200" s="27"/>
      <c r="T200" s="27"/>
    </row>
    <row r="201" spans="19:20">
      <c r="S201" s="27"/>
      <c r="T201" s="27"/>
    </row>
    <row r="202" spans="19:20">
      <c r="S202" s="27"/>
      <c r="T202" s="27"/>
    </row>
    <row r="203" spans="19:20">
      <c r="S203" s="27"/>
      <c r="T203" s="27"/>
    </row>
    <row r="204" spans="19:20">
      <c r="S204" s="27"/>
      <c r="T204" s="27"/>
    </row>
    <row r="205" spans="19:20">
      <c r="S205" s="27"/>
      <c r="T205" s="27"/>
    </row>
    <row r="206" spans="19:20">
      <c r="S206" s="27"/>
      <c r="T206" s="27"/>
    </row>
    <row r="207" spans="19:20">
      <c r="S207" s="27"/>
      <c r="T207" s="27"/>
    </row>
    <row r="208" spans="19:20">
      <c r="S208" s="27"/>
      <c r="T208" s="27"/>
    </row>
    <row r="209" spans="19:20">
      <c r="S209" s="27"/>
      <c r="T209" s="27"/>
    </row>
    <row r="210" spans="19:20">
      <c r="S210" s="27"/>
      <c r="T210" s="27"/>
    </row>
  </sheetData>
  <sheetProtection selectLockedCells="1"/>
  <protectedRanges>
    <protectedRange sqref="E13:E14" name="Rango1_2"/>
    <protectedRange sqref="J13:J14" name="Rango2_2"/>
  </protectedRanges>
  <mergeCells count="45">
    <mergeCell ref="C13:C14"/>
    <mergeCell ref="A13:A14"/>
    <mergeCell ref="B13:B14"/>
    <mergeCell ref="O13:O14"/>
    <mergeCell ref="N13:N14"/>
    <mergeCell ref="J13:J14"/>
    <mergeCell ref="E13:E14"/>
    <mergeCell ref="D13:D14"/>
    <mergeCell ref="T43:T44"/>
    <mergeCell ref="S45:S46"/>
    <mergeCell ref="T45:T46"/>
    <mergeCell ref="T13:T14"/>
    <mergeCell ref="S13:S14"/>
    <mergeCell ref="S47:S51"/>
    <mergeCell ref="T47:T51"/>
    <mergeCell ref="J9:J11"/>
    <mergeCell ref="S9:T11"/>
    <mergeCell ref="B17:C17"/>
    <mergeCell ref="S28:S30"/>
    <mergeCell ref="T28:T30"/>
    <mergeCell ref="L9:L11"/>
    <mergeCell ref="M9:M11"/>
    <mergeCell ref="O9:O11"/>
    <mergeCell ref="P9:P11"/>
    <mergeCell ref="Q9:Q11"/>
    <mergeCell ref="K9:K11"/>
    <mergeCell ref="R9:R11"/>
    <mergeCell ref="I13:I14"/>
    <mergeCell ref="S43:S44"/>
    <mergeCell ref="A8:O8"/>
    <mergeCell ref="S8:T8"/>
    <mergeCell ref="A9:B11"/>
    <mergeCell ref="C9:C11"/>
    <mergeCell ref="E9:E11"/>
    <mergeCell ref="F9:F11"/>
    <mergeCell ref="G9:G11"/>
    <mergeCell ref="H9:H11"/>
    <mergeCell ref="A1:T1"/>
    <mergeCell ref="A2:T2"/>
    <mergeCell ref="A3:T4"/>
    <mergeCell ref="A5:T5"/>
    <mergeCell ref="A7:J7"/>
    <mergeCell ref="N7:T7"/>
    <mergeCell ref="N6:S6"/>
    <mergeCell ref="D6:I6"/>
  </mergeCells>
  <printOptions horizontalCentered="1" verticalCentered="1"/>
  <pageMargins left="0.2361111111111111" right="0.2361111111111111" top="0.74791666666666667" bottom="0.74791666666666667" header="0.51180555555555551" footer="0.51180555555555551"/>
  <pageSetup scale="41" firstPageNumber="0"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B955C"/>
    <pageSetUpPr fitToPage="1"/>
  </sheetPr>
  <dimension ref="A1:IV56"/>
  <sheetViews>
    <sheetView view="pageBreakPreview" zoomScaleNormal="100" zoomScaleSheetLayoutView="100" workbookViewId="0">
      <selection activeCell="A14" sqref="A14"/>
    </sheetView>
  </sheetViews>
  <sheetFormatPr baseColWidth="10" defaultColWidth="8.5" defaultRowHeight="13"/>
  <cols>
    <col min="1" max="1" width="50.33203125" style="2" customWidth="1"/>
    <col min="2" max="2" width="8.5" style="2"/>
    <col min="3" max="3" width="23" style="2" customWidth="1"/>
    <col min="4" max="4" width="11.5" style="2" customWidth="1"/>
    <col min="5" max="5" width="26.33203125" style="2" customWidth="1"/>
    <col min="6" max="254" width="11.5" style="2" customWidth="1"/>
    <col min="255" max="255" width="50.33203125" style="2" customWidth="1"/>
    <col min="256" max="16384" width="8.5" style="2"/>
  </cols>
  <sheetData>
    <row r="1" spans="1:256" ht="14">
      <c r="A1" s="544" t="s">
        <v>842</v>
      </c>
      <c r="B1" s="545"/>
      <c r="C1" s="545"/>
      <c r="D1" s="545"/>
      <c r="E1" s="546"/>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
      <c r="A2" s="547" t="s">
        <v>0</v>
      </c>
      <c r="B2" s="548"/>
      <c r="C2" s="548"/>
      <c r="D2" s="548"/>
      <c r="E2" s="549"/>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
      <c r="A3" s="550"/>
      <c r="B3" s="551"/>
      <c r="C3" s="551"/>
      <c r="D3" s="551"/>
      <c r="E3" s="552"/>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
      <c r="A4" s="547" t="s">
        <v>776</v>
      </c>
      <c r="B4" s="548"/>
      <c r="C4" s="548"/>
      <c r="D4" s="548"/>
      <c r="E4" s="549"/>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75" customHeight="1">
      <c r="A5" s="553"/>
      <c r="B5" s="554"/>
      <c r="C5" s="554"/>
      <c r="D5" s="554"/>
      <c r="E5" s="55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6.75" customHeight="1" thickBot="1">
      <c r="A6" s="556" t="s">
        <v>854</v>
      </c>
      <c r="B6" s="556"/>
      <c r="C6" s="556"/>
      <c r="D6" s="556"/>
      <c r="E6" s="55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5.75" customHeight="1" thickBot="1">
      <c r="A7" s="542" t="s">
        <v>1</v>
      </c>
      <c r="B7" s="543"/>
      <c r="C7" s="543"/>
      <c r="D7" s="543"/>
      <c r="E7" s="80">
        <v>2023</v>
      </c>
      <c r="F7"/>
      <c r="G7"/>
      <c r="H7"/>
      <c r="I7"/>
      <c r="J7"/>
      <c r="K7"/>
      <c r="L7"/>
      <c r="M7" s="4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
      <c r="A8" s="557" t="s">
        <v>322</v>
      </c>
      <c r="B8" s="557"/>
      <c r="C8" s="557"/>
      <c r="D8" s="557"/>
      <c r="E8" s="557"/>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
      <c r="A9" s="558"/>
      <c r="B9" s="558"/>
      <c r="C9" s="558"/>
      <c r="D9" s="558"/>
      <c r="E9" s="558"/>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ustomHeight="1">
      <c r="A10" s="81" t="s">
        <v>4</v>
      </c>
      <c r="B10" s="537" t="str">
        <f>CARATULA!E10</f>
        <v>HOSPITAL DE ALTA ESPECIALIDAD DE VERACRUZ</v>
      </c>
      <c r="C10" s="537"/>
      <c r="D10" s="537"/>
      <c r="E10" s="537"/>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81" t="s">
        <v>323</v>
      </c>
      <c r="B11" s="537" t="str">
        <f>CARATULA!E11</f>
        <v>VZSSA006972</v>
      </c>
      <c r="C11" s="537"/>
      <c r="D11" s="537"/>
      <c r="E11" s="537"/>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81" t="s">
        <v>2</v>
      </c>
      <c r="B12" s="537" t="str">
        <f>CARATULA!E8</f>
        <v>VERACRUZ DE IGNACIO DE LA LLAVE</v>
      </c>
      <c r="C12" s="537"/>
      <c r="D12" s="537"/>
      <c r="E12" s="537"/>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ustomHeight="1">
      <c r="A13" s="81" t="s">
        <v>5</v>
      </c>
      <c r="B13" s="537">
        <f>CARATULA!E14</f>
        <v>2</v>
      </c>
      <c r="C13" s="537"/>
      <c r="D13" s="537"/>
      <c r="E13" s="537"/>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2.75" customHeight="1">
      <c r="A14" s="81" t="s">
        <v>1615</v>
      </c>
      <c r="B14" s="537" t="str">
        <f>CARATULA!E13</f>
        <v>SECRETARÍA DE SALUD</v>
      </c>
      <c r="C14" s="537"/>
      <c r="D14" s="537"/>
      <c r="E14" s="537"/>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
      <c r="A15" s="538" t="s">
        <v>56</v>
      </c>
      <c r="B15" s="538"/>
      <c r="C15" s="538"/>
      <c r="D15" s="538"/>
      <c r="E15" s="538"/>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82" t="s">
        <v>324</v>
      </c>
      <c r="B16" s="539" t="s">
        <v>325</v>
      </c>
      <c r="C16" s="539"/>
      <c r="D16" s="540" t="s">
        <v>326</v>
      </c>
      <c r="E16" s="540"/>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s="83" t="s">
        <v>327</v>
      </c>
      <c r="B17" s="541">
        <f>GOBIERNO!G35</f>
        <v>21</v>
      </c>
      <c r="C17" s="541"/>
      <c r="D17" s="541">
        <f>GOBIERNO!E35</f>
        <v>21</v>
      </c>
      <c r="E17" s="541"/>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83" t="s">
        <v>328</v>
      </c>
      <c r="B18" s="541">
        <f>GOBIERNO!L35</f>
        <v>48</v>
      </c>
      <c r="C18" s="541"/>
      <c r="D18" s="541">
        <f>GOBIERNO!J35</f>
        <v>48</v>
      </c>
      <c r="E18" s="541"/>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s="84" t="s">
        <v>67</v>
      </c>
      <c r="B19" s="541">
        <f>GOBIERNO!Q35</f>
        <v>20</v>
      </c>
      <c r="C19" s="541"/>
      <c r="D19" s="541">
        <f>GOBIERNO!O35</f>
        <v>20</v>
      </c>
      <c r="E19" s="541"/>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84" t="s">
        <v>329</v>
      </c>
      <c r="B20" s="539">
        <f>SUM(B17:C19)</f>
        <v>89</v>
      </c>
      <c r="C20" s="539"/>
      <c r="D20" s="539">
        <f>SUM(D17:E19)</f>
        <v>89</v>
      </c>
      <c r="E20" s="539"/>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thickBot="1">
      <c r="A21" s="237" t="s">
        <v>72</v>
      </c>
      <c r="B21" s="560">
        <f>D20/B20</f>
        <v>1</v>
      </c>
      <c r="C21" s="560"/>
      <c r="D21" s="560"/>
      <c r="E21" s="560"/>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5" customHeight="1">
      <c r="A22" s="561"/>
      <c r="B22" s="561"/>
      <c r="C22" s="561"/>
      <c r="D22" s="561"/>
      <c r="E22" s="561"/>
      <c r="F22" s="559"/>
      <c r="G22" s="559"/>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
      <c r="A23" s="538" t="s">
        <v>73</v>
      </c>
      <c r="B23" s="538"/>
      <c r="C23" s="538"/>
      <c r="D23" s="538"/>
      <c r="E23" s="538"/>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s="82" t="s">
        <v>324</v>
      </c>
      <c r="B24" s="539" t="s">
        <v>325</v>
      </c>
      <c r="C24" s="539"/>
      <c r="D24" s="540" t="s">
        <v>326</v>
      </c>
      <c r="E24" s="540"/>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s="83" t="s">
        <v>327</v>
      </c>
      <c r="B25" s="541">
        <f>'CONSULTA EXTERNA'!G112</f>
        <v>86</v>
      </c>
      <c r="C25" s="541"/>
      <c r="D25" s="541">
        <f>'CONSULTA EXTERNA'!E112</f>
        <v>86</v>
      </c>
      <c r="E25" s="541"/>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83" t="s">
        <v>328</v>
      </c>
      <c r="B26" s="541">
        <f>'CONSULTA EXTERNA'!L112</f>
        <v>246</v>
      </c>
      <c r="C26" s="541"/>
      <c r="D26" s="541">
        <f>'CONSULTA EXTERNA'!J112</f>
        <v>246</v>
      </c>
      <c r="E26" s="541"/>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s="84" t="s">
        <v>67</v>
      </c>
      <c r="B27" s="541">
        <f>'CONSULTA EXTERNA'!Q112</f>
        <v>86</v>
      </c>
      <c r="C27" s="541"/>
      <c r="D27" s="541">
        <f>'CONSULTA EXTERNA'!O112</f>
        <v>86</v>
      </c>
      <c r="E27" s="541"/>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s="84" t="s">
        <v>329</v>
      </c>
      <c r="B28" s="562">
        <f>SUM(B25:C27)</f>
        <v>418</v>
      </c>
      <c r="C28" s="562"/>
      <c r="D28" s="563">
        <f>SUM(D25:E27)</f>
        <v>418</v>
      </c>
      <c r="E28" s="56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c r="A29" s="237" t="s">
        <v>82</v>
      </c>
      <c r="B29" s="560">
        <f>D28/B28</f>
        <v>1</v>
      </c>
      <c r="C29" s="560"/>
      <c r="D29" s="560"/>
      <c r="E29" s="560"/>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thickBot="1">
      <c r="A30" s="561"/>
      <c r="B30" s="561"/>
      <c r="C30" s="561"/>
      <c r="D30" s="561"/>
      <c r="E30" s="561"/>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thickBot="1">
      <c r="A31" s="538" t="s">
        <v>83</v>
      </c>
      <c r="B31" s="538"/>
      <c r="C31" s="538"/>
      <c r="D31" s="538"/>
      <c r="E31" s="538"/>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s="82" t="s">
        <v>324</v>
      </c>
      <c r="B32" s="539" t="s">
        <v>325</v>
      </c>
      <c r="C32" s="539"/>
      <c r="D32" s="540" t="s">
        <v>326</v>
      </c>
      <c r="E32" s="54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ustomHeight="1">
      <c r="A33" s="83" t="s">
        <v>327</v>
      </c>
      <c r="B33" s="541">
        <f>'MEDICINA PREVENTIVA '!H33</f>
        <v>14</v>
      </c>
      <c r="C33" s="541"/>
      <c r="D33" s="541">
        <f>'MEDICINA PREVENTIVA '!F33</f>
        <v>14</v>
      </c>
      <c r="E33" s="541"/>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ustomHeight="1">
      <c r="A34" s="83" t="s">
        <v>328</v>
      </c>
      <c r="B34" s="541">
        <f>'MEDICINA PREVENTIVA '!M33</f>
        <v>31</v>
      </c>
      <c r="C34" s="541"/>
      <c r="D34" s="541">
        <f>'MEDICINA PREVENTIVA '!K33</f>
        <v>31</v>
      </c>
      <c r="E34" s="541"/>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84" t="s">
        <v>67</v>
      </c>
      <c r="B35" s="541">
        <f>'MEDICINA PREVENTIVA '!R33</f>
        <v>12</v>
      </c>
      <c r="C35" s="541"/>
      <c r="D35" s="541">
        <f>'MEDICINA PREVENTIVA '!P33</f>
        <v>12</v>
      </c>
      <c r="E35" s="541"/>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s="84" t="s">
        <v>329</v>
      </c>
      <c r="B36" s="539">
        <f>SUM(B33:C35)</f>
        <v>57</v>
      </c>
      <c r="C36" s="539"/>
      <c r="D36" s="563">
        <f>SUM(D33:E35)</f>
        <v>57</v>
      </c>
      <c r="E36" s="56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thickBot="1">
      <c r="A37" s="237" t="s">
        <v>107</v>
      </c>
      <c r="B37" s="560">
        <f>D36/B36</f>
        <v>1</v>
      </c>
      <c r="C37" s="560"/>
      <c r="D37" s="560"/>
      <c r="E37" s="560"/>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thickBot="1">
      <c r="A38" s="565"/>
      <c r="B38" s="565"/>
      <c r="C38" s="565"/>
      <c r="D38" s="565"/>
      <c r="E38" s="565"/>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thickBot="1">
      <c r="A39" s="566" t="s">
        <v>1526</v>
      </c>
      <c r="B39" s="567"/>
      <c r="C39" s="567"/>
      <c r="D39" s="567"/>
      <c r="E39" s="568"/>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ustomHeight="1">
      <c r="A40" s="224" t="s">
        <v>324</v>
      </c>
      <c r="B40" s="539" t="s">
        <v>325</v>
      </c>
      <c r="C40" s="539"/>
      <c r="D40" s="540" t="s">
        <v>326</v>
      </c>
      <c r="E40" s="564"/>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s="225" t="s">
        <v>327</v>
      </c>
      <c r="B41" s="541">
        <f>FARMACIA!I353</f>
        <v>339</v>
      </c>
      <c r="C41" s="541"/>
      <c r="D41" s="541">
        <f>FARMACIA!G353</f>
        <v>339</v>
      </c>
      <c r="E41" s="57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ustomHeight="1">
      <c r="A42" s="225" t="s">
        <v>328</v>
      </c>
      <c r="B42" s="541">
        <f>FARMACIA!N353</f>
        <v>340</v>
      </c>
      <c r="C42" s="541"/>
      <c r="D42" s="541">
        <f>FARMACIA!L353</f>
        <v>340</v>
      </c>
      <c r="E42" s="57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ustomHeight="1">
      <c r="A43" s="226" t="s">
        <v>67</v>
      </c>
      <c r="B43" s="541">
        <f>FARMACIA!S353</f>
        <v>338</v>
      </c>
      <c r="C43" s="541"/>
      <c r="D43" s="541">
        <f>FARMACIA!Q353</f>
        <v>338</v>
      </c>
      <c r="E43" s="57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ustomHeight="1">
      <c r="A44" s="226" t="s">
        <v>329</v>
      </c>
      <c r="B44" s="539">
        <f>SUM(B41:C43)</f>
        <v>1017</v>
      </c>
      <c r="C44" s="539"/>
      <c r="D44" s="563">
        <f>SUM(D41:E43)</f>
        <v>1017</v>
      </c>
      <c r="E44" s="569"/>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thickBot="1">
      <c r="A45" s="236" t="s">
        <v>246</v>
      </c>
      <c r="B45" s="570">
        <f>D44/B44</f>
        <v>1</v>
      </c>
      <c r="C45" s="570"/>
      <c r="D45" s="570"/>
      <c r="E45" s="571"/>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
      <c r="A46" s="572"/>
      <c r="B46" s="572"/>
      <c r="C46" s="572"/>
      <c r="D46" s="572"/>
      <c r="E46" s="572"/>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thickBot="1">
      <c r="A47" s="85"/>
      <c r="B47" s="86"/>
      <c r="C47" s="86"/>
      <c r="D47" s="86"/>
      <c r="E47" s="8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thickBot="1">
      <c r="A48" s="532" t="s">
        <v>1527</v>
      </c>
      <c r="B48" s="533"/>
      <c r="C48" s="533"/>
      <c r="D48" s="533"/>
      <c r="E48" s="534"/>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75" customHeight="1">
      <c r="A49" s="82" t="s">
        <v>324</v>
      </c>
      <c r="B49" s="535" t="s">
        <v>325</v>
      </c>
      <c r="C49" s="536"/>
      <c r="D49" s="530" t="s">
        <v>326</v>
      </c>
      <c r="E49" s="531"/>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75" customHeight="1">
      <c r="A50" s="83" t="s">
        <v>327</v>
      </c>
      <c r="B50" s="577">
        <f>SUM(B17+B25+B33+B41)</f>
        <v>460</v>
      </c>
      <c r="C50" s="578"/>
      <c r="D50" s="577">
        <f>SUM(D17+D25+D33+D41)</f>
        <v>460</v>
      </c>
      <c r="E50" s="57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83" t="s">
        <v>328</v>
      </c>
      <c r="B51" s="577">
        <f>SUM(B18+B26+B34+B42)</f>
        <v>665</v>
      </c>
      <c r="C51" s="578"/>
      <c r="D51" s="577">
        <f>SUM(D18+D26+D34+D42)</f>
        <v>665</v>
      </c>
      <c r="E51" s="578"/>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ustomHeight="1">
      <c r="A52" s="84" t="s">
        <v>67</v>
      </c>
      <c r="B52" s="577">
        <f>SUM(B19+B27+B35+B43)</f>
        <v>456</v>
      </c>
      <c r="C52" s="578"/>
      <c r="D52" s="577">
        <f>SUM(D19+D27+D35+D43)</f>
        <v>456</v>
      </c>
      <c r="E52" s="578"/>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75" customHeight="1">
      <c r="A53" s="84" t="s">
        <v>329</v>
      </c>
      <c r="B53" s="577">
        <f>SUM(B50:B52)</f>
        <v>1581</v>
      </c>
      <c r="C53" s="579"/>
      <c r="D53" s="577">
        <f>SUM(D50:D52)</f>
        <v>1581</v>
      </c>
      <c r="E53" s="579"/>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1.75" customHeight="1" thickBot="1">
      <c r="A54" s="317" t="s">
        <v>330</v>
      </c>
      <c r="B54" s="560">
        <f>D53/B53</f>
        <v>1</v>
      </c>
      <c r="C54" s="560"/>
      <c r="D54" s="560"/>
      <c r="E54" s="560"/>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thickBot="1">
      <c r="A55" s="85"/>
      <c r="B55" s="86"/>
      <c r="C55" s="86"/>
      <c r="D55" s="86"/>
      <c r="E55" s="87"/>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3" customFormat="1" ht="58.5" customHeight="1">
      <c r="A56" s="574" t="s">
        <v>826</v>
      </c>
      <c r="B56" s="575"/>
      <c r="C56" s="575"/>
      <c r="D56" s="575"/>
      <c r="E56" s="576"/>
    </row>
  </sheetData>
  <sheetProtection selectLockedCells="1" selectUnlockedCells="1"/>
  <mergeCells count="80">
    <mergeCell ref="A56:E56"/>
    <mergeCell ref="B50:C50"/>
    <mergeCell ref="D50:E50"/>
    <mergeCell ref="B51:C51"/>
    <mergeCell ref="D51:E51"/>
    <mergeCell ref="B52:C52"/>
    <mergeCell ref="D52:E52"/>
    <mergeCell ref="B53:C53"/>
    <mergeCell ref="D53:E53"/>
    <mergeCell ref="B54:E54"/>
    <mergeCell ref="B44:C44"/>
    <mergeCell ref="D44:E44"/>
    <mergeCell ref="B45:E45"/>
    <mergeCell ref="A46:E46"/>
    <mergeCell ref="B41:C41"/>
    <mergeCell ref="D41:E41"/>
    <mergeCell ref="B42:C42"/>
    <mergeCell ref="D42:E42"/>
    <mergeCell ref="B43:C43"/>
    <mergeCell ref="D43:E43"/>
    <mergeCell ref="A30:E30"/>
    <mergeCell ref="A31:E31"/>
    <mergeCell ref="B40:C40"/>
    <mergeCell ref="D40:E40"/>
    <mergeCell ref="B33:C33"/>
    <mergeCell ref="D33:E33"/>
    <mergeCell ref="B34:C34"/>
    <mergeCell ref="D34:E34"/>
    <mergeCell ref="B35:C35"/>
    <mergeCell ref="D35:E35"/>
    <mergeCell ref="B36:C36"/>
    <mergeCell ref="D36:E36"/>
    <mergeCell ref="B37:E37"/>
    <mergeCell ref="A38:E38"/>
    <mergeCell ref="A39:E39"/>
    <mergeCell ref="B27:C27"/>
    <mergeCell ref="D27:E27"/>
    <mergeCell ref="B28:C28"/>
    <mergeCell ref="D28:E28"/>
    <mergeCell ref="B29:E29"/>
    <mergeCell ref="F22:G22"/>
    <mergeCell ref="A23:E23"/>
    <mergeCell ref="B24:C24"/>
    <mergeCell ref="D24:E24"/>
    <mergeCell ref="B18:C18"/>
    <mergeCell ref="D18:E18"/>
    <mergeCell ref="B19:C19"/>
    <mergeCell ref="D19:E19"/>
    <mergeCell ref="B20:C20"/>
    <mergeCell ref="D20:E20"/>
    <mergeCell ref="B21:E21"/>
    <mergeCell ref="A22:E22"/>
    <mergeCell ref="A8:E8"/>
    <mergeCell ref="A9:E9"/>
    <mergeCell ref="B10:E10"/>
    <mergeCell ref="B11:E11"/>
    <mergeCell ref="B12:E12"/>
    <mergeCell ref="A7:D7"/>
    <mergeCell ref="A1:E1"/>
    <mergeCell ref="A2:E2"/>
    <mergeCell ref="A3:E3"/>
    <mergeCell ref="A4:E4"/>
    <mergeCell ref="A5:E5"/>
    <mergeCell ref="A6:E6"/>
    <mergeCell ref="D49:E49"/>
    <mergeCell ref="A48:E48"/>
    <mergeCell ref="B49:C49"/>
    <mergeCell ref="B13:E13"/>
    <mergeCell ref="B14:E14"/>
    <mergeCell ref="A15:E15"/>
    <mergeCell ref="B16:C16"/>
    <mergeCell ref="D16:E16"/>
    <mergeCell ref="B17:C17"/>
    <mergeCell ref="D17:E17"/>
    <mergeCell ref="B32:C32"/>
    <mergeCell ref="D32:E32"/>
    <mergeCell ref="B25:C25"/>
    <mergeCell ref="D25:E25"/>
    <mergeCell ref="B26:C26"/>
    <mergeCell ref="D26:E26"/>
  </mergeCells>
  <printOptions horizontalCentered="1" verticalCentered="1"/>
  <pageMargins left="0.2361111111111111" right="0.2361111111111111" top="0.74791666666666667" bottom="0.74791666666666667" header="0.51180555555555551" footer="0.51180555555555551"/>
  <pageSetup scale="77" firstPageNumber="0" orientation="portrait" r:id="rId1"/>
  <headerFooter alignWithMargins="0"/>
  <rowBreaks count="1" manualBreakCount="1">
    <brk id="45" max="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B955C"/>
  </sheetPr>
  <dimension ref="A1:E96"/>
  <sheetViews>
    <sheetView view="pageBreakPreview" zoomScale="85" zoomScaleNormal="100" zoomScaleSheetLayoutView="85" workbookViewId="0">
      <selection activeCell="K12" sqref="K12"/>
    </sheetView>
  </sheetViews>
  <sheetFormatPr baseColWidth="10" defaultRowHeight="13"/>
  <cols>
    <col min="1" max="1" width="50.33203125" style="2" customWidth="1"/>
    <col min="2" max="2" width="8.5" style="2" customWidth="1"/>
    <col min="3" max="3" width="23" style="2" customWidth="1"/>
    <col min="4" max="4" width="11.5" style="2" customWidth="1"/>
    <col min="5" max="5" width="26.33203125" style="2" customWidth="1"/>
  </cols>
  <sheetData>
    <row r="1" spans="1:5" ht="14">
      <c r="A1" s="544" t="s">
        <v>842</v>
      </c>
      <c r="B1" s="545"/>
      <c r="C1" s="545"/>
      <c r="D1" s="545"/>
      <c r="E1" s="546"/>
    </row>
    <row r="2" spans="1:5" ht="14">
      <c r="A2" s="547" t="s">
        <v>0</v>
      </c>
      <c r="B2" s="548"/>
      <c r="C2" s="548"/>
      <c r="D2" s="548"/>
      <c r="E2" s="549"/>
    </row>
    <row r="3" spans="1:5" ht="14">
      <c r="A3" s="550"/>
      <c r="B3" s="551"/>
      <c r="C3" s="551"/>
      <c r="D3" s="551"/>
      <c r="E3" s="552"/>
    </row>
    <row r="4" spans="1:5" ht="14">
      <c r="A4" s="547" t="s">
        <v>776</v>
      </c>
      <c r="B4" s="548"/>
      <c r="C4" s="548"/>
      <c r="D4" s="548"/>
      <c r="E4" s="549"/>
    </row>
    <row r="5" spans="1:5" ht="14">
      <c r="A5" s="553"/>
      <c r="B5" s="554"/>
      <c r="C5" s="554"/>
      <c r="D5" s="554"/>
      <c r="E5" s="555"/>
    </row>
    <row r="6" spans="1:5" ht="28.5" customHeight="1" thickBot="1">
      <c r="A6" s="583" t="s">
        <v>855</v>
      </c>
      <c r="B6" s="583"/>
      <c r="C6" s="583"/>
      <c r="D6" s="583"/>
      <c r="E6" s="583"/>
    </row>
    <row r="7" spans="1:5" ht="30.75" customHeight="1" thickBot="1">
      <c r="A7" s="628" t="s">
        <v>1</v>
      </c>
      <c r="B7" s="629"/>
      <c r="C7" s="629"/>
      <c r="D7" s="629"/>
      <c r="E7" s="80">
        <v>2023</v>
      </c>
    </row>
    <row r="8" spans="1:5" ht="14">
      <c r="A8" s="585" t="s">
        <v>322</v>
      </c>
      <c r="B8" s="586"/>
      <c r="C8" s="586"/>
      <c r="D8" s="586"/>
      <c r="E8" s="587"/>
    </row>
    <row r="9" spans="1:5" ht="14">
      <c r="A9" s="588"/>
      <c r="B9" s="558"/>
      <c r="C9" s="558"/>
      <c r="D9" s="558"/>
      <c r="E9" s="589"/>
    </row>
    <row r="10" spans="1:5" ht="15">
      <c r="A10" s="234" t="s">
        <v>4</v>
      </c>
      <c r="B10" s="537" t="str">
        <f>CARATULA!E10</f>
        <v>HOSPITAL DE ALTA ESPECIALIDAD DE VERACRUZ</v>
      </c>
      <c r="C10" s="537"/>
      <c r="D10" s="537"/>
      <c r="E10" s="590"/>
    </row>
    <row r="11" spans="1:5" ht="15">
      <c r="A11" s="234" t="s">
        <v>323</v>
      </c>
      <c r="B11" s="537" t="str">
        <f>CARATULA!E11</f>
        <v>VZSSA006972</v>
      </c>
      <c r="C11" s="537"/>
      <c r="D11" s="537"/>
      <c r="E11" s="590"/>
    </row>
    <row r="12" spans="1:5" ht="15">
      <c r="A12" s="234" t="s">
        <v>2</v>
      </c>
      <c r="B12" s="537" t="str">
        <f>CARATULA!E8</f>
        <v>VERACRUZ DE IGNACIO DE LA LLAVE</v>
      </c>
      <c r="C12" s="537"/>
      <c r="D12" s="537"/>
      <c r="E12" s="590"/>
    </row>
    <row r="13" spans="1:5" ht="15">
      <c r="A13" s="234" t="s">
        <v>5</v>
      </c>
      <c r="B13" s="537">
        <f>CARATULA!E14</f>
        <v>2</v>
      </c>
      <c r="C13" s="537"/>
      <c r="D13" s="537"/>
      <c r="E13" s="590"/>
    </row>
    <row r="14" spans="1:5" ht="31" thickBot="1">
      <c r="A14" s="235" t="s">
        <v>1615</v>
      </c>
      <c r="B14" s="591" t="str">
        <f>CARATULA!E13</f>
        <v>SECRETARÍA DE SALUD</v>
      </c>
      <c r="C14" s="591"/>
      <c r="D14" s="591"/>
      <c r="E14" s="592"/>
    </row>
    <row r="15" spans="1:5" ht="15" thickBot="1">
      <c r="A15" s="566" t="s">
        <v>56</v>
      </c>
      <c r="B15" s="567"/>
      <c r="C15" s="567"/>
      <c r="D15" s="567"/>
      <c r="E15" s="568"/>
    </row>
    <row r="16" spans="1:5" ht="15">
      <c r="A16" s="224" t="s">
        <v>324</v>
      </c>
      <c r="B16" s="539" t="s">
        <v>325</v>
      </c>
      <c r="C16" s="539"/>
      <c r="D16" s="540" t="s">
        <v>326</v>
      </c>
      <c r="E16" s="564"/>
    </row>
    <row r="17" spans="1:5" ht="15">
      <c r="A17" s="225" t="s">
        <v>327</v>
      </c>
      <c r="B17" s="541">
        <f>GOBIERNO!G35</f>
        <v>21</v>
      </c>
      <c r="C17" s="541"/>
      <c r="D17" s="541">
        <f>GOBIERNO!E35</f>
        <v>21</v>
      </c>
      <c r="E17" s="573"/>
    </row>
    <row r="18" spans="1:5" ht="15">
      <c r="A18" s="225" t="s">
        <v>328</v>
      </c>
      <c r="B18" s="541">
        <f>GOBIERNO!L35</f>
        <v>48</v>
      </c>
      <c r="C18" s="541"/>
      <c r="D18" s="541">
        <f>GOBIERNO!J35</f>
        <v>48</v>
      </c>
      <c r="E18" s="573"/>
    </row>
    <row r="19" spans="1:5" ht="15">
      <c r="A19" s="226" t="s">
        <v>67</v>
      </c>
      <c r="B19" s="541">
        <f>GOBIERNO!Q35</f>
        <v>20</v>
      </c>
      <c r="C19" s="541"/>
      <c r="D19" s="541">
        <f>GOBIERNO!O35</f>
        <v>20</v>
      </c>
      <c r="E19" s="573"/>
    </row>
    <row r="20" spans="1:5" ht="15">
      <c r="A20" s="226" t="s">
        <v>329</v>
      </c>
      <c r="B20" s="539">
        <f>SUM(B17:C19)</f>
        <v>89</v>
      </c>
      <c r="C20" s="539"/>
      <c r="D20" s="539">
        <f>SUM(D17:E19)</f>
        <v>89</v>
      </c>
      <c r="E20" s="593"/>
    </row>
    <row r="21" spans="1:5" ht="16" thickBot="1">
      <c r="A21" s="236" t="s">
        <v>72</v>
      </c>
      <c r="B21" s="570">
        <f>D20/B20</f>
        <v>1</v>
      </c>
      <c r="C21" s="570"/>
      <c r="D21" s="570"/>
      <c r="E21" s="571"/>
    </row>
    <row r="22" spans="1:5" ht="15" thickBot="1">
      <c r="A22" s="584"/>
      <c r="B22" s="584"/>
      <c r="C22" s="584"/>
      <c r="D22" s="584"/>
      <c r="E22" s="584"/>
    </row>
    <row r="23" spans="1:5" ht="15" thickBot="1">
      <c r="A23" s="594" t="s">
        <v>73</v>
      </c>
      <c r="B23" s="595"/>
      <c r="C23" s="595"/>
      <c r="D23" s="595"/>
      <c r="E23" s="596"/>
    </row>
    <row r="24" spans="1:5" ht="15">
      <c r="A24" s="224" t="s">
        <v>324</v>
      </c>
      <c r="B24" s="539" t="s">
        <v>325</v>
      </c>
      <c r="C24" s="539"/>
      <c r="D24" s="540" t="s">
        <v>326</v>
      </c>
      <c r="E24" s="564"/>
    </row>
    <row r="25" spans="1:5" ht="15">
      <c r="A25" s="225" t="s">
        <v>327</v>
      </c>
      <c r="B25" s="541">
        <f>'CONSULTA EXTERNA'!G112</f>
        <v>86</v>
      </c>
      <c r="C25" s="541"/>
      <c r="D25" s="541">
        <f>'CONSULTA EXTERNA'!E112</f>
        <v>86</v>
      </c>
      <c r="E25" s="573"/>
    </row>
    <row r="26" spans="1:5" ht="15">
      <c r="A26" s="225" t="s">
        <v>328</v>
      </c>
      <c r="B26" s="541">
        <f>'CONSULTA EXTERNA'!L112</f>
        <v>246</v>
      </c>
      <c r="C26" s="541"/>
      <c r="D26" s="541">
        <f>'CONSULTA EXTERNA'!J112</f>
        <v>246</v>
      </c>
      <c r="E26" s="573"/>
    </row>
    <row r="27" spans="1:5" ht="15">
      <c r="A27" s="226" t="s">
        <v>67</v>
      </c>
      <c r="B27" s="541">
        <f>'CONSULTA EXTERNA'!Q112</f>
        <v>86</v>
      </c>
      <c r="C27" s="541"/>
      <c r="D27" s="541">
        <f>'CONSULTA EXTERNA'!O112</f>
        <v>86</v>
      </c>
      <c r="E27" s="573"/>
    </row>
    <row r="28" spans="1:5" ht="15">
      <c r="A28" s="226" t="s">
        <v>329</v>
      </c>
      <c r="B28" s="562">
        <f>SUM(B25:C27)</f>
        <v>418</v>
      </c>
      <c r="C28" s="562"/>
      <c r="D28" s="563">
        <f>SUM(D25:E27)</f>
        <v>418</v>
      </c>
      <c r="E28" s="569"/>
    </row>
    <row r="29" spans="1:5" ht="16" thickBot="1">
      <c r="A29" s="236" t="s">
        <v>82</v>
      </c>
      <c r="B29" s="570">
        <f>D28/B28</f>
        <v>1</v>
      </c>
      <c r="C29" s="570"/>
      <c r="D29" s="570"/>
      <c r="E29" s="571"/>
    </row>
    <row r="30" spans="1:5" ht="15" thickBot="1">
      <c r="A30" s="561"/>
      <c r="B30" s="561"/>
      <c r="C30" s="561"/>
      <c r="D30" s="561"/>
      <c r="E30" s="561"/>
    </row>
    <row r="31" spans="1:5" ht="15" thickBot="1">
      <c r="A31" s="566" t="s">
        <v>83</v>
      </c>
      <c r="B31" s="567"/>
      <c r="C31" s="567"/>
      <c r="D31" s="567"/>
      <c r="E31" s="568"/>
    </row>
    <row r="32" spans="1:5" ht="15">
      <c r="A32" s="224" t="s">
        <v>324</v>
      </c>
      <c r="B32" s="539" t="s">
        <v>325</v>
      </c>
      <c r="C32" s="539"/>
      <c r="D32" s="540" t="s">
        <v>326</v>
      </c>
      <c r="E32" s="564"/>
    </row>
    <row r="33" spans="1:5" ht="15">
      <c r="A33" s="225" t="s">
        <v>327</v>
      </c>
      <c r="B33" s="541">
        <f>'MEDICINA PREVENTIVA '!H33</f>
        <v>14</v>
      </c>
      <c r="C33" s="541"/>
      <c r="D33" s="541">
        <f>'MEDICINA PREVENTIVA '!F33</f>
        <v>14</v>
      </c>
      <c r="E33" s="573"/>
    </row>
    <row r="34" spans="1:5" ht="15">
      <c r="A34" s="225" t="s">
        <v>328</v>
      </c>
      <c r="B34" s="541">
        <f>'MEDICINA PREVENTIVA '!M33</f>
        <v>31</v>
      </c>
      <c r="C34" s="541"/>
      <c r="D34" s="541">
        <f>'MEDICINA PREVENTIVA '!K33</f>
        <v>31</v>
      </c>
      <c r="E34" s="573"/>
    </row>
    <row r="35" spans="1:5" ht="15">
      <c r="A35" s="226" t="s">
        <v>67</v>
      </c>
      <c r="B35" s="541">
        <f>'MEDICINA PREVENTIVA '!R33</f>
        <v>12</v>
      </c>
      <c r="C35" s="541"/>
      <c r="D35" s="541">
        <f>'MEDICINA PREVENTIVA '!P33</f>
        <v>12</v>
      </c>
      <c r="E35" s="573"/>
    </row>
    <row r="36" spans="1:5" ht="15">
      <c r="A36" s="226" t="s">
        <v>329</v>
      </c>
      <c r="B36" s="539">
        <f>SUM(B33:C35)</f>
        <v>57</v>
      </c>
      <c r="C36" s="539"/>
      <c r="D36" s="563">
        <f>SUM(D33:E35)</f>
        <v>57</v>
      </c>
      <c r="E36" s="569"/>
    </row>
    <row r="37" spans="1:5" ht="16" thickBot="1">
      <c r="A37" s="236" t="s">
        <v>107</v>
      </c>
      <c r="B37" s="570">
        <f>D36/B36</f>
        <v>1</v>
      </c>
      <c r="C37" s="570"/>
      <c r="D37" s="570"/>
      <c r="E37" s="571"/>
    </row>
    <row r="38" spans="1:5" ht="15" thickBot="1">
      <c r="A38" s="565"/>
      <c r="B38" s="565"/>
      <c r="C38" s="565"/>
      <c r="D38" s="565"/>
      <c r="E38" s="565"/>
    </row>
    <row r="39" spans="1:5" ht="15" thickBot="1">
      <c r="A39" s="566" t="s">
        <v>1526</v>
      </c>
      <c r="B39" s="567"/>
      <c r="C39" s="567"/>
      <c r="D39" s="567"/>
      <c r="E39" s="568"/>
    </row>
    <row r="40" spans="1:5" ht="15">
      <c r="A40" s="224" t="s">
        <v>324</v>
      </c>
      <c r="B40" s="539" t="s">
        <v>325</v>
      </c>
      <c r="C40" s="539"/>
      <c r="D40" s="540" t="s">
        <v>839</v>
      </c>
      <c r="E40" s="564"/>
    </row>
    <row r="41" spans="1:5" ht="15">
      <c r="A41" s="225" t="s">
        <v>327</v>
      </c>
      <c r="B41" s="541">
        <f>FARMACIA!I353</f>
        <v>339</v>
      </c>
      <c r="C41" s="541"/>
      <c r="D41" s="541">
        <f>FARMACIA!G353</f>
        <v>339</v>
      </c>
      <c r="E41" s="573"/>
    </row>
    <row r="42" spans="1:5" ht="15">
      <c r="A42" s="225" t="s">
        <v>328</v>
      </c>
      <c r="B42" s="541">
        <f>FARMACIA!N353</f>
        <v>340</v>
      </c>
      <c r="C42" s="541"/>
      <c r="D42" s="541">
        <f>FARMACIA!L353</f>
        <v>340</v>
      </c>
      <c r="E42" s="573"/>
    </row>
    <row r="43" spans="1:5" ht="15">
      <c r="A43" s="226" t="s">
        <v>67</v>
      </c>
      <c r="B43" s="541">
        <f>FARMACIA!S353</f>
        <v>338</v>
      </c>
      <c r="C43" s="541"/>
      <c r="D43" s="541">
        <f>FARMACIA!Q353</f>
        <v>338</v>
      </c>
      <c r="E43" s="573"/>
    </row>
    <row r="44" spans="1:5" ht="15">
      <c r="A44" s="226" t="s">
        <v>329</v>
      </c>
      <c r="B44" s="539">
        <f>SUM(B41:C43)</f>
        <v>1017</v>
      </c>
      <c r="C44" s="539"/>
      <c r="D44" s="539">
        <f>SUM(D41:E43)</f>
        <v>1017</v>
      </c>
      <c r="E44" s="593"/>
    </row>
    <row r="45" spans="1:5" ht="16" thickBot="1">
      <c r="A45" s="236" t="s">
        <v>246</v>
      </c>
      <c r="B45" s="570">
        <f>D44/B44</f>
        <v>1</v>
      </c>
      <c r="C45" s="570"/>
      <c r="D45" s="570"/>
      <c r="E45" s="571"/>
    </row>
    <row r="46" spans="1:5" ht="14">
      <c r="A46" s="584"/>
      <c r="B46" s="584"/>
      <c r="C46" s="584"/>
      <c r="D46" s="584"/>
      <c r="E46" s="584"/>
    </row>
    <row r="47" spans="1:5" ht="15" thickBot="1">
      <c r="A47" s="572"/>
      <c r="B47" s="572"/>
      <c r="C47" s="572"/>
      <c r="D47" s="572"/>
      <c r="E47" s="572"/>
    </row>
    <row r="48" spans="1:5" ht="15" thickBot="1">
      <c r="A48" s="598" t="s">
        <v>331</v>
      </c>
      <c r="B48" s="599"/>
      <c r="C48" s="599"/>
      <c r="D48" s="599"/>
      <c r="E48" s="600"/>
    </row>
    <row r="49" spans="1:5" ht="15">
      <c r="A49" s="224" t="s">
        <v>324</v>
      </c>
      <c r="B49" s="601" t="s">
        <v>325</v>
      </c>
      <c r="C49" s="602"/>
      <c r="D49" s="603" t="s">
        <v>326</v>
      </c>
      <c r="E49" s="604"/>
    </row>
    <row r="50" spans="1:5" ht="15">
      <c r="A50" s="225" t="s">
        <v>327</v>
      </c>
      <c r="B50" s="577">
        <f>'RAYOS X'!G21</f>
        <v>9</v>
      </c>
      <c r="C50" s="597"/>
      <c r="D50" s="577">
        <f>'RAYOS X'!E21</f>
        <v>9</v>
      </c>
      <c r="E50" s="605"/>
    </row>
    <row r="51" spans="1:5" ht="15">
      <c r="A51" s="225" t="s">
        <v>328</v>
      </c>
      <c r="B51" s="577">
        <f>'RAYOS X'!L21</f>
        <v>9</v>
      </c>
      <c r="C51" s="597"/>
      <c r="D51" s="577">
        <f>'RAYOS X'!J21</f>
        <v>9</v>
      </c>
      <c r="E51" s="605"/>
    </row>
    <row r="52" spans="1:5" ht="15">
      <c r="A52" s="226" t="s">
        <v>67</v>
      </c>
      <c r="B52" s="577">
        <f>'RAYOS X'!Q21</f>
        <v>7</v>
      </c>
      <c r="C52" s="597"/>
      <c r="D52" s="577">
        <f>'RAYOS X'!O21</f>
        <v>7</v>
      </c>
      <c r="E52" s="605"/>
    </row>
    <row r="53" spans="1:5" ht="15">
      <c r="A53" s="226" t="s">
        <v>329</v>
      </c>
      <c r="B53" s="610">
        <f>SUM(B50:C52)</f>
        <v>25</v>
      </c>
      <c r="C53" s="611"/>
      <c r="D53" s="612">
        <f>SUM(D50:E52)</f>
        <v>25</v>
      </c>
      <c r="E53" s="605"/>
    </row>
    <row r="54" spans="1:5" ht="16" thickBot="1">
      <c r="A54" s="236" t="s">
        <v>332</v>
      </c>
      <c r="B54" s="613">
        <f>D53/B53</f>
        <v>1</v>
      </c>
      <c r="C54" s="614"/>
      <c r="D54" s="614"/>
      <c r="E54" s="615"/>
    </row>
    <row r="55" spans="1:5" ht="15" thickBot="1">
      <c r="A55" s="616"/>
      <c r="B55" s="616"/>
      <c r="C55" s="616"/>
      <c r="D55" s="616"/>
      <c r="E55" s="616"/>
    </row>
    <row r="56" spans="1:5" ht="15" thickBot="1">
      <c r="A56" s="617" t="s">
        <v>333</v>
      </c>
      <c r="B56" s="618"/>
      <c r="C56" s="618"/>
      <c r="D56" s="618"/>
      <c r="E56" s="619"/>
    </row>
    <row r="57" spans="1:5" ht="15">
      <c r="A57" s="232" t="s">
        <v>324</v>
      </c>
      <c r="B57" s="620" t="s">
        <v>325</v>
      </c>
      <c r="C57" s="620"/>
      <c r="D57" s="621" t="s">
        <v>326</v>
      </c>
      <c r="E57" s="622"/>
    </row>
    <row r="58" spans="1:5" ht="15">
      <c r="A58" s="225" t="s">
        <v>327</v>
      </c>
      <c r="B58" s="541">
        <f>'LABORATORIO CLÍNICO'!G25</f>
        <v>11</v>
      </c>
      <c r="C58" s="541"/>
      <c r="D58" s="541">
        <f>'LABORATORIO CLÍNICO'!E25</f>
        <v>11</v>
      </c>
      <c r="E58" s="573"/>
    </row>
    <row r="59" spans="1:5" ht="15">
      <c r="A59" s="225" t="s">
        <v>328</v>
      </c>
      <c r="B59" s="541">
        <f>'LABORATORIO CLÍNICO'!L25</f>
        <v>11</v>
      </c>
      <c r="C59" s="541"/>
      <c r="D59" s="541">
        <f>'LABORATORIO CLÍNICO'!J25</f>
        <v>11</v>
      </c>
      <c r="E59" s="573"/>
    </row>
    <row r="60" spans="1:5" ht="15">
      <c r="A60" s="226" t="s">
        <v>67</v>
      </c>
      <c r="B60" s="541">
        <f>'LABORATORIO CLÍNICO'!Q25</f>
        <v>8</v>
      </c>
      <c r="C60" s="541"/>
      <c r="D60" s="541">
        <f>'LABORATORIO CLÍNICO'!O25</f>
        <v>8</v>
      </c>
      <c r="E60" s="573"/>
    </row>
    <row r="61" spans="1:5" ht="15">
      <c r="A61" s="226" t="s">
        <v>329</v>
      </c>
      <c r="B61" s="539">
        <f>SUM(B58:C60)</f>
        <v>30</v>
      </c>
      <c r="C61" s="539"/>
      <c r="D61" s="563">
        <f>SUM(D58:E60)</f>
        <v>30</v>
      </c>
      <c r="E61" s="569"/>
    </row>
    <row r="62" spans="1:5" ht="16" thickBot="1">
      <c r="A62" s="236" t="s">
        <v>334</v>
      </c>
      <c r="B62" s="570">
        <f>D61/B61</f>
        <v>1</v>
      </c>
      <c r="C62" s="570"/>
      <c r="D62" s="570"/>
      <c r="E62" s="571"/>
    </row>
    <row r="63" spans="1:5" ht="15" thickBot="1">
      <c r="A63" s="606"/>
      <c r="B63" s="606"/>
      <c r="C63" s="606"/>
      <c r="D63" s="606"/>
      <c r="E63" s="606"/>
    </row>
    <row r="64" spans="1:5" ht="15" thickBot="1">
      <c r="A64" s="607" t="s">
        <v>335</v>
      </c>
      <c r="B64" s="608"/>
      <c r="C64" s="608"/>
      <c r="D64" s="608"/>
      <c r="E64" s="609"/>
    </row>
    <row r="65" spans="1:5" ht="15">
      <c r="A65" s="224" t="s">
        <v>324</v>
      </c>
      <c r="B65" s="539" t="s">
        <v>325</v>
      </c>
      <c r="C65" s="539"/>
      <c r="D65" s="540" t="s">
        <v>326</v>
      </c>
      <c r="E65" s="564"/>
    </row>
    <row r="66" spans="1:5" ht="15">
      <c r="A66" s="225" t="s">
        <v>327</v>
      </c>
      <c r="B66" s="541">
        <f>ESTOMATOLOGÍA!G28</f>
        <v>10</v>
      </c>
      <c r="C66" s="541"/>
      <c r="D66" s="626">
        <f>ESTOMATOLOGÍA!E28</f>
        <v>10</v>
      </c>
      <c r="E66" s="569"/>
    </row>
    <row r="67" spans="1:5" ht="15">
      <c r="A67" s="225" t="s">
        <v>328</v>
      </c>
      <c r="B67" s="541">
        <f>ESTOMATOLOGÍA!L28</f>
        <v>10</v>
      </c>
      <c r="C67" s="541"/>
      <c r="D67" s="626">
        <f>ESTOMATOLOGÍA!J28</f>
        <v>10</v>
      </c>
      <c r="E67" s="569"/>
    </row>
    <row r="68" spans="1:5" ht="15">
      <c r="A68" s="226" t="s">
        <v>67</v>
      </c>
      <c r="B68" s="541">
        <f>ESTOMATOLOGÍA!Q28</f>
        <v>10</v>
      </c>
      <c r="C68" s="541"/>
      <c r="D68" s="626">
        <f>ESTOMATOLOGÍA!O28</f>
        <v>10</v>
      </c>
      <c r="E68" s="569"/>
    </row>
    <row r="69" spans="1:5" ht="15">
      <c r="A69" s="226" t="s">
        <v>329</v>
      </c>
      <c r="B69" s="539">
        <f>SUM(B66:C68)</f>
        <v>30</v>
      </c>
      <c r="C69" s="539"/>
      <c r="D69" s="563">
        <f>SUM(D66:E68)</f>
        <v>30</v>
      </c>
      <c r="E69" s="569"/>
    </row>
    <row r="70" spans="1:5" ht="16" thickBot="1">
      <c r="A70" s="236" t="s">
        <v>336</v>
      </c>
      <c r="B70" s="570">
        <f>D69/B69</f>
        <v>1</v>
      </c>
      <c r="C70" s="570"/>
      <c r="D70" s="570"/>
      <c r="E70" s="571"/>
    </row>
    <row r="71" spans="1:5" ht="15" thickBot="1">
      <c r="A71" s="616"/>
      <c r="B71" s="616"/>
      <c r="C71" s="616"/>
      <c r="D71" s="616"/>
      <c r="E71" s="616"/>
    </row>
    <row r="72" spans="1:5" ht="15" thickBot="1">
      <c r="A72" s="623" t="s">
        <v>247</v>
      </c>
      <c r="B72" s="624"/>
      <c r="C72" s="624"/>
      <c r="D72" s="624"/>
      <c r="E72" s="625"/>
    </row>
    <row r="73" spans="1:5" ht="15">
      <c r="A73" s="224" t="s">
        <v>324</v>
      </c>
      <c r="B73" s="539" t="s">
        <v>325</v>
      </c>
      <c r="C73" s="539"/>
      <c r="D73" s="540" t="s">
        <v>326</v>
      </c>
      <c r="E73" s="564"/>
    </row>
    <row r="74" spans="1:5" ht="15">
      <c r="A74" s="225" t="s">
        <v>327</v>
      </c>
      <c r="B74" s="541">
        <f>'TRABAJO SOCIAL'!G15</f>
        <v>2</v>
      </c>
      <c r="C74" s="541"/>
      <c r="D74" s="541">
        <f>'TRABAJO SOCIAL'!E15</f>
        <v>2</v>
      </c>
      <c r="E74" s="573"/>
    </row>
    <row r="75" spans="1:5" ht="15">
      <c r="A75" s="225" t="s">
        <v>328</v>
      </c>
      <c r="B75" s="541">
        <f>'TRABAJO SOCIAL'!L15</f>
        <v>2</v>
      </c>
      <c r="C75" s="541"/>
      <c r="D75" s="541">
        <f>'TRABAJO SOCIAL'!J15</f>
        <v>2</v>
      </c>
      <c r="E75" s="573"/>
    </row>
    <row r="76" spans="1:5" ht="15">
      <c r="A76" s="226" t="s">
        <v>67</v>
      </c>
      <c r="B76" s="541">
        <f>'TRABAJO SOCIAL'!Q15</f>
        <v>2</v>
      </c>
      <c r="C76" s="541"/>
      <c r="D76" s="541">
        <f>'TRABAJO SOCIAL'!O15</f>
        <v>2</v>
      </c>
      <c r="E76" s="573"/>
    </row>
    <row r="77" spans="1:5" ht="15">
      <c r="A77" s="226" t="s">
        <v>329</v>
      </c>
      <c r="B77" s="539">
        <f>SUM(B74:C76)</f>
        <v>6</v>
      </c>
      <c r="C77" s="539"/>
      <c r="D77" s="563">
        <f>SUM(D74:E76)</f>
        <v>6</v>
      </c>
      <c r="E77" s="569"/>
    </row>
    <row r="78" spans="1:5" ht="16" thickBot="1">
      <c r="A78" s="236" t="s">
        <v>252</v>
      </c>
      <c r="B78" s="570">
        <f>D77/B77</f>
        <v>1</v>
      </c>
      <c r="C78" s="570"/>
      <c r="D78" s="570"/>
      <c r="E78" s="571"/>
    </row>
    <row r="79" spans="1:5" ht="15" thickBot="1">
      <c r="A79" s="627"/>
      <c r="B79" s="627"/>
      <c r="C79" s="627"/>
      <c r="D79" s="627"/>
      <c r="E79" s="627"/>
    </row>
    <row r="80" spans="1:5" ht="15" thickBot="1">
      <c r="A80" s="623" t="s">
        <v>337</v>
      </c>
      <c r="B80" s="624"/>
      <c r="C80" s="624"/>
      <c r="D80" s="624"/>
      <c r="E80" s="625"/>
    </row>
    <row r="81" spans="1:5" ht="15">
      <c r="A81" s="224" t="s">
        <v>324</v>
      </c>
      <c r="B81" s="539" t="s">
        <v>325</v>
      </c>
      <c r="C81" s="539"/>
      <c r="D81" s="540" t="s">
        <v>326</v>
      </c>
      <c r="E81" s="564"/>
    </row>
    <row r="82" spans="1:5" ht="15">
      <c r="A82" s="225" t="s">
        <v>327</v>
      </c>
      <c r="B82" s="541">
        <f>PSICOLOGIA!G20</f>
        <v>6</v>
      </c>
      <c r="C82" s="541"/>
      <c r="D82" s="541">
        <f>PSICOLOGIA!E20</f>
        <v>6</v>
      </c>
      <c r="E82" s="573"/>
    </row>
    <row r="83" spans="1:5" ht="15">
      <c r="A83" s="225" t="s">
        <v>328</v>
      </c>
      <c r="B83" s="541">
        <f>PSICOLOGIA!L20</f>
        <v>6</v>
      </c>
      <c r="C83" s="541"/>
      <c r="D83" s="541">
        <f>PSICOLOGIA!J20</f>
        <v>6</v>
      </c>
      <c r="E83" s="573"/>
    </row>
    <row r="84" spans="1:5" ht="15">
      <c r="A84" s="226" t="s">
        <v>67</v>
      </c>
      <c r="B84" s="541">
        <f>PSICOLOGIA!Q20</f>
        <v>6</v>
      </c>
      <c r="C84" s="541"/>
      <c r="D84" s="541">
        <f>PSICOLOGIA!O20</f>
        <v>6</v>
      </c>
      <c r="E84" s="573"/>
    </row>
    <row r="85" spans="1:5" ht="15">
      <c r="A85" s="226" t="s">
        <v>329</v>
      </c>
      <c r="B85" s="539">
        <f>SUM(B82:C84)</f>
        <v>18</v>
      </c>
      <c r="C85" s="539"/>
      <c r="D85" s="563">
        <f>SUM(D82:E84)</f>
        <v>18</v>
      </c>
      <c r="E85" s="569"/>
    </row>
    <row r="86" spans="1:5" ht="16" thickBot="1">
      <c r="A86" s="236" t="s">
        <v>308</v>
      </c>
      <c r="B86" s="570">
        <f>D85/B85</f>
        <v>1</v>
      </c>
      <c r="C86" s="570"/>
      <c r="D86" s="570"/>
      <c r="E86" s="571"/>
    </row>
    <row r="87" spans="1:5" ht="15" thickBot="1">
      <c r="A87" s="606"/>
      <c r="B87" s="606"/>
      <c r="C87" s="606"/>
      <c r="D87" s="606"/>
      <c r="E87" s="606"/>
    </row>
    <row r="88" spans="1:5" ht="15" thickBot="1">
      <c r="A88" s="634" t="s">
        <v>1528</v>
      </c>
      <c r="B88" s="635"/>
      <c r="C88" s="635"/>
      <c r="D88" s="635"/>
      <c r="E88" s="636"/>
    </row>
    <row r="89" spans="1:5" ht="15">
      <c r="A89" s="224" t="s">
        <v>324</v>
      </c>
      <c r="B89" s="539" t="s">
        <v>325</v>
      </c>
      <c r="C89" s="539"/>
      <c r="D89" s="540" t="s">
        <v>326</v>
      </c>
      <c r="E89" s="564"/>
    </row>
    <row r="90" spans="1:5" ht="15">
      <c r="A90" s="225" t="s">
        <v>327</v>
      </c>
      <c r="B90" s="541">
        <f>SUM(B17+B25+B33+B41+B50+B58+B66+B74+B82)</f>
        <v>498</v>
      </c>
      <c r="C90" s="541"/>
      <c r="D90" s="541">
        <f>SUM(D17+D25+D33+D41+D50+D58+D66+D74+D82)</f>
        <v>498</v>
      </c>
      <c r="E90" s="573"/>
    </row>
    <row r="91" spans="1:5" ht="15">
      <c r="A91" s="225" t="s">
        <v>328</v>
      </c>
      <c r="B91" s="541">
        <f>SUM(B18+B26+B34+B42+B51+B59+B67+B75+B83)</f>
        <v>703</v>
      </c>
      <c r="C91" s="541"/>
      <c r="D91" s="541">
        <f>SUM(D18+D26+D34+D42+D51+D59+D67+D75+D83)</f>
        <v>703</v>
      </c>
      <c r="E91" s="573"/>
    </row>
    <row r="92" spans="1:5" ht="15">
      <c r="A92" s="226" t="s">
        <v>67</v>
      </c>
      <c r="B92" s="541">
        <f>SUM(B19+B27+B35+B43+B52+B60+B68+B76+B84)</f>
        <v>489</v>
      </c>
      <c r="C92" s="541"/>
      <c r="D92" s="541">
        <f>SUM(D19+D27+D35+D43+D52+D60+D68+D76+D84)</f>
        <v>489</v>
      </c>
      <c r="E92" s="573"/>
    </row>
    <row r="93" spans="1:5" ht="15">
      <c r="A93" s="226" t="s">
        <v>329</v>
      </c>
      <c r="B93" s="632">
        <f>SUM(B90:B92)</f>
        <v>1690</v>
      </c>
      <c r="C93" s="633"/>
      <c r="D93" s="632">
        <f>SUM(D90:D92)</f>
        <v>1690</v>
      </c>
      <c r="E93" s="637"/>
    </row>
    <row r="94" spans="1:5" ht="16" thickBot="1">
      <c r="A94" s="233" t="s">
        <v>330</v>
      </c>
      <c r="B94" s="630">
        <f>D93/B93</f>
        <v>1</v>
      </c>
      <c r="C94" s="630"/>
      <c r="D94" s="630"/>
      <c r="E94" s="631"/>
    </row>
    <row r="95" spans="1:5" ht="14">
      <c r="A95" s="121"/>
      <c r="B95" s="121"/>
      <c r="C95" s="121"/>
      <c r="D95" s="121"/>
      <c r="E95" s="122"/>
    </row>
    <row r="96" spans="1:5" s="3" customFormat="1" ht="58.5" customHeight="1">
      <c r="A96" s="580" t="s">
        <v>826</v>
      </c>
      <c r="B96" s="581"/>
      <c r="C96" s="581"/>
      <c r="D96" s="581"/>
      <c r="E96" s="582"/>
    </row>
  </sheetData>
  <sheetProtection selectLockedCells="1" selectUnlockedCells="1"/>
  <mergeCells count="145">
    <mergeCell ref="A7:D7"/>
    <mergeCell ref="B90:C90"/>
    <mergeCell ref="D90:E90"/>
    <mergeCell ref="B94:E94"/>
    <mergeCell ref="B91:C91"/>
    <mergeCell ref="D91:E91"/>
    <mergeCell ref="B92:C92"/>
    <mergeCell ref="D92:E92"/>
    <mergeCell ref="B93:C93"/>
    <mergeCell ref="B85:C85"/>
    <mergeCell ref="D85:E85"/>
    <mergeCell ref="B86:E86"/>
    <mergeCell ref="A87:E87"/>
    <mergeCell ref="A88:E88"/>
    <mergeCell ref="B89:C89"/>
    <mergeCell ref="D89:E89"/>
    <mergeCell ref="D93:E93"/>
    <mergeCell ref="B82:C82"/>
    <mergeCell ref="D82:E82"/>
    <mergeCell ref="B83:C83"/>
    <mergeCell ref="D83:E83"/>
    <mergeCell ref="B84:C84"/>
    <mergeCell ref="D84:E84"/>
    <mergeCell ref="B77:C77"/>
    <mergeCell ref="D77:E77"/>
    <mergeCell ref="B78:E78"/>
    <mergeCell ref="A79:E79"/>
    <mergeCell ref="A80:E80"/>
    <mergeCell ref="B81:C81"/>
    <mergeCell ref="D81:E81"/>
    <mergeCell ref="B74:C74"/>
    <mergeCell ref="D74:E74"/>
    <mergeCell ref="B75:C75"/>
    <mergeCell ref="D75:E75"/>
    <mergeCell ref="B76:C76"/>
    <mergeCell ref="D76:E76"/>
    <mergeCell ref="B69:C69"/>
    <mergeCell ref="D69:E69"/>
    <mergeCell ref="B70:E70"/>
    <mergeCell ref="A71:E71"/>
    <mergeCell ref="A72:E72"/>
    <mergeCell ref="B73:C73"/>
    <mergeCell ref="D73:E73"/>
    <mergeCell ref="B66:C66"/>
    <mergeCell ref="D66:E66"/>
    <mergeCell ref="B67:C67"/>
    <mergeCell ref="D67:E67"/>
    <mergeCell ref="B68:C68"/>
    <mergeCell ref="D68:E68"/>
    <mergeCell ref="B61:C61"/>
    <mergeCell ref="D61:E61"/>
    <mergeCell ref="B51:C51"/>
    <mergeCell ref="B62:E62"/>
    <mergeCell ref="A63:E63"/>
    <mergeCell ref="A64:E64"/>
    <mergeCell ref="B65:C65"/>
    <mergeCell ref="D65:E65"/>
    <mergeCell ref="B58:C58"/>
    <mergeCell ref="D58:E58"/>
    <mergeCell ref="B59:C59"/>
    <mergeCell ref="D59:E59"/>
    <mergeCell ref="B60:C60"/>
    <mergeCell ref="D60:E60"/>
    <mergeCell ref="B53:C53"/>
    <mergeCell ref="D53:E53"/>
    <mergeCell ref="B54:E54"/>
    <mergeCell ref="A55:E55"/>
    <mergeCell ref="A56:E56"/>
    <mergeCell ref="B57:C57"/>
    <mergeCell ref="D57:E57"/>
    <mergeCell ref="D51:E51"/>
    <mergeCell ref="B52:C52"/>
    <mergeCell ref="D52:E52"/>
    <mergeCell ref="A39:E39"/>
    <mergeCell ref="B40:C40"/>
    <mergeCell ref="D40:E40"/>
    <mergeCell ref="B41:C41"/>
    <mergeCell ref="D41:E41"/>
    <mergeCell ref="B36:C36"/>
    <mergeCell ref="D36:E36"/>
    <mergeCell ref="B50:C50"/>
    <mergeCell ref="A47:E47"/>
    <mergeCell ref="A48:E48"/>
    <mergeCell ref="B49:C49"/>
    <mergeCell ref="D49:E49"/>
    <mergeCell ref="D50:E50"/>
    <mergeCell ref="B45:E45"/>
    <mergeCell ref="B42:C42"/>
    <mergeCell ref="D42:E42"/>
    <mergeCell ref="B43:C43"/>
    <mergeCell ref="D43:E43"/>
    <mergeCell ref="B44:C44"/>
    <mergeCell ref="D44:E44"/>
    <mergeCell ref="B33:C33"/>
    <mergeCell ref="D33:E33"/>
    <mergeCell ref="A23:E23"/>
    <mergeCell ref="B24:C24"/>
    <mergeCell ref="D24:E24"/>
    <mergeCell ref="B25:C25"/>
    <mergeCell ref="D25:E25"/>
    <mergeCell ref="B37:E37"/>
    <mergeCell ref="A38:E38"/>
    <mergeCell ref="B28:C28"/>
    <mergeCell ref="D28:E28"/>
    <mergeCell ref="B21:E21"/>
    <mergeCell ref="A22:E22"/>
    <mergeCell ref="B29:E29"/>
    <mergeCell ref="A30:E30"/>
    <mergeCell ref="A31:E31"/>
    <mergeCell ref="B32:C32"/>
    <mergeCell ref="D32:E32"/>
    <mergeCell ref="B18:C18"/>
    <mergeCell ref="D18:E18"/>
    <mergeCell ref="B19:C19"/>
    <mergeCell ref="D19:E19"/>
    <mergeCell ref="B20:C20"/>
    <mergeCell ref="D20:E20"/>
    <mergeCell ref="B26:C26"/>
    <mergeCell ref="D26:E26"/>
    <mergeCell ref="B27:C27"/>
    <mergeCell ref="D27:E27"/>
    <mergeCell ref="A96:E96"/>
    <mergeCell ref="A1:E1"/>
    <mergeCell ref="A2:E2"/>
    <mergeCell ref="A3:E3"/>
    <mergeCell ref="A4:E4"/>
    <mergeCell ref="A5:E5"/>
    <mergeCell ref="A6:E6"/>
    <mergeCell ref="D17:E17"/>
    <mergeCell ref="A46:E46"/>
    <mergeCell ref="A8:E8"/>
    <mergeCell ref="A9:E9"/>
    <mergeCell ref="B10:E10"/>
    <mergeCell ref="B16:C16"/>
    <mergeCell ref="D16:E16"/>
    <mergeCell ref="B17:C17"/>
    <mergeCell ref="B34:C34"/>
    <mergeCell ref="D34:E34"/>
    <mergeCell ref="B35:C35"/>
    <mergeCell ref="D35:E35"/>
    <mergeCell ref="B11:E11"/>
    <mergeCell ref="B12:E12"/>
    <mergeCell ref="B13:E13"/>
    <mergeCell ref="B14:E14"/>
    <mergeCell ref="A15:E15"/>
  </mergeCells>
  <printOptions horizontalCentered="1" verticalCentered="1"/>
  <pageMargins left="0.23622047244094491" right="0.23622047244094491" top="0.74803149606299213" bottom="0.74803149606299213" header="0.51181102362204722" footer="0.51181102362204722"/>
  <pageSetup scale="76" fitToHeight="0" orientation="portrait" r:id="rId1"/>
  <headerFooter alignWithMargins="0">
    <oddFooter>&amp;R&amp;"Montserrat,Normal"&amp;12&amp;P de 2</oddFooter>
  </headerFooter>
  <rowBreaks count="1" manualBreakCount="1">
    <brk id="46"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38"/>
  <sheetViews>
    <sheetView view="pageBreakPreview" topLeftCell="A3" zoomScale="80" zoomScaleNormal="55" zoomScaleSheetLayoutView="80" workbookViewId="0">
      <selection activeCell="N25" sqref="N25"/>
    </sheetView>
  </sheetViews>
  <sheetFormatPr baseColWidth="10" defaultColWidth="10.83203125" defaultRowHeight="13"/>
  <cols>
    <col min="1" max="1" width="5.1640625" style="1" customWidth="1"/>
    <col min="2" max="2" width="51.1640625" style="2" customWidth="1"/>
    <col min="3" max="3" width="28.5" style="3" customWidth="1"/>
    <col min="4" max="4" width="63.33203125" style="2" customWidth="1"/>
    <col min="5" max="5" width="5.1640625" style="1" customWidth="1"/>
    <col min="6" max="6" width="11.6640625" style="2" hidden="1" customWidth="1"/>
    <col min="7" max="7" width="4.33203125" style="2" hidden="1" customWidth="1"/>
    <col min="8" max="8" width="10.33203125" style="2" hidden="1" customWidth="1"/>
    <col min="9" max="9" width="72.83203125" style="2" customWidth="1"/>
    <col min="10" max="10" width="5.6640625" style="1" customWidth="1"/>
    <col min="11" max="11" width="11.33203125" style="2" hidden="1" customWidth="1"/>
    <col min="12" max="12" width="10.83203125" style="2" hidden="1" customWidth="1"/>
    <col min="13" max="13" width="10.6640625" style="1" hidden="1" customWidth="1"/>
    <col min="14" max="14" width="72" style="2" customWidth="1"/>
    <col min="15" max="15" width="4.83203125" style="1" customWidth="1"/>
    <col min="16" max="16" width="11.33203125" style="2" hidden="1" customWidth="1"/>
    <col min="17" max="18" width="10.83203125" style="2" hidden="1" customWidth="1"/>
    <col min="19" max="19" width="24.6640625" style="25" customWidth="1"/>
    <col min="20" max="20" width="25.6640625" style="25" customWidth="1"/>
    <col min="21" max="16384" width="10.83203125" style="2"/>
  </cols>
  <sheetData>
    <row r="1" spans="1:256" ht="16">
      <c r="A1" s="351" t="s">
        <v>842</v>
      </c>
      <c r="B1" s="352"/>
      <c r="C1" s="352"/>
      <c r="D1" s="352"/>
      <c r="E1" s="352"/>
      <c r="F1" s="352"/>
      <c r="G1" s="352"/>
      <c r="H1" s="352"/>
      <c r="I1" s="352"/>
      <c r="J1" s="352"/>
      <c r="K1" s="352"/>
      <c r="L1" s="352"/>
      <c r="M1" s="352"/>
      <c r="N1" s="352"/>
      <c r="O1" s="352"/>
      <c r="P1" s="352"/>
      <c r="Q1" s="352"/>
      <c r="R1" s="352"/>
      <c r="S1" s="352"/>
      <c r="T1" s="353"/>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row>
    <row r="2" spans="1:256" ht="16">
      <c r="A2" s="354" t="s">
        <v>0</v>
      </c>
      <c r="B2" s="355"/>
      <c r="C2" s="355"/>
      <c r="D2" s="355"/>
      <c r="E2" s="355"/>
      <c r="F2" s="355"/>
      <c r="G2" s="355"/>
      <c r="H2" s="355"/>
      <c r="I2" s="355"/>
      <c r="J2" s="355"/>
      <c r="K2" s="355"/>
      <c r="L2" s="355"/>
      <c r="M2" s="355"/>
      <c r="N2" s="355"/>
      <c r="O2" s="355"/>
      <c r="P2" s="355"/>
      <c r="Q2" s="355"/>
      <c r="R2" s="355"/>
      <c r="S2" s="355"/>
      <c r="T2" s="356"/>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6" ht="14.25" customHeight="1">
      <c r="A3" s="357"/>
      <c r="B3" s="358"/>
      <c r="C3" s="358"/>
      <c r="D3" s="358"/>
      <c r="E3" s="358"/>
      <c r="F3" s="358"/>
      <c r="G3" s="358"/>
      <c r="H3" s="358"/>
      <c r="I3" s="358"/>
      <c r="J3" s="358"/>
      <c r="K3" s="358"/>
      <c r="L3" s="358"/>
      <c r="M3" s="358"/>
      <c r="N3" s="358"/>
      <c r="O3" s="358"/>
      <c r="P3" s="358"/>
      <c r="Q3" s="358"/>
      <c r="R3" s="358"/>
      <c r="S3" s="358"/>
      <c r="T3" s="359"/>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6" ht="14.25" customHeight="1">
      <c r="A4" s="357"/>
      <c r="B4" s="358"/>
      <c r="C4" s="358"/>
      <c r="D4" s="358"/>
      <c r="E4" s="358"/>
      <c r="F4" s="358"/>
      <c r="G4" s="358"/>
      <c r="H4" s="358"/>
      <c r="I4" s="358"/>
      <c r="J4" s="358"/>
      <c r="K4" s="358"/>
      <c r="L4" s="358"/>
      <c r="M4" s="358"/>
      <c r="N4" s="358"/>
      <c r="O4" s="358"/>
      <c r="P4" s="358"/>
      <c r="Q4" s="358"/>
      <c r="R4" s="358"/>
      <c r="S4" s="358"/>
      <c r="T4" s="359"/>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256" ht="16">
      <c r="A5" s="354" t="s">
        <v>776</v>
      </c>
      <c r="B5" s="355"/>
      <c r="C5" s="355"/>
      <c r="D5" s="355"/>
      <c r="E5" s="355"/>
      <c r="F5" s="355"/>
      <c r="G5" s="355"/>
      <c r="H5" s="355"/>
      <c r="I5" s="355"/>
      <c r="J5" s="355"/>
      <c r="K5" s="355"/>
      <c r="L5" s="355"/>
      <c r="M5" s="355"/>
      <c r="N5" s="355"/>
      <c r="O5" s="355"/>
      <c r="P5" s="355"/>
      <c r="Q5" s="355"/>
      <c r="R5" s="355"/>
      <c r="S5" s="355"/>
      <c r="T5" s="356"/>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6" ht="27" customHeight="1">
      <c r="A6" s="284"/>
      <c r="B6" s="59"/>
      <c r="C6" s="355" t="str">
        <f>CARATULA!E10</f>
        <v>HOSPITAL DE ALTA ESPECIALIDAD DE VERACRUZ</v>
      </c>
      <c r="D6" s="355"/>
      <c r="E6" s="355"/>
      <c r="F6" s="355"/>
      <c r="G6" s="355"/>
      <c r="H6" s="355"/>
      <c r="I6" s="355"/>
      <c r="J6" s="59"/>
      <c r="K6" s="59"/>
      <c r="L6" s="59"/>
      <c r="M6" s="59"/>
      <c r="N6" s="360" t="str">
        <f>CARATULA!E11</f>
        <v>VZSSA006972</v>
      </c>
      <c r="O6" s="360"/>
      <c r="P6" s="360"/>
      <c r="Q6" s="360"/>
      <c r="R6" s="360"/>
      <c r="S6" s="360"/>
      <c r="T6" s="120"/>
    </row>
    <row r="7" spans="1:256" ht="16">
      <c r="A7" s="361" t="str">
        <f>CARATULA!B6</f>
        <v xml:space="preserve">CÉDULA DE EVALUACIÓN PARA CENTROS DE SALUD                                                                                                                                                                                                                                                            </v>
      </c>
      <c r="B7" s="362"/>
      <c r="C7" s="362"/>
      <c r="D7" s="362"/>
      <c r="E7" s="362"/>
      <c r="F7" s="362"/>
      <c r="G7" s="362"/>
      <c r="H7" s="362"/>
      <c r="I7" s="362"/>
      <c r="J7" s="362"/>
      <c r="K7" s="50"/>
      <c r="L7" s="50"/>
      <c r="M7" s="50"/>
      <c r="N7" s="363">
        <v>2023</v>
      </c>
      <c r="O7" s="363"/>
      <c r="P7" s="363"/>
      <c r="Q7" s="363"/>
      <c r="R7" s="363"/>
      <c r="S7" s="363"/>
      <c r="T7" s="364"/>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6" ht="16">
      <c r="A8" s="365" t="s">
        <v>56</v>
      </c>
      <c r="B8" s="365"/>
      <c r="C8" s="365"/>
      <c r="D8" s="365"/>
      <c r="E8" s="365"/>
      <c r="F8" s="365"/>
      <c r="G8" s="365"/>
      <c r="H8" s="365"/>
      <c r="I8" s="365"/>
      <c r="J8" s="365"/>
      <c r="K8" s="365"/>
      <c r="L8" s="365"/>
      <c r="M8" s="365"/>
      <c r="N8" s="365"/>
      <c r="O8" s="365"/>
      <c r="P8" s="88"/>
      <c r="Q8" s="88"/>
      <c r="R8" s="88"/>
      <c r="S8" s="366"/>
      <c r="T8" s="36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6" s="5" customFormat="1" ht="14.25" customHeight="1">
      <c r="A9" s="367" t="s">
        <v>57</v>
      </c>
      <c r="B9" s="367"/>
      <c r="C9" s="367" t="s">
        <v>58</v>
      </c>
      <c r="D9" s="113" t="s">
        <v>59</v>
      </c>
      <c r="E9" s="368" t="s">
        <v>60</v>
      </c>
      <c r="F9" s="369" t="s">
        <v>61</v>
      </c>
      <c r="G9" s="369" t="s">
        <v>62</v>
      </c>
      <c r="H9" s="369" t="s">
        <v>63</v>
      </c>
      <c r="I9" s="113" t="s">
        <v>64</v>
      </c>
      <c r="J9" s="368" t="s">
        <v>60</v>
      </c>
      <c r="K9" s="369" t="s">
        <v>61</v>
      </c>
      <c r="L9" s="369" t="s">
        <v>62</v>
      </c>
      <c r="M9" s="369" t="s">
        <v>63</v>
      </c>
      <c r="N9" s="113" t="s">
        <v>65</v>
      </c>
      <c r="O9" s="368" t="s">
        <v>60</v>
      </c>
      <c r="P9" s="369" t="s">
        <v>61</v>
      </c>
      <c r="Q9" s="369" t="s">
        <v>62</v>
      </c>
      <c r="R9" s="369" t="s">
        <v>63</v>
      </c>
      <c r="S9" s="367" t="s">
        <v>382</v>
      </c>
      <c r="T9" s="367"/>
    </row>
    <row r="10" spans="1:256" ht="17">
      <c r="A10" s="367"/>
      <c r="B10" s="367"/>
      <c r="C10" s="367"/>
      <c r="D10" s="89" t="s">
        <v>66</v>
      </c>
      <c r="E10" s="368"/>
      <c r="F10" s="369"/>
      <c r="G10" s="369"/>
      <c r="H10" s="369"/>
      <c r="I10" s="90" t="s">
        <v>66</v>
      </c>
      <c r="J10" s="368"/>
      <c r="K10" s="369"/>
      <c r="L10" s="369"/>
      <c r="M10" s="369"/>
      <c r="N10" s="90" t="s">
        <v>67</v>
      </c>
      <c r="O10" s="368"/>
      <c r="P10" s="369"/>
      <c r="Q10" s="369"/>
      <c r="R10" s="369"/>
      <c r="S10" s="367"/>
      <c r="T10" s="367"/>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6" ht="31.5" customHeight="1">
      <c r="A11" s="367"/>
      <c r="B11" s="367"/>
      <c r="C11" s="367"/>
      <c r="D11" s="89" t="s">
        <v>424</v>
      </c>
      <c r="E11" s="368"/>
      <c r="F11" s="369"/>
      <c r="G11" s="369"/>
      <c r="H11" s="369"/>
      <c r="I11" s="89" t="s">
        <v>425</v>
      </c>
      <c r="J11" s="368"/>
      <c r="K11" s="369"/>
      <c r="L11" s="369"/>
      <c r="M11" s="369"/>
      <c r="N11" s="89" t="s">
        <v>424</v>
      </c>
      <c r="O11" s="368"/>
      <c r="P11" s="369"/>
      <c r="Q11" s="369"/>
      <c r="R11" s="369"/>
      <c r="S11" s="367"/>
      <c r="T11" s="367"/>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6" s="37" customFormat="1" ht="408.75" customHeight="1">
      <c r="A12" s="208">
        <v>1</v>
      </c>
      <c r="B12" s="371" t="s">
        <v>397</v>
      </c>
      <c r="C12" s="372" t="s">
        <v>851</v>
      </c>
      <c r="D12" s="91" t="s">
        <v>863</v>
      </c>
      <c r="E12" s="242">
        <v>1</v>
      </c>
      <c r="F12" s="109">
        <f t="shared" ref="F12:F25" si="0">IF(E12=G12,H12)</f>
        <v>1</v>
      </c>
      <c r="G12" s="109">
        <f t="shared" ref="G12:G25" si="1">IF(E12="NA","NA",H12)</f>
        <v>1</v>
      </c>
      <c r="H12" s="109">
        <v>1</v>
      </c>
      <c r="I12" s="91" t="s">
        <v>666</v>
      </c>
      <c r="J12" s="245">
        <v>5</v>
      </c>
      <c r="K12" s="109">
        <f>IF(J12=L12,M12)</f>
        <v>5</v>
      </c>
      <c r="L12" s="109">
        <f>IF(J12="NA","NA",M12)</f>
        <v>5</v>
      </c>
      <c r="M12" s="239">
        <v>5</v>
      </c>
      <c r="N12" s="91" t="s">
        <v>74</v>
      </c>
      <c r="O12" s="203" t="s">
        <v>62</v>
      </c>
      <c r="P12" s="203" t="s">
        <v>62</v>
      </c>
      <c r="Q12" s="203" t="s">
        <v>62</v>
      </c>
      <c r="R12" s="203" t="s">
        <v>62</v>
      </c>
      <c r="S12" s="239" t="s">
        <v>518</v>
      </c>
      <c r="T12" s="239" t="s">
        <v>494</v>
      </c>
    </row>
    <row r="13" spans="1:256" s="37" customFormat="1" ht="408.75" customHeight="1">
      <c r="A13" s="209">
        <v>2</v>
      </c>
      <c r="B13" s="371"/>
      <c r="C13" s="372"/>
      <c r="D13" s="91" t="s">
        <v>668</v>
      </c>
      <c r="E13" s="242">
        <v>1</v>
      </c>
      <c r="F13" s="109">
        <f t="shared" si="0"/>
        <v>1</v>
      </c>
      <c r="G13" s="109">
        <f t="shared" si="1"/>
        <v>1</v>
      </c>
      <c r="H13" s="109">
        <v>1</v>
      </c>
      <c r="I13" s="241" t="s">
        <v>667</v>
      </c>
      <c r="J13" s="245">
        <v>6</v>
      </c>
      <c r="K13" s="109">
        <f>IF(J13=L13,M13)</f>
        <v>6</v>
      </c>
      <c r="L13" s="109">
        <f>IF(J13="NA","NA",M13)</f>
        <v>6</v>
      </c>
      <c r="M13" s="239">
        <v>6</v>
      </c>
      <c r="N13" s="91" t="s">
        <v>248</v>
      </c>
      <c r="O13" s="242">
        <v>1</v>
      </c>
      <c r="P13" s="109">
        <f>IF(O13=Q13,R13)</f>
        <v>1</v>
      </c>
      <c r="Q13" s="109">
        <f>IF(O13="NA","NA",R13)</f>
        <v>1</v>
      </c>
      <c r="R13" s="109">
        <v>1</v>
      </c>
      <c r="S13" s="239" t="s">
        <v>518</v>
      </c>
      <c r="T13" s="239" t="s">
        <v>494</v>
      </c>
    </row>
    <row r="14" spans="1:256" s="37" customFormat="1" ht="198" customHeight="1">
      <c r="A14" s="209">
        <v>3</v>
      </c>
      <c r="B14" s="91" t="s">
        <v>519</v>
      </c>
      <c r="C14" s="372"/>
      <c r="D14" s="91" t="s">
        <v>608</v>
      </c>
      <c r="E14" s="242">
        <v>1</v>
      </c>
      <c r="F14" s="109">
        <f t="shared" si="0"/>
        <v>1</v>
      </c>
      <c r="G14" s="109">
        <f t="shared" si="1"/>
        <v>1</v>
      </c>
      <c r="H14" s="109">
        <v>1</v>
      </c>
      <c r="I14" s="91" t="s">
        <v>794</v>
      </c>
      <c r="J14" s="246">
        <v>2</v>
      </c>
      <c r="K14" s="108">
        <f>IF(J14=L14,M14)</f>
        <v>2</v>
      </c>
      <c r="L14" s="108">
        <f>IF(J14="NA","NA",M14)</f>
        <v>2</v>
      </c>
      <c r="M14" s="211">
        <v>2</v>
      </c>
      <c r="N14" s="212" t="s">
        <v>520</v>
      </c>
      <c r="O14" s="242">
        <v>1</v>
      </c>
      <c r="P14" s="109">
        <f>IF(O14=Q14,R14)</f>
        <v>1</v>
      </c>
      <c r="Q14" s="109">
        <f>IF(O14="NA","NA",R14)</f>
        <v>1</v>
      </c>
      <c r="R14" s="109">
        <v>1</v>
      </c>
      <c r="S14" s="239" t="s">
        <v>521</v>
      </c>
      <c r="T14" s="239" t="s">
        <v>356</v>
      </c>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s="37" customFormat="1" ht="85">
      <c r="A15" s="238">
        <v>4</v>
      </c>
      <c r="B15" s="206" t="s">
        <v>69</v>
      </c>
      <c r="C15" s="372"/>
      <c r="D15" s="206" t="s">
        <v>823</v>
      </c>
      <c r="E15" s="243">
        <v>1</v>
      </c>
      <c r="F15" s="109">
        <f t="shared" si="0"/>
        <v>1</v>
      </c>
      <c r="G15" s="109">
        <f t="shared" si="1"/>
        <v>1</v>
      </c>
      <c r="H15" s="109">
        <v>1</v>
      </c>
      <c r="I15" s="118" t="s">
        <v>824</v>
      </c>
      <c r="J15" s="244">
        <v>5</v>
      </c>
      <c r="K15" s="109">
        <v>5</v>
      </c>
      <c r="L15" s="109">
        <v>5</v>
      </c>
      <c r="M15" s="102">
        <v>5</v>
      </c>
      <c r="N15" s="206" t="s">
        <v>825</v>
      </c>
      <c r="O15" s="243">
        <v>1</v>
      </c>
      <c r="P15" s="109">
        <f>IF(O15=Q15,R15)</f>
        <v>1</v>
      </c>
      <c r="Q15" s="109">
        <f>IF(O15="NA","NA",R15)</f>
        <v>1</v>
      </c>
      <c r="R15" s="109">
        <v>1</v>
      </c>
      <c r="S15" s="117" t="s">
        <v>478</v>
      </c>
      <c r="T15" s="117" t="s">
        <v>479</v>
      </c>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s="37" customFormat="1" ht="87.75" customHeight="1">
      <c r="A16" s="208">
        <v>5</v>
      </c>
      <c r="B16" s="206" t="s">
        <v>800</v>
      </c>
      <c r="C16" s="372"/>
      <c r="D16" s="96" t="s">
        <v>480</v>
      </c>
      <c r="E16" s="243">
        <v>1</v>
      </c>
      <c r="F16" s="109">
        <f t="shared" si="0"/>
        <v>1</v>
      </c>
      <c r="G16" s="109">
        <f t="shared" si="1"/>
        <v>1</v>
      </c>
      <c r="H16" s="109">
        <v>1</v>
      </c>
      <c r="I16" s="118" t="s">
        <v>651</v>
      </c>
      <c r="J16" s="244">
        <v>1</v>
      </c>
      <c r="K16" s="109">
        <f>IF(J16=L16,M16)</f>
        <v>1</v>
      </c>
      <c r="L16" s="109">
        <f>IF(J16="NA","NA",M16)</f>
        <v>1</v>
      </c>
      <c r="M16" s="102">
        <v>1</v>
      </c>
      <c r="N16" s="206" t="s">
        <v>70</v>
      </c>
      <c r="O16" s="243">
        <v>1</v>
      </c>
      <c r="P16" s="109">
        <f>IF(O16=Q16,R16)</f>
        <v>1</v>
      </c>
      <c r="Q16" s="109">
        <f>IF(O16="NA","NA",R16)</f>
        <v>1</v>
      </c>
      <c r="R16" s="109">
        <v>1</v>
      </c>
      <c r="S16" s="117" t="s">
        <v>508</v>
      </c>
      <c r="T16" s="117" t="s">
        <v>509</v>
      </c>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4" s="34" customFormat="1" ht="85">
      <c r="A17" s="238">
        <v>6</v>
      </c>
      <c r="B17" s="373" t="s">
        <v>615</v>
      </c>
      <c r="C17" s="160" t="s">
        <v>864</v>
      </c>
      <c r="D17" s="206" t="s">
        <v>579</v>
      </c>
      <c r="E17" s="243">
        <v>1</v>
      </c>
      <c r="F17" s="109">
        <f t="shared" si="0"/>
        <v>1</v>
      </c>
      <c r="G17" s="109">
        <f t="shared" si="1"/>
        <v>1</v>
      </c>
      <c r="H17" s="109">
        <v>1</v>
      </c>
      <c r="I17" s="373" t="s">
        <v>604</v>
      </c>
      <c r="J17" s="244">
        <v>1</v>
      </c>
      <c r="K17" s="109">
        <f t="shared" ref="K17:K28" si="2">IF(J17=L17,M17)</f>
        <v>1</v>
      </c>
      <c r="L17" s="109">
        <f t="shared" ref="L17:L28" si="3">IF(J17="NA","NA",M17)</f>
        <v>1</v>
      </c>
      <c r="M17" s="102">
        <v>1</v>
      </c>
      <c r="N17" s="371" t="s">
        <v>845</v>
      </c>
      <c r="O17" s="243">
        <v>1</v>
      </c>
      <c r="P17" s="109">
        <f t="shared" ref="P17:P28" si="4">IF(O17=Q17,R17)</f>
        <v>1</v>
      </c>
      <c r="Q17" s="109">
        <f t="shared" ref="Q17:Q28" si="5">IF(O17="NA","NA",R17)</f>
        <v>1</v>
      </c>
      <c r="R17" s="109">
        <v>1</v>
      </c>
      <c r="S17" s="117" t="s">
        <v>470</v>
      </c>
      <c r="T17" s="117" t="s">
        <v>507</v>
      </c>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row>
    <row r="18" spans="1:254" s="34" customFormat="1" ht="85">
      <c r="A18" s="208">
        <v>7</v>
      </c>
      <c r="B18" s="373"/>
      <c r="C18" s="160" t="s">
        <v>581</v>
      </c>
      <c r="D18" s="206" t="s">
        <v>579</v>
      </c>
      <c r="E18" s="243">
        <v>1</v>
      </c>
      <c r="F18" s="109">
        <f t="shared" si="0"/>
        <v>1</v>
      </c>
      <c r="G18" s="109">
        <f t="shared" si="1"/>
        <v>1</v>
      </c>
      <c r="H18" s="109">
        <v>1</v>
      </c>
      <c r="I18" s="373"/>
      <c r="J18" s="244">
        <v>1</v>
      </c>
      <c r="K18" s="109">
        <f t="shared" si="2"/>
        <v>1</v>
      </c>
      <c r="L18" s="109">
        <f t="shared" si="3"/>
        <v>1</v>
      </c>
      <c r="M18" s="102">
        <v>1</v>
      </c>
      <c r="N18" s="371"/>
      <c r="O18" s="243">
        <v>1</v>
      </c>
      <c r="P18" s="109">
        <f t="shared" si="4"/>
        <v>1</v>
      </c>
      <c r="Q18" s="109">
        <f t="shared" si="5"/>
        <v>1</v>
      </c>
      <c r="R18" s="109">
        <v>1</v>
      </c>
      <c r="S18" s="117" t="s">
        <v>470</v>
      </c>
      <c r="T18" s="117" t="s">
        <v>507</v>
      </c>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row>
    <row r="19" spans="1:254" s="34" customFormat="1" ht="85">
      <c r="A19" s="238">
        <v>8</v>
      </c>
      <c r="B19" s="373"/>
      <c r="C19" s="160" t="s">
        <v>471</v>
      </c>
      <c r="D19" s="206" t="s">
        <v>579</v>
      </c>
      <c r="E19" s="243">
        <v>1</v>
      </c>
      <c r="F19" s="109">
        <f t="shared" si="0"/>
        <v>1</v>
      </c>
      <c r="G19" s="109">
        <f t="shared" si="1"/>
        <v>1</v>
      </c>
      <c r="H19" s="109">
        <v>1</v>
      </c>
      <c r="I19" s="373"/>
      <c r="J19" s="244">
        <v>1</v>
      </c>
      <c r="K19" s="109">
        <f t="shared" si="2"/>
        <v>1</v>
      </c>
      <c r="L19" s="109">
        <f t="shared" si="3"/>
        <v>1</v>
      </c>
      <c r="M19" s="102">
        <v>1</v>
      </c>
      <c r="N19" s="371"/>
      <c r="O19" s="243">
        <v>1</v>
      </c>
      <c r="P19" s="109">
        <f t="shared" si="4"/>
        <v>1</v>
      </c>
      <c r="Q19" s="109">
        <f t="shared" si="5"/>
        <v>1</v>
      </c>
      <c r="R19" s="109">
        <v>1</v>
      </c>
      <c r="S19" s="117" t="s">
        <v>470</v>
      </c>
      <c r="T19" s="117" t="s">
        <v>507</v>
      </c>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row>
    <row r="20" spans="1:254" s="34" customFormat="1" ht="85">
      <c r="A20" s="208">
        <v>9</v>
      </c>
      <c r="B20" s="373"/>
      <c r="C20" s="160" t="s">
        <v>472</v>
      </c>
      <c r="D20" s="206" t="s">
        <v>579</v>
      </c>
      <c r="E20" s="243">
        <v>1</v>
      </c>
      <c r="F20" s="109">
        <f t="shared" si="0"/>
        <v>1</v>
      </c>
      <c r="G20" s="109">
        <f t="shared" si="1"/>
        <v>1</v>
      </c>
      <c r="H20" s="109">
        <v>1</v>
      </c>
      <c r="I20" s="373"/>
      <c r="J20" s="244">
        <v>1</v>
      </c>
      <c r="K20" s="109">
        <f t="shared" si="2"/>
        <v>1</v>
      </c>
      <c r="L20" s="109">
        <f t="shared" si="3"/>
        <v>1</v>
      </c>
      <c r="M20" s="102">
        <v>1</v>
      </c>
      <c r="N20" s="371"/>
      <c r="O20" s="243">
        <v>1</v>
      </c>
      <c r="P20" s="109">
        <f t="shared" si="4"/>
        <v>1</v>
      </c>
      <c r="Q20" s="109">
        <f t="shared" si="5"/>
        <v>1</v>
      </c>
      <c r="R20" s="109">
        <v>1</v>
      </c>
      <c r="S20" s="117" t="s">
        <v>470</v>
      </c>
      <c r="T20" s="117" t="s">
        <v>507</v>
      </c>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row>
    <row r="21" spans="1:254" s="34" customFormat="1" ht="85">
      <c r="A21" s="238">
        <v>10</v>
      </c>
      <c r="B21" s="373"/>
      <c r="C21" s="160" t="s">
        <v>473</v>
      </c>
      <c r="D21" s="206" t="s">
        <v>579</v>
      </c>
      <c r="E21" s="243">
        <v>1</v>
      </c>
      <c r="F21" s="109">
        <f t="shared" si="0"/>
        <v>1</v>
      </c>
      <c r="G21" s="109">
        <f t="shared" si="1"/>
        <v>1</v>
      </c>
      <c r="H21" s="109">
        <v>1</v>
      </c>
      <c r="I21" s="373"/>
      <c r="J21" s="244">
        <v>1</v>
      </c>
      <c r="K21" s="109">
        <f t="shared" si="2"/>
        <v>1</v>
      </c>
      <c r="L21" s="109">
        <f t="shared" si="3"/>
        <v>1</v>
      </c>
      <c r="M21" s="102">
        <v>1</v>
      </c>
      <c r="N21" s="371"/>
      <c r="O21" s="243">
        <v>1</v>
      </c>
      <c r="P21" s="109">
        <f t="shared" si="4"/>
        <v>1</v>
      </c>
      <c r="Q21" s="109">
        <f t="shared" si="5"/>
        <v>1</v>
      </c>
      <c r="R21" s="109">
        <v>1</v>
      </c>
      <c r="S21" s="117" t="s">
        <v>470</v>
      </c>
      <c r="T21" s="117" t="s">
        <v>507</v>
      </c>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row>
    <row r="22" spans="1:254" s="34" customFormat="1" ht="85">
      <c r="A22" s="208">
        <v>11</v>
      </c>
      <c r="B22" s="373"/>
      <c r="C22" s="160" t="s">
        <v>340</v>
      </c>
      <c r="D22" s="206" t="s">
        <v>580</v>
      </c>
      <c r="E22" s="243">
        <v>1</v>
      </c>
      <c r="F22" s="109">
        <f t="shared" si="0"/>
        <v>1</v>
      </c>
      <c r="G22" s="109">
        <f t="shared" si="1"/>
        <v>1</v>
      </c>
      <c r="H22" s="109">
        <v>1</v>
      </c>
      <c r="I22" s="373"/>
      <c r="J22" s="244">
        <v>1</v>
      </c>
      <c r="K22" s="109">
        <f t="shared" si="2"/>
        <v>1</v>
      </c>
      <c r="L22" s="109">
        <f t="shared" si="3"/>
        <v>1</v>
      </c>
      <c r="M22" s="102">
        <v>1</v>
      </c>
      <c r="N22" s="371"/>
      <c r="O22" s="243">
        <v>1</v>
      </c>
      <c r="P22" s="109">
        <f t="shared" si="4"/>
        <v>1</v>
      </c>
      <c r="Q22" s="109">
        <f t="shared" si="5"/>
        <v>1</v>
      </c>
      <c r="R22" s="109">
        <v>1</v>
      </c>
      <c r="S22" s="117" t="s">
        <v>470</v>
      </c>
      <c r="T22" s="117" t="s">
        <v>507</v>
      </c>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row>
    <row r="23" spans="1:254" s="34" customFormat="1" ht="85">
      <c r="A23" s="238">
        <v>12</v>
      </c>
      <c r="B23" s="373"/>
      <c r="C23" s="160" t="s">
        <v>474</v>
      </c>
      <c r="D23" s="206" t="s">
        <v>582</v>
      </c>
      <c r="E23" s="243">
        <v>1</v>
      </c>
      <c r="F23" s="109">
        <f t="shared" si="0"/>
        <v>1</v>
      </c>
      <c r="G23" s="109">
        <f t="shared" si="1"/>
        <v>1</v>
      </c>
      <c r="H23" s="109">
        <v>1</v>
      </c>
      <c r="I23" s="373"/>
      <c r="J23" s="244">
        <v>1</v>
      </c>
      <c r="K23" s="109">
        <f t="shared" si="2"/>
        <v>1</v>
      </c>
      <c r="L23" s="109">
        <f t="shared" si="3"/>
        <v>1</v>
      </c>
      <c r="M23" s="102">
        <v>1</v>
      </c>
      <c r="N23" s="371"/>
      <c r="O23" s="243">
        <v>1</v>
      </c>
      <c r="P23" s="109">
        <f t="shared" si="4"/>
        <v>1</v>
      </c>
      <c r="Q23" s="109">
        <f t="shared" si="5"/>
        <v>1</v>
      </c>
      <c r="R23" s="109">
        <v>1</v>
      </c>
      <c r="S23" s="117" t="s">
        <v>470</v>
      </c>
      <c r="T23" s="117" t="s">
        <v>507</v>
      </c>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row>
    <row r="24" spans="1:254" s="34" customFormat="1" ht="265.5" customHeight="1">
      <c r="A24" s="208">
        <v>13</v>
      </c>
      <c r="B24" s="206" t="s">
        <v>614</v>
      </c>
      <c r="C24" s="160" t="s">
        <v>865</v>
      </c>
      <c r="D24" s="206" t="s">
        <v>605</v>
      </c>
      <c r="E24" s="243">
        <v>1</v>
      </c>
      <c r="F24" s="109">
        <f t="shared" si="0"/>
        <v>1</v>
      </c>
      <c r="G24" s="109">
        <f t="shared" si="1"/>
        <v>1</v>
      </c>
      <c r="H24" s="109">
        <v>1</v>
      </c>
      <c r="I24" s="206" t="s">
        <v>616</v>
      </c>
      <c r="J24" s="244">
        <v>1</v>
      </c>
      <c r="K24" s="109">
        <f t="shared" si="2"/>
        <v>1</v>
      </c>
      <c r="L24" s="109">
        <f t="shared" si="3"/>
        <v>1</v>
      </c>
      <c r="M24" s="102">
        <v>1</v>
      </c>
      <c r="N24" s="206" t="s">
        <v>1530</v>
      </c>
      <c r="O24" s="243">
        <v>1</v>
      </c>
      <c r="P24" s="109">
        <f t="shared" si="4"/>
        <v>1</v>
      </c>
      <c r="Q24" s="109">
        <f t="shared" si="5"/>
        <v>1</v>
      </c>
      <c r="R24" s="109">
        <v>1</v>
      </c>
      <c r="S24" s="117"/>
      <c r="T24" s="117"/>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row>
    <row r="25" spans="1:254" s="35" customFormat="1" ht="119">
      <c r="A25" s="238">
        <v>14</v>
      </c>
      <c r="B25" s="118" t="s">
        <v>277</v>
      </c>
      <c r="C25" s="160" t="s">
        <v>278</v>
      </c>
      <c r="D25" s="203" t="s">
        <v>609</v>
      </c>
      <c r="E25" s="243">
        <v>1</v>
      </c>
      <c r="F25" s="109">
        <f t="shared" si="0"/>
        <v>1</v>
      </c>
      <c r="G25" s="109">
        <f t="shared" si="1"/>
        <v>1</v>
      </c>
      <c r="H25" s="109">
        <v>1</v>
      </c>
      <c r="I25" s="118" t="s">
        <v>610</v>
      </c>
      <c r="J25" s="244">
        <v>2</v>
      </c>
      <c r="K25" s="109">
        <f t="shared" si="2"/>
        <v>2</v>
      </c>
      <c r="L25" s="109">
        <f t="shared" si="3"/>
        <v>2</v>
      </c>
      <c r="M25" s="102">
        <v>2</v>
      </c>
      <c r="N25" s="96" t="s">
        <v>279</v>
      </c>
      <c r="O25" s="243">
        <v>1</v>
      </c>
      <c r="P25" s="109">
        <f t="shared" si="4"/>
        <v>1</v>
      </c>
      <c r="Q25" s="109">
        <f t="shared" si="5"/>
        <v>1</v>
      </c>
      <c r="R25" s="109">
        <v>1</v>
      </c>
      <c r="S25" s="117" t="s">
        <v>369</v>
      </c>
      <c r="T25" s="117" t="s">
        <v>370</v>
      </c>
    </row>
    <row r="26" spans="1:254" s="18" customFormat="1" ht="68">
      <c r="A26" s="208">
        <v>15</v>
      </c>
      <c r="B26" s="206" t="s">
        <v>426</v>
      </c>
      <c r="C26" s="160" t="s">
        <v>475</v>
      </c>
      <c r="D26" s="91" t="s">
        <v>617</v>
      </c>
      <c r="E26" s="243">
        <v>1</v>
      </c>
      <c r="F26" s="109">
        <f>IF(E26=G26,H26)</f>
        <v>1</v>
      </c>
      <c r="G26" s="109">
        <f>IF(E26="NA","NA",H26)</f>
        <v>1</v>
      </c>
      <c r="H26" s="109">
        <v>1</v>
      </c>
      <c r="I26" s="213" t="s">
        <v>476</v>
      </c>
      <c r="J26" s="244">
        <v>3</v>
      </c>
      <c r="K26" s="109">
        <f t="shared" si="2"/>
        <v>3</v>
      </c>
      <c r="L26" s="109">
        <f t="shared" si="3"/>
        <v>3</v>
      </c>
      <c r="M26" s="102">
        <v>3</v>
      </c>
      <c r="N26" s="96" t="s">
        <v>350</v>
      </c>
      <c r="O26" s="243">
        <v>1</v>
      </c>
      <c r="P26" s="109">
        <f t="shared" si="4"/>
        <v>1</v>
      </c>
      <c r="Q26" s="109">
        <f t="shared" si="5"/>
        <v>1</v>
      </c>
      <c r="R26" s="109">
        <v>1</v>
      </c>
      <c r="S26" s="117" t="s">
        <v>470</v>
      </c>
      <c r="T26" s="117" t="s">
        <v>477</v>
      </c>
    </row>
    <row r="27" spans="1:254" s="18" customFormat="1" ht="129.75" customHeight="1">
      <c r="A27" s="238">
        <v>16</v>
      </c>
      <c r="B27" s="118" t="s">
        <v>71</v>
      </c>
      <c r="C27" s="160" t="s">
        <v>481</v>
      </c>
      <c r="D27" s="96" t="s">
        <v>482</v>
      </c>
      <c r="E27" s="243">
        <v>1</v>
      </c>
      <c r="F27" s="109">
        <f>IF(E27=G27,H27)</f>
        <v>1</v>
      </c>
      <c r="G27" s="109">
        <f>IF(E27="NA","NA",H27)</f>
        <v>1</v>
      </c>
      <c r="H27" s="109">
        <v>1</v>
      </c>
      <c r="I27" s="118" t="s">
        <v>483</v>
      </c>
      <c r="J27" s="244">
        <v>1</v>
      </c>
      <c r="K27" s="109">
        <f t="shared" si="2"/>
        <v>1</v>
      </c>
      <c r="L27" s="109">
        <f t="shared" si="3"/>
        <v>1</v>
      </c>
      <c r="M27" s="102">
        <v>1</v>
      </c>
      <c r="N27" s="91" t="s">
        <v>684</v>
      </c>
      <c r="O27" s="243">
        <v>1</v>
      </c>
      <c r="P27" s="109">
        <f t="shared" si="4"/>
        <v>1</v>
      </c>
      <c r="Q27" s="109">
        <f t="shared" si="5"/>
        <v>1</v>
      </c>
      <c r="R27" s="109">
        <v>1</v>
      </c>
      <c r="S27" s="117" t="s">
        <v>484</v>
      </c>
      <c r="T27" s="117" t="s">
        <v>485</v>
      </c>
    </row>
    <row r="28" spans="1:254" s="18" customFormat="1" ht="102">
      <c r="A28" s="375">
        <v>17</v>
      </c>
      <c r="B28" s="378" t="s">
        <v>652</v>
      </c>
      <c r="C28" s="379" t="s">
        <v>653</v>
      </c>
      <c r="D28" s="380" t="s">
        <v>654</v>
      </c>
      <c r="E28" s="374">
        <v>1</v>
      </c>
      <c r="F28" s="370">
        <f>IF(E28=G28,H28)</f>
        <v>1</v>
      </c>
      <c r="G28" s="370">
        <f>IF(E28="NA","NA",H28)</f>
        <v>1</v>
      </c>
      <c r="H28" s="370">
        <v>1</v>
      </c>
      <c r="I28" s="118" t="s">
        <v>486</v>
      </c>
      <c r="J28" s="381">
        <v>1</v>
      </c>
      <c r="K28" s="370">
        <f t="shared" si="2"/>
        <v>1</v>
      </c>
      <c r="L28" s="370">
        <f t="shared" si="3"/>
        <v>1</v>
      </c>
      <c r="M28" s="382">
        <v>1</v>
      </c>
      <c r="N28" s="96" t="s">
        <v>655</v>
      </c>
      <c r="O28" s="374">
        <v>1</v>
      </c>
      <c r="P28" s="370">
        <f t="shared" si="4"/>
        <v>1</v>
      </c>
      <c r="Q28" s="370">
        <f t="shared" si="5"/>
        <v>1</v>
      </c>
      <c r="R28" s="370">
        <v>1</v>
      </c>
      <c r="S28" s="117" t="s">
        <v>511</v>
      </c>
      <c r="T28" s="117" t="s">
        <v>510</v>
      </c>
    </row>
    <row r="29" spans="1:254" s="18" customFormat="1" ht="102">
      <c r="A29" s="376"/>
      <c r="B29" s="378"/>
      <c r="C29" s="379"/>
      <c r="D29" s="380"/>
      <c r="E29" s="374"/>
      <c r="F29" s="370"/>
      <c r="G29" s="370"/>
      <c r="H29" s="370"/>
      <c r="I29" s="118" t="s">
        <v>656</v>
      </c>
      <c r="J29" s="381"/>
      <c r="K29" s="370"/>
      <c r="L29" s="370"/>
      <c r="M29" s="382"/>
      <c r="N29" s="96" t="s">
        <v>587</v>
      </c>
      <c r="O29" s="374"/>
      <c r="P29" s="370"/>
      <c r="Q29" s="370"/>
      <c r="R29" s="370"/>
      <c r="S29" s="117" t="s">
        <v>511</v>
      </c>
      <c r="T29" s="117" t="s">
        <v>510</v>
      </c>
    </row>
    <row r="30" spans="1:254" s="18" customFormat="1" ht="102">
      <c r="A30" s="377"/>
      <c r="B30" s="378"/>
      <c r="C30" s="379"/>
      <c r="D30" s="380"/>
      <c r="E30" s="374"/>
      <c r="F30" s="370"/>
      <c r="G30" s="370"/>
      <c r="H30" s="370"/>
      <c r="I30" s="118" t="s">
        <v>487</v>
      </c>
      <c r="J30" s="381"/>
      <c r="K30" s="370"/>
      <c r="L30" s="370"/>
      <c r="M30" s="382"/>
      <c r="N30" s="96" t="s">
        <v>587</v>
      </c>
      <c r="O30" s="374"/>
      <c r="P30" s="370"/>
      <c r="Q30" s="370"/>
      <c r="R30" s="370"/>
      <c r="S30" s="117" t="s">
        <v>511</v>
      </c>
      <c r="T30" s="117" t="s">
        <v>510</v>
      </c>
    </row>
    <row r="31" spans="1:254" s="37" customFormat="1" ht="297.5" customHeight="1">
      <c r="A31" s="209">
        <v>18</v>
      </c>
      <c r="B31" s="240" t="s">
        <v>726</v>
      </c>
      <c r="C31" s="160" t="s">
        <v>727</v>
      </c>
      <c r="D31" s="214" t="s">
        <v>728</v>
      </c>
      <c r="E31" s="242">
        <v>1</v>
      </c>
      <c r="F31" s="109">
        <f>IF(E31=G31,H31)</f>
        <v>1</v>
      </c>
      <c r="G31" s="109">
        <f>IF(E31="NA","NA",H31)</f>
        <v>1</v>
      </c>
      <c r="H31" s="109">
        <v>1</v>
      </c>
      <c r="I31" s="241" t="s">
        <v>729</v>
      </c>
      <c r="J31" s="246">
        <v>4</v>
      </c>
      <c r="K31" s="109">
        <f>IF(J31=L31,M31)</f>
        <v>4</v>
      </c>
      <c r="L31" s="109">
        <f>IF(J31="NA","NA",M31)</f>
        <v>4</v>
      </c>
      <c r="M31" s="211">
        <v>4</v>
      </c>
      <c r="N31" s="215" t="s">
        <v>730</v>
      </c>
      <c r="O31" s="242">
        <v>1</v>
      </c>
      <c r="P31" s="109">
        <f>IF(O31=Q31,R31)</f>
        <v>1</v>
      </c>
      <c r="Q31" s="109">
        <f>IF(O31="NA","NA",R31)</f>
        <v>1</v>
      </c>
      <c r="R31" s="109">
        <v>1</v>
      </c>
      <c r="S31" s="239" t="s">
        <v>512</v>
      </c>
      <c r="T31" s="239" t="s">
        <v>513</v>
      </c>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row>
    <row r="32" spans="1:254" s="18" customFormat="1" ht="270.75" customHeight="1">
      <c r="A32" s="208">
        <v>19</v>
      </c>
      <c r="B32" s="118" t="s">
        <v>396</v>
      </c>
      <c r="C32" s="160" t="s">
        <v>318</v>
      </c>
      <c r="D32" s="101" t="s">
        <v>488</v>
      </c>
      <c r="E32" s="243">
        <v>1</v>
      </c>
      <c r="F32" s="109">
        <f>IF(E32=G32,H32)</f>
        <v>1</v>
      </c>
      <c r="G32" s="109">
        <f>IF(E32="NA","NA",H32)</f>
        <v>1</v>
      </c>
      <c r="H32" s="109">
        <v>1</v>
      </c>
      <c r="I32" s="101" t="s">
        <v>649</v>
      </c>
      <c r="J32" s="244">
        <v>2</v>
      </c>
      <c r="K32" s="109">
        <f>IF(J32=L32,M32)</f>
        <v>2</v>
      </c>
      <c r="L32" s="109">
        <f>IF(J32="NA","NA",M32)</f>
        <v>2</v>
      </c>
      <c r="M32" s="102">
        <v>2</v>
      </c>
      <c r="N32" s="96" t="s">
        <v>489</v>
      </c>
      <c r="O32" s="243">
        <v>1</v>
      </c>
      <c r="P32" s="109">
        <f>IF(O32=Q32,R32)</f>
        <v>1</v>
      </c>
      <c r="Q32" s="109">
        <f>IF(O32="NA","NA",R32)</f>
        <v>1</v>
      </c>
      <c r="R32" s="109">
        <v>1</v>
      </c>
      <c r="S32" s="117" t="s">
        <v>512</v>
      </c>
      <c r="T32" s="117" t="s">
        <v>513</v>
      </c>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row>
    <row r="33" spans="1:254" s="37" customFormat="1" ht="221">
      <c r="A33" s="209">
        <v>20</v>
      </c>
      <c r="B33" s="214" t="s">
        <v>320</v>
      </c>
      <c r="C33" s="160" t="s">
        <v>321</v>
      </c>
      <c r="D33" s="241" t="s">
        <v>595</v>
      </c>
      <c r="E33" s="242">
        <v>1</v>
      </c>
      <c r="F33" s="109">
        <f>IF(E33=G33,H33)</f>
        <v>1</v>
      </c>
      <c r="G33" s="109">
        <f>IF(E33="NA","NA",H33)</f>
        <v>1</v>
      </c>
      <c r="H33" s="109">
        <v>1</v>
      </c>
      <c r="I33" s="241" t="s">
        <v>648</v>
      </c>
      <c r="J33" s="246">
        <v>3</v>
      </c>
      <c r="K33" s="109">
        <f>IF(J33=L33,M33)</f>
        <v>3</v>
      </c>
      <c r="L33" s="109">
        <f>IF(J33="NA","NA",M33)</f>
        <v>3</v>
      </c>
      <c r="M33" s="211">
        <v>3</v>
      </c>
      <c r="N33" s="215" t="s">
        <v>596</v>
      </c>
      <c r="O33" s="242">
        <v>1</v>
      </c>
      <c r="P33" s="109">
        <f>IF(O33=Q33,R33)</f>
        <v>1</v>
      </c>
      <c r="Q33" s="109">
        <f>IF(O33="NA","NA",R33)</f>
        <v>1</v>
      </c>
      <c r="R33" s="109">
        <v>1</v>
      </c>
      <c r="S33" s="239" t="s">
        <v>514</v>
      </c>
      <c r="T33" s="239" t="s">
        <v>515</v>
      </c>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row>
    <row r="34" spans="1:254" ht="275.25" customHeight="1">
      <c r="A34" s="210">
        <v>21</v>
      </c>
      <c r="B34" s="96" t="s">
        <v>394</v>
      </c>
      <c r="C34" s="160" t="s">
        <v>319</v>
      </c>
      <c r="D34" s="96" t="s">
        <v>638</v>
      </c>
      <c r="E34" s="244">
        <v>1</v>
      </c>
      <c r="F34" s="108">
        <f>IF(E34=G34,H34)</f>
        <v>1</v>
      </c>
      <c r="G34" s="108">
        <f>IF(E34="NA","NA",H34)</f>
        <v>1</v>
      </c>
      <c r="H34" s="108">
        <v>1</v>
      </c>
      <c r="I34" s="96" t="s">
        <v>657</v>
      </c>
      <c r="J34" s="244">
        <v>5</v>
      </c>
      <c r="K34" s="108">
        <f>IF(J34=L34,M34)</f>
        <v>5</v>
      </c>
      <c r="L34" s="108">
        <f>IF(J34="NA","NA",M34)</f>
        <v>5</v>
      </c>
      <c r="M34" s="102">
        <v>5</v>
      </c>
      <c r="N34" s="96" t="s">
        <v>658</v>
      </c>
      <c r="O34" s="244">
        <v>1</v>
      </c>
      <c r="P34" s="108">
        <f>IF(O34=Q34,R34)</f>
        <v>1</v>
      </c>
      <c r="Q34" s="108">
        <f>IF(O34="NA","NA",R34)</f>
        <v>1</v>
      </c>
      <c r="R34" s="108">
        <v>1</v>
      </c>
      <c r="S34" s="102" t="s">
        <v>516</v>
      </c>
      <c r="T34" s="102" t="s">
        <v>517</v>
      </c>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254" ht="16">
      <c r="A35" s="163"/>
      <c r="B35" s="129"/>
      <c r="C35" s="129"/>
      <c r="D35" s="129"/>
      <c r="E35" s="132">
        <f>SUM(E12:E34)</f>
        <v>21</v>
      </c>
      <c r="F35" s="132">
        <f>SUM(F12:F34)</f>
        <v>21</v>
      </c>
      <c r="G35" s="132">
        <f>SUM(G12:G34)</f>
        <v>21</v>
      </c>
      <c r="H35" s="132">
        <f>SUM(H12:H34)</f>
        <v>21</v>
      </c>
      <c r="I35" s="128"/>
      <c r="J35" s="132">
        <f>SUM(J12:J34)</f>
        <v>48</v>
      </c>
      <c r="K35" s="132">
        <f>SUM(K12:K34)</f>
        <v>48</v>
      </c>
      <c r="L35" s="132">
        <f>SUM(L12:L34)</f>
        <v>48</v>
      </c>
      <c r="M35" s="132">
        <f>SUM(M12:M34)</f>
        <v>48</v>
      </c>
      <c r="N35" s="128"/>
      <c r="O35" s="132">
        <f>SUM(O12:O34)</f>
        <v>20</v>
      </c>
      <c r="P35" s="55">
        <f>SUM(P12:P34)</f>
        <v>20</v>
      </c>
      <c r="Q35" s="55">
        <f>SUM(Q12:Q34)</f>
        <v>20</v>
      </c>
      <c r="R35" s="55">
        <f>SUM(R12:R34)</f>
        <v>20</v>
      </c>
      <c r="S35" s="56"/>
      <c r="T35" s="56"/>
    </row>
    <row r="36" spans="1:254" ht="3" customHeight="1">
      <c r="A36" s="163"/>
      <c r="B36" s="129"/>
      <c r="C36" s="129"/>
      <c r="D36" s="129"/>
      <c r="E36" s="129"/>
      <c r="F36" s="129"/>
      <c r="G36" s="129"/>
      <c r="H36" s="129"/>
      <c r="I36" s="129"/>
      <c r="J36" s="163"/>
      <c r="K36" s="129"/>
      <c r="L36" s="129"/>
      <c r="M36" s="163"/>
      <c r="N36" s="129"/>
      <c r="O36" s="163"/>
      <c r="P36" s="75"/>
      <c r="Q36" s="75"/>
      <c r="R36" s="75"/>
      <c r="S36" s="192"/>
      <c r="T36" s="192"/>
    </row>
    <row r="37" spans="1:254" ht="18" thickBot="1">
      <c r="A37" s="163"/>
      <c r="B37" s="57" t="s">
        <v>834</v>
      </c>
      <c r="C37" s="58">
        <f>'RESULTADO-BÁSICA'!B21</f>
        <v>1</v>
      </c>
      <c r="D37" s="129"/>
      <c r="E37" s="129"/>
      <c r="F37" s="129"/>
      <c r="G37" s="129"/>
      <c r="H37" s="129"/>
      <c r="I37" s="129"/>
      <c r="J37" s="163"/>
      <c r="K37" s="129"/>
      <c r="L37" s="129"/>
      <c r="M37" s="163"/>
      <c r="N37" s="129"/>
      <c r="O37" s="163"/>
      <c r="P37" s="75"/>
      <c r="Q37" s="75"/>
      <c r="R37" s="75"/>
      <c r="S37" s="192"/>
      <c r="T37" s="192"/>
    </row>
    <row r="38" spans="1:254" ht="6.75" customHeight="1">
      <c r="A38" s="163"/>
      <c r="B38" s="129"/>
      <c r="C38" s="193"/>
      <c r="D38" s="129"/>
      <c r="E38" s="163"/>
      <c r="F38" s="129"/>
      <c r="G38" s="129"/>
      <c r="H38" s="129"/>
      <c r="I38" s="129"/>
      <c r="J38" s="163"/>
      <c r="K38" s="129"/>
      <c r="L38" s="129"/>
      <c r="M38" s="163"/>
      <c r="N38" s="129"/>
      <c r="O38" s="163"/>
      <c r="P38" s="75"/>
      <c r="Q38" s="75"/>
      <c r="R38" s="75"/>
      <c r="S38" s="192"/>
      <c r="T38" s="192"/>
    </row>
  </sheetData>
  <sheetProtection selectLockedCells="1"/>
  <mergeCells count="46">
    <mergeCell ref="P28:P30"/>
    <mergeCell ref="Q28:Q30"/>
    <mergeCell ref="R28:R30"/>
    <mergeCell ref="G28:G30"/>
    <mergeCell ref="H28:H30"/>
    <mergeCell ref="J28:J30"/>
    <mergeCell ref="K28:K30"/>
    <mergeCell ref="L28:L30"/>
    <mergeCell ref="M28:M30"/>
    <mergeCell ref="A28:A30"/>
    <mergeCell ref="B28:B30"/>
    <mergeCell ref="C28:C30"/>
    <mergeCell ref="D28:D30"/>
    <mergeCell ref="E28:E30"/>
    <mergeCell ref="F28:F30"/>
    <mergeCell ref="Q9:Q11"/>
    <mergeCell ref="R9:R11"/>
    <mergeCell ref="S9:T11"/>
    <mergeCell ref="B12:B13"/>
    <mergeCell ref="C12:C16"/>
    <mergeCell ref="B17:B23"/>
    <mergeCell ref="I17:I23"/>
    <mergeCell ref="N17:N23"/>
    <mergeCell ref="J9:J11"/>
    <mergeCell ref="K9:K11"/>
    <mergeCell ref="L9:L11"/>
    <mergeCell ref="M9:M11"/>
    <mergeCell ref="O9:O11"/>
    <mergeCell ref="P9:P11"/>
    <mergeCell ref="O28:O30"/>
    <mergeCell ref="A7:J7"/>
    <mergeCell ref="N7:T7"/>
    <mergeCell ref="A8:O8"/>
    <mergeCell ref="S8:T8"/>
    <mergeCell ref="A9:B11"/>
    <mergeCell ref="C9:C11"/>
    <mergeCell ref="E9:E11"/>
    <mergeCell ref="F9:F11"/>
    <mergeCell ref="G9:G11"/>
    <mergeCell ref="H9:H11"/>
    <mergeCell ref="A1:T1"/>
    <mergeCell ref="A2:T2"/>
    <mergeCell ref="A3:T4"/>
    <mergeCell ref="A5:T5"/>
    <mergeCell ref="C6:I6"/>
    <mergeCell ref="N6:S6"/>
  </mergeCells>
  <printOptions horizontalCentered="1" verticalCentered="1"/>
  <pageMargins left="0.2361111111111111" right="0.2361111111111111" top="0.74791666666666667" bottom="0.74791666666666667" header="0.51180555555555551" footer="0.51180555555555551"/>
  <pageSetup scale="35" fitToHeight="0" orientation="landscape" r:id="rId1"/>
  <headerFooter alignWithMargins="0"/>
  <rowBreaks count="2" manualBreakCount="2">
    <brk id="14" max="19" man="1"/>
    <brk id="30"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22"/>
  <sheetViews>
    <sheetView view="pageBreakPreview" topLeftCell="A17" zoomScale="60" zoomScaleNormal="50" workbookViewId="0">
      <selection activeCell="B19" sqref="B19"/>
    </sheetView>
  </sheetViews>
  <sheetFormatPr baseColWidth="10" defaultColWidth="10.83203125" defaultRowHeight="13"/>
  <cols>
    <col min="1" max="1" width="6.33203125" style="253" customWidth="1"/>
    <col min="2" max="2" width="58" style="2" customWidth="1"/>
    <col min="3" max="3" width="38" style="254" customWidth="1"/>
    <col min="4" max="4" width="51.5" style="255" customWidth="1"/>
    <col min="5" max="5" width="6.1640625" style="256" customWidth="1"/>
    <col min="6" max="6" width="13.5" style="256" hidden="1" customWidth="1"/>
    <col min="7" max="7" width="10.83203125" style="256" hidden="1" customWidth="1"/>
    <col min="8" max="8" width="12.5" style="256" hidden="1" customWidth="1"/>
    <col min="9" max="9" width="76.6640625" style="2" customWidth="1"/>
    <col min="10" max="10" width="6.5" style="256" customWidth="1"/>
    <col min="11" max="12" width="10.83203125" style="256" hidden="1" customWidth="1"/>
    <col min="13" max="13" width="11.83203125" style="256" hidden="1" customWidth="1"/>
    <col min="14" max="14" width="44.6640625" style="19" customWidth="1"/>
    <col min="15" max="15" width="6.5" style="256" customWidth="1"/>
    <col min="16" max="17" width="10.83203125" style="256" hidden="1" customWidth="1"/>
    <col min="18" max="18" width="11" style="256" hidden="1" customWidth="1"/>
    <col min="19" max="19" width="21.1640625" style="25" customWidth="1"/>
    <col min="20" max="20" width="20.6640625" style="25" customWidth="1"/>
    <col min="21" max="16384" width="10.83203125" style="2"/>
  </cols>
  <sheetData>
    <row r="1" spans="1:256" ht="16">
      <c r="A1" s="351" t="str">
        <f>GOBIERNO!A1</f>
        <v>UNIDAD DE ANÁLISIS ECONÓMICO</v>
      </c>
      <c r="B1" s="352"/>
      <c r="C1" s="352"/>
      <c r="D1" s="352"/>
      <c r="E1" s="352"/>
      <c r="F1" s="352"/>
      <c r="G1" s="352"/>
      <c r="H1" s="352"/>
      <c r="I1" s="352"/>
      <c r="J1" s="352"/>
      <c r="K1" s="352"/>
      <c r="L1" s="352"/>
      <c r="M1" s="352"/>
      <c r="N1" s="352"/>
      <c r="O1" s="352"/>
      <c r="P1" s="352"/>
      <c r="Q1" s="352"/>
      <c r="R1" s="352"/>
      <c r="S1" s="352"/>
      <c r="T1" s="353"/>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
      <c r="A2" s="354" t="s">
        <v>0</v>
      </c>
      <c r="B2" s="355"/>
      <c r="C2" s="355"/>
      <c r="D2" s="355"/>
      <c r="E2" s="355"/>
      <c r="F2" s="355"/>
      <c r="G2" s="355"/>
      <c r="H2" s="355"/>
      <c r="I2" s="355"/>
      <c r="J2" s="355"/>
      <c r="K2" s="355"/>
      <c r="L2" s="355"/>
      <c r="M2" s="355"/>
      <c r="N2" s="355"/>
      <c r="O2" s="355"/>
      <c r="P2" s="355"/>
      <c r="Q2" s="355"/>
      <c r="R2" s="355"/>
      <c r="S2" s="355"/>
      <c r="T2" s="356"/>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357"/>
      <c r="B3" s="358"/>
      <c r="C3" s="358"/>
      <c r="D3" s="358"/>
      <c r="E3" s="358"/>
      <c r="F3" s="358"/>
      <c r="G3" s="358"/>
      <c r="H3" s="358"/>
      <c r="I3" s="358"/>
      <c r="J3" s="358"/>
      <c r="K3" s="358"/>
      <c r="L3" s="358"/>
      <c r="M3" s="358"/>
      <c r="N3" s="358"/>
      <c r="O3" s="358"/>
      <c r="P3" s="358"/>
      <c r="Q3" s="358"/>
      <c r="R3" s="358"/>
      <c r="S3" s="358"/>
      <c r="T3" s="359"/>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357"/>
      <c r="B4" s="358"/>
      <c r="C4" s="358"/>
      <c r="D4" s="358"/>
      <c r="E4" s="358"/>
      <c r="F4" s="358"/>
      <c r="G4" s="358"/>
      <c r="H4" s="358"/>
      <c r="I4" s="358"/>
      <c r="J4" s="358"/>
      <c r="K4" s="358"/>
      <c r="L4" s="358"/>
      <c r="M4" s="358"/>
      <c r="N4" s="358"/>
      <c r="O4" s="358"/>
      <c r="P4" s="358"/>
      <c r="Q4" s="358"/>
      <c r="R4" s="358"/>
      <c r="S4" s="358"/>
      <c r="T4" s="359"/>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4.75" customHeight="1">
      <c r="A5" s="354" t="s">
        <v>776</v>
      </c>
      <c r="B5" s="355"/>
      <c r="C5" s="355"/>
      <c r="D5" s="355"/>
      <c r="E5" s="355"/>
      <c r="F5" s="355"/>
      <c r="G5" s="355"/>
      <c r="H5" s="355"/>
      <c r="I5" s="355"/>
      <c r="J5" s="355"/>
      <c r="K5" s="355"/>
      <c r="L5" s="355"/>
      <c r="M5" s="355"/>
      <c r="N5" s="355"/>
      <c r="O5" s="355"/>
      <c r="P5" s="355"/>
      <c r="Q5" s="355"/>
      <c r="R5" s="355"/>
      <c r="S5" s="355"/>
      <c r="T5" s="356"/>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75" customHeight="1">
      <c r="A6" s="284"/>
      <c r="B6" s="59"/>
      <c r="C6" s="355" t="str">
        <f>CARATULA!E10</f>
        <v>HOSPITAL DE ALTA ESPECIALIDAD DE VERACRUZ</v>
      </c>
      <c r="D6" s="355"/>
      <c r="E6" s="355"/>
      <c r="F6" s="355"/>
      <c r="G6" s="355"/>
      <c r="H6" s="355"/>
      <c r="I6" s="355"/>
      <c r="J6" s="59"/>
      <c r="K6" s="59"/>
      <c r="L6" s="59"/>
      <c r="M6" s="59"/>
      <c r="N6" s="360" t="str">
        <f>CARATULA!E11</f>
        <v>VZSSA006972</v>
      </c>
      <c r="O6" s="360"/>
      <c r="P6" s="360"/>
      <c r="Q6" s="360"/>
      <c r="R6" s="360"/>
      <c r="S6" s="360"/>
      <c r="T6" s="120"/>
    </row>
    <row r="7" spans="1:256" ht="33" customHeight="1">
      <c r="A7" s="361" t="str">
        <f>CARATULA!B6</f>
        <v xml:space="preserve">CÉDULA DE EVALUACIÓN PARA CENTROS DE SALUD                                                                                                                                                                                                                                                            </v>
      </c>
      <c r="B7" s="362"/>
      <c r="C7" s="362"/>
      <c r="D7" s="362"/>
      <c r="E7" s="362"/>
      <c r="F7" s="362"/>
      <c r="G7" s="362"/>
      <c r="H7" s="362"/>
      <c r="I7" s="362"/>
      <c r="J7" s="362"/>
      <c r="K7" s="50"/>
      <c r="L7" s="50"/>
      <c r="M7" s="50"/>
      <c r="N7" s="363">
        <v>2023</v>
      </c>
      <c r="O7" s="363"/>
      <c r="P7" s="363"/>
      <c r="Q7" s="363"/>
      <c r="R7" s="363"/>
      <c r="S7" s="363"/>
      <c r="T7" s="364"/>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365" t="s">
        <v>73</v>
      </c>
      <c r="B8" s="365"/>
      <c r="C8" s="365"/>
      <c r="D8" s="365"/>
      <c r="E8" s="365"/>
      <c r="F8" s="365"/>
      <c r="G8" s="365"/>
      <c r="H8" s="365"/>
      <c r="I8" s="365"/>
      <c r="J8" s="365"/>
      <c r="K8" s="365"/>
      <c r="L8" s="365"/>
      <c r="M8" s="365"/>
      <c r="N8" s="365"/>
      <c r="O8" s="365"/>
      <c r="P8" s="88"/>
      <c r="Q8" s="88"/>
      <c r="R8" s="88"/>
      <c r="S8" s="366"/>
      <c r="T8" s="36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ustomHeight="1">
      <c r="A9" s="367" t="s">
        <v>57</v>
      </c>
      <c r="B9" s="367"/>
      <c r="C9" s="367" t="s">
        <v>58</v>
      </c>
      <c r="D9" s="113" t="s">
        <v>59</v>
      </c>
      <c r="E9" s="368" t="s">
        <v>60</v>
      </c>
      <c r="F9" s="369" t="s">
        <v>61</v>
      </c>
      <c r="G9" s="369" t="s">
        <v>62</v>
      </c>
      <c r="H9" s="369" t="s">
        <v>63</v>
      </c>
      <c r="I9" s="113" t="s">
        <v>64</v>
      </c>
      <c r="J9" s="368" t="s">
        <v>60</v>
      </c>
      <c r="K9" s="369" t="s">
        <v>61</v>
      </c>
      <c r="L9" s="369" t="s">
        <v>62</v>
      </c>
      <c r="M9" s="369" t="s">
        <v>63</v>
      </c>
      <c r="N9" s="113" t="s">
        <v>65</v>
      </c>
      <c r="O9" s="368" t="s">
        <v>60</v>
      </c>
      <c r="P9" s="369" t="s">
        <v>61</v>
      </c>
      <c r="Q9" s="369" t="s">
        <v>62</v>
      </c>
      <c r="R9" s="369" t="s">
        <v>63</v>
      </c>
      <c r="S9" s="367" t="s">
        <v>382</v>
      </c>
      <c r="T9" s="367"/>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ustomHeight="1">
      <c r="A10" s="367"/>
      <c r="B10" s="367"/>
      <c r="C10" s="367"/>
      <c r="D10" s="89" t="s">
        <v>66</v>
      </c>
      <c r="E10" s="368"/>
      <c r="F10" s="369"/>
      <c r="G10" s="369"/>
      <c r="H10" s="369"/>
      <c r="I10" s="90" t="s">
        <v>66</v>
      </c>
      <c r="J10" s="368"/>
      <c r="K10" s="369"/>
      <c r="L10" s="369"/>
      <c r="M10" s="369"/>
      <c r="N10" s="90" t="s">
        <v>67</v>
      </c>
      <c r="O10" s="368"/>
      <c r="P10" s="369"/>
      <c r="Q10" s="369"/>
      <c r="R10" s="369"/>
      <c r="S10" s="367"/>
      <c r="T10" s="367"/>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7.5" customHeight="1">
      <c r="A11" s="367"/>
      <c r="B11" s="367"/>
      <c r="C11" s="367"/>
      <c r="D11" s="89" t="s">
        <v>424</v>
      </c>
      <c r="E11" s="368"/>
      <c r="F11" s="369"/>
      <c r="G11" s="369"/>
      <c r="H11" s="369"/>
      <c r="I11" s="89" t="s">
        <v>424</v>
      </c>
      <c r="J11" s="368"/>
      <c r="K11" s="369"/>
      <c r="L11" s="369"/>
      <c r="M11" s="369"/>
      <c r="N11" s="89" t="s">
        <v>425</v>
      </c>
      <c r="O11" s="368"/>
      <c r="P11" s="369"/>
      <c r="Q11" s="369"/>
      <c r="R11" s="369"/>
      <c r="S11" s="367"/>
      <c r="T11" s="367"/>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 customFormat="1" ht="221">
      <c r="A12" s="202">
        <v>1</v>
      </c>
      <c r="B12" s="247" t="s">
        <v>522</v>
      </c>
      <c r="C12" s="204" t="s">
        <v>860</v>
      </c>
      <c r="D12" s="117" t="s">
        <v>850</v>
      </c>
      <c r="E12" s="243">
        <v>1</v>
      </c>
      <c r="F12" s="203">
        <f>IF(E12=G12,H12)</f>
        <v>1</v>
      </c>
      <c r="G12" s="203">
        <f>IF(E12="NA","NA",H12)</f>
        <v>1</v>
      </c>
      <c r="H12" s="203">
        <v>1</v>
      </c>
      <c r="I12" s="203" t="s">
        <v>859</v>
      </c>
      <c r="J12" s="243">
        <v>5</v>
      </c>
      <c r="K12" s="159">
        <f>IF(J12=L12,M12)</f>
        <v>5</v>
      </c>
      <c r="L12" s="159">
        <f>IF(J12="NA","NA",M12)</f>
        <v>5</v>
      </c>
      <c r="M12" s="203">
        <v>5</v>
      </c>
      <c r="N12" s="203" t="s">
        <v>75</v>
      </c>
      <c r="O12" s="243">
        <v>1</v>
      </c>
      <c r="P12" s="159">
        <f>IF(O12=Q12,R12)</f>
        <v>1</v>
      </c>
      <c r="Q12" s="159">
        <f>IF(O12="NA","NA",R12)</f>
        <v>1</v>
      </c>
      <c r="R12" s="203">
        <v>1</v>
      </c>
      <c r="S12" s="101" t="s">
        <v>523</v>
      </c>
      <c r="T12" s="101" t="s">
        <v>524</v>
      </c>
    </row>
    <row r="13" spans="1:256" s="6" customFormat="1" ht="187">
      <c r="A13" s="202">
        <v>2</v>
      </c>
      <c r="B13" s="101" t="s">
        <v>525</v>
      </c>
      <c r="C13" s="204" t="s">
        <v>76</v>
      </c>
      <c r="D13" s="203" t="s">
        <v>526</v>
      </c>
      <c r="E13" s="243">
        <v>1</v>
      </c>
      <c r="F13" s="159">
        <f>IF(E13=G13,H13)</f>
        <v>1</v>
      </c>
      <c r="G13" s="159">
        <f>IF(E13="NA","NA",H13)</f>
        <v>1</v>
      </c>
      <c r="H13" s="203">
        <v>1</v>
      </c>
      <c r="I13" s="203" t="s">
        <v>77</v>
      </c>
      <c r="J13" s="243">
        <v>1</v>
      </c>
      <c r="K13" s="159">
        <f>IF(J13=L13,M13)</f>
        <v>1</v>
      </c>
      <c r="L13" s="159">
        <f>IF(J13="NA","NA",M13)</f>
        <v>1</v>
      </c>
      <c r="M13" s="203">
        <v>1</v>
      </c>
      <c r="N13" s="203" t="s">
        <v>840</v>
      </c>
      <c r="O13" s="243">
        <v>1</v>
      </c>
      <c r="P13" s="159">
        <f>IF(O13=Q13,R13)</f>
        <v>1</v>
      </c>
      <c r="Q13" s="159">
        <f>IF(O13="NA","NA",R13)</f>
        <v>1</v>
      </c>
      <c r="R13" s="203">
        <v>1</v>
      </c>
      <c r="S13" s="101" t="s">
        <v>527</v>
      </c>
      <c r="T13" s="101" t="s">
        <v>528</v>
      </c>
    </row>
    <row r="14" spans="1:256" s="6" customFormat="1" ht="187">
      <c r="A14" s="202">
        <v>3</v>
      </c>
      <c r="B14" s="101" t="s">
        <v>669</v>
      </c>
      <c r="C14" s="204" t="s">
        <v>79</v>
      </c>
      <c r="D14" s="203" t="s">
        <v>820</v>
      </c>
      <c r="E14" s="243">
        <v>1</v>
      </c>
      <c r="F14" s="159">
        <f>IF(E14=G14,H14)</f>
        <v>1</v>
      </c>
      <c r="G14" s="159">
        <f>IF(E14="NA","NA",H14)</f>
        <v>1</v>
      </c>
      <c r="H14" s="203">
        <v>1</v>
      </c>
      <c r="I14" s="203" t="s">
        <v>80</v>
      </c>
      <c r="J14" s="243">
        <v>1</v>
      </c>
      <c r="K14" s="159">
        <f>IF(J14=L14,M14)</f>
        <v>1</v>
      </c>
      <c r="L14" s="159">
        <f>IF(J14="NA","NA",M14)</f>
        <v>1</v>
      </c>
      <c r="M14" s="203">
        <v>1</v>
      </c>
      <c r="N14" s="203" t="s">
        <v>841</v>
      </c>
      <c r="O14" s="243">
        <v>1</v>
      </c>
      <c r="P14" s="159">
        <f>IF(O14=Q14,R14)</f>
        <v>1</v>
      </c>
      <c r="Q14" s="159">
        <f>IF(O14="NA","NA",R14)</f>
        <v>1</v>
      </c>
      <c r="R14" s="203">
        <v>1</v>
      </c>
      <c r="S14" s="101" t="s">
        <v>527</v>
      </c>
      <c r="T14" s="101" t="s">
        <v>528</v>
      </c>
    </row>
    <row r="15" spans="1:256" ht="153">
      <c r="A15" s="202">
        <v>4</v>
      </c>
      <c r="B15" s="101" t="s">
        <v>529</v>
      </c>
      <c r="C15" s="204" t="s">
        <v>81</v>
      </c>
      <c r="D15" s="203" t="s">
        <v>801</v>
      </c>
      <c r="E15" s="243">
        <v>1</v>
      </c>
      <c r="F15" s="159">
        <f>IF(E15=G15,H15)</f>
        <v>1</v>
      </c>
      <c r="G15" s="159">
        <f>IF(E15="NA","NA",H15)</f>
        <v>1</v>
      </c>
      <c r="H15" s="203">
        <v>1</v>
      </c>
      <c r="I15" s="203" t="s">
        <v>530</v>
      </c>
      <c r="J15" s="243">
        <v>1</v>
      </c>
      <c r="K15" s="159">
        <f>IF(J15=L15,M15)</f>
        <v>1</v>
      </c>
      <c r="L15" s="159">
        <f>IF(J15="NA","NA",M15)</f>
        <v>1</v>
      </c>
      <c r="M15" s="203">
        <v>1</v>
      </c>
      <c r="N15" s="203" t="s">
        <v>772</v>
      </c>
      <c r="O15" s="243">
        <v>1</v>
      </c>
      <c r="P15" s="159">
        <f>IF(O15=Q15,R15)</f>
        <v>1</v>
      </c>
      <c r="Q15" s="159">
        <f>IF(O15="NA","NA",R15)</f>
        <v>1</v>
      </c>
      <c r="R15" s="203">
        <v>1</v>
      </c>
      <c r="S15" s="101" t="s">
        <v>527</v>
      </c>
      <c r="T15" s="101" t="s">
        <v>528</v>
      </c>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15.5" customHeight="1">
      <c r="A16" s="202">
        <v>5</v>
      </c>
      <c r="B16" s="101" t="s">
        <v>529</v>
      </c>
      <c r="C16" s="204" t="s">
        <v>578</v>
      </c>
      <c r="D16" s="239" t="s">
        <v>597</v>
      </c>
      <c r="E16" s="243">
        <v>1</v>
      </c>
      <c r="F16" s="159">
        <f>IF(E16=G16,H16)</f>
        <v>1</v>
      </c>
      <c r="G16" s="159">
        <f>IF(E16="NA","NA",H16)</f>
        <v>1</v>
      </c>
      <c r="H16" s="203">
        <v>1</v>
      </c>
      <c r="I16" s="203" t="s">
        <v>531</v>
      </c>
      <c r="J16" s="243">
        <v>1</v>
      </c>
      <c r="K16" s="159">
        <f>IF(J16=L16,M16)</f>
        <v>1</v>
      </c>
      <c r="L16" s="159">
        <f>IF(J16="NA","NA",M16)</f>
        <v>1</v>
      </c>
      <c r="M16" s="203">
        <v>1</v>
      </c>
      <c r="N16" s="203" t="s">
        <v>532</v>
      </c>
      <c r="O16" s="243">
        <v>1</v>
      </c>
      <c r="P16" s="159">
        <f>IF(O16=Q16,R16)</f>
        <v>1</v>
      </c>
      <c r="Q16" s="159">
        <f>IF(O16="NA","NA",R16)</f>
        <v>1</v>
      </c>
      <c r="R16" s="203">
        <v>1</v>
      </c>
      <c r="S16" s="101" t="s">
        <v>527</v>
      </c>
      <c r="T16" s="101" t="s">
        <v>528</v>
      </c>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 customHeight="1">
      <c r="A17" s="386" t="s">
        <v>627</v>
      </c>
      <c r="B17" s="387"/>
      <c r="C17" s="387"/>
      <c r="D17" s="387"/>
      <c r="E17" s="387"/>
      <c r="F17" s="387"/>
      <c r="G17" s="387"/>
      <c r="H17" s="387"/>
      <c r="I17" s="387"/>
      <c r="J17" s="387"/>
      <c r="K17" s="387"/>
      <c r="L17" s="387"/>
      <c r="M17" s="387"/>
      <c r="N17" s="387"/>
      <c r="O17" s="387"/>
      <c r="P17" s="387"/>
      <c r="Q17" s="387"/>
      <c r="R17" s="387"/>
      <c r="S17" s="387"/>
      <c r="T17" s="387"/>
    </row>
    <row r="18" spans="1:256" ht="16">
      <c r="A18" s="386" t="s">
        <v>665</v>
      </c>
      <c r="B18" s="387"/>
      <c r="C18" s="387"/>
      <c r="D18" s="387"/>
      <c r="E18" s="387"/>
      <c r="F18" s="387"/>
      <c r="G18" s="387"/>
      <c r="H18" s="387"/>
      <c r="I18" s="387"/>
      <c r="J18" s="387"/>
      <c r="K18" s="387"/>
      <c r="L18" s="387"/>
      <c r="M18" s="387"/>
      <c r="N18" s="387"/>
      <c r="O18" s="387"/>
      <c r="P18" s="387"/>
      <c r="Q18" s="387"/>
      <c r="R18" s="387"/>
      <c r="S18" s="387"/>
      <c r="T18" s="387"/>
    </row>
    <row r="19" spans="1:256" ht="102">
      <c r="A19" s="202">
        <v>6</v>
      </c>
      <c r="B19" s="118" t="s">
        <v>1533</v>
      </c>
      <c r="C19" s="204" t="s">
        <v>618</v>
      </c>
      <c r="D19" s="384" t="s">
        <v>639</v>
      </c>
      <c r="E19" s="243">
        <v>1</v>
      </c>
      <c r="F19" s="159">
        <f>IF(E19=G19,H19)</f>
        <v>1</v>
      </c>
      <c r="G19" s="159">
        <f>IF(E19="NA","NA",H19)</f>
        <v>1</v>
      </c>
      <c r="H19" s="203">
        <v>1</v>
      </c>
      <c r="I19" s="384" t="s">
        <v>802</v>
      </c>
      <c r="J19" s="243">
        <v>3</v>
      </c>
      <c r="K19" s="159">
        <f>IF(J19=L19,M19)</f>
        <v>3</v>
      </c>
      <c r="L19" s="159">
        <f>IF(J19="NA","NA",M19)</f>
        <v>3</v>
      </c>
      <c r="M19" s="203">
        <v>3</v>
      </c>
      <c r="N19" s="390" t="s">
        <v>626</v>
      </c>
      <c r="O19" s="243">
        <v>1</v>
      </c>
      <c r="P19" s="159">
        <f>IF(O19=Q19,R19)</f>
        <v>1</v>
      </c>
      <c r="Q19" s="159">
        <f>IF(O19="NA","NA",R19)</f>
        <v>1</v>
      </c>
      <c r="R19" s="203">
        <v>1</v>
      </c>
      <c r="S19" s="390" t="s">
        <v>533</v>
      </c>
      <c r="T19" s="391" t="s">
        <v>534</v>
      </c>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83.25" customHeight="1">
      <c r="A20" s="202">
        <v>7</v>
      </c>
      <c r="B20" s="118" t="s">
        <v>629</v>
      </c>
      <c r="C20" s="160" t="s">
        <v>535</v>
      </c>
      <c r="D20" s="384"/>
      <c r="E20" s="243">
        <v>1</v>
      </c>
      <c r="F20" s="159">
        <f>IF(E20=G20,H20)</f>
        <v>1</v>
      </c>
      <c r="G20" s="159">
        <f>IF(E20="NA","NA",H20)</f>
        <v>1</v>
      </c>
      <c r="H20" s="203">
        <v>1</v>
      </c>
      <c r="I20" s="384"/>
      <c r="J20" s="243">
        <v>3</v>
      </c>
      <c r="K20" s="159">
        <f>IF(J20=L20,M20)</f>
        <v>3</v>
      </c>
      <c r="L20" s="159">
        <f>IF(J20="NA","NA",M20)</f>
        <v>3</v>
      </c>
      <c r="M20" s="203">
        <v>3</v>
      </c>
      <c r="N20" s="390"/>
      <c r="O20" s="243">
        <v>1</v>
      </c>
      <c r="P20" s="159">
        <f>IF(O20=Q20,R20)</f>
        <v>1</v>
      </c>
      <c r="Q20" s="159">
        <f>IF(O20="NA","NA",R20)</f>
        <v>1</v>
      </c>
      <c r="R20" s="203">
        <v>1</v>
      </c>
      <c r="S20" s="390"/>
      <c r="T20" s="391"/>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9" customHeight="1">
      <c r="A21" s="202">
        <v>8</v>
      </c>
      <c r="B21" s="118" t="s">
        <v>1534</v>
      </c>
      <c r="C21" s="204" t="s">
        <v>536</v>
      </c>
      <c r="D21" s="384"/>
      <c r="E21" s="243">
        <v>1</v>
      </c>
      <c r="F21" s="159">
        <f>IF(E21=G21,H21)</f>
        <v>1</v>
      </c>
      <c r="G21" s="159">
        <f>IF(E21="NA","NA",H21)</f>
        <v>1</v>
      </c>
      <c r="H21" s="203">
        <v>1</v>
      </c>
      <c r="I21" s="384"/>
      <c r="J21" s="243">
        <v>3</v>
      </c>
      <c r="K21" s="159">
        <f>IF(J21=L21,M21)</f>
        <v>3</v>
      </c>
      <c r="L21" s="159">
        <f>IF(J21="NA","NA",M21)</f>
        <v>3</v>
      </c>
      <c r="M21" s="203">
        <v>3</v>
      </c>
      <c r="N21" s="390"/>
      <c r="O21" s="243">
        <v>1</v>
      </c>
      <c r="P21" s="159">
        <f>IF(O21=Q21,R21)</f>
        <v>1</v>
      </c>
      <c r="Q21" s="159">
        <f>IF(O21="NA","NA",R21)</f>
        <v>1</v>
      </c>
      <c r="R21" s="203">
        <v>1</v>
      </c>
      <c r="S21" s="390"/>
      <c r="T21" s="39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6">
      <c r="A22" s="383" t="s">
        <v>621</v>
      </c>
      <c r="B22" s="383"/>
      <c r="C22" s="383"/>
      <c r="D22" s="383"/>
      <c r="E22" s="383"/>
      <c r="F22" s="383"/>
      <c r="G22" s="383"/>
      <c r="H22" s="383"/>
      <c r="I22" s="383"/>
      <c r="J22" s="383"/>
      <c r="K22" s="383"/>
      <c r="L22" s="383"/>
      <c r="M22" s="383"/>
      <c r="N22" s="383"/>
      <c r="O22" s="383"/>
      <c r="P22" s="383"/>
      <c r="Q22" s="383"/>
      <c r="R22" s="383"/>
      <c r="S22" s="383"/>
      <c r="T22" s="383"/>
    </row>
    <row r="23" spans="1:256" ht="68">
      <c r="A23" s="202">
        <v>9</v>
      </c>
      <c r="B23" s="118" t="s">
        <v>1535</v>
      </c>
      <c r="C23" s="204" t="s">
        <v>538</v>
      </c>
      <c r="D23" s="384" t="s">
        <v>639</v>
      </c>
      <c r="E23" s="243">
        <v>1</v>
      </c>
      <c r="F23" s="159">
        <f>IF(E23=G23,H23)</f>
        <v>1</v>
      </c>
      <c r="G23" s="159">
        <f>IF(E23="NA","NA",H23)</f>
        <v>1</v>
      </c>
      <c r="H23" s="203">
        <v>1</v>
      </c>
      <c r="I23" s="384" t="s">
        <v>802</v>
      </c>
      <c r="J23" s="243">
        <v>3</v>
      </c>
      <c r="K23" s="159">
        <f>IF(J23=L23,M23)</f>
        <v>3</v>
      </c>
      <c r="L23" s="159">
        <f>IF(J23="NA","NA",M23)</f>
        <v>3</v>
      </c>
      <c r="M23" s="203">
        <v>3</v>
      </c>
      <c r="N23" s="384" t="s">
        <v>626</v>
      </c>
      <c r="O23" s="243">
        <v>1</v>
      </c>
      <c r="P23" s="159">
        <f>IF(O23=Q23,R23)</f>
        <v>1</v>
      </c>
      <c r="Q23" s="159">
        <f>IF(O23="NA","NA",R23)</f>
        <v>1</v>
      </c>
      <c r="R23" s="203">
        <v>1</v>
      </c>
      <c r="S23" s="384" t="s">
        <v>537</v>
      </c>
      <c r="T23" s="385" t="s">
        <v>361</v>
      </c>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4">
      <c r="A24" s="202">
        <v>10</v>
      </c>
      <c r="B24" s="118" t="s">
        <v>1536</v>
      </c>
      <c r="C24" s="204" t="s">
        <v>539</v>
      </c>
      <c r="D24" s="384"/>
      <c r="E24" s="243">
        <v>1</v>
      </c>
      <c r="F24" s="159">
        <f>IF(E24=G24,H24)</f>
        <v>1</v>
      </c>
      <c r="G24" s="159">
        <f>IF(E24="NA","NA",H24)</f>
        <v>1</v>
      </c>
      <c r="H24" s="203">
        <v>1</v>
      </c>
      <c r="I24" s="384"/>
      <c r="J24" s="243">
        <v>3</v>
      </c>
      <c r="K24" s="159">
        <f>IF(J24=L24,M24)</f>
        <v>3</v>
      </c>
      <c r="L24" s="159">
        <f>IF(J24="NA","NA",M24)</f>
        <v>3</v>
      </c>
      <c r="M24" s="203">
        <v>3</v>
      </c>
      <c r="N24" s="384"/>
      <c r="O24" s="243">
        <v>1</v>
      </c>
      <c r="P24" s="159">
        <f>IF(O24=Q24,R24)</f>
        <v>1</v>
      </c>
      <c r="Q24" s="159">
        <f>IF(O24="NA","NA",R24)</f>
        <v>1</v>
      </c>
      <c r="R24" s="203">
        <v>1</v>
      </c>
      <c r="S24" s="384"/>
      <c r="T24" s="38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0" customHeight="1">
      <c r="A25" s="202">
        <v>11</v>
      </c>
      <c r="B25" s="118" t="s">
        <v>1537</v>
      </c>
      <c r="C25" s="204" t="s">
        <v>540</v>
      </c>
      <c r="D25" s="384"/>
      <c r="E25" s="243">
        <v>1</v>
      </c>
      <c r="F25" s="159">
        <f>IF(E25=G25,H25)</f>
        <v>1</v>
      </c>
      <c r="G25" s="159">
        <f>IF(E25="NA","NA",H25)</f>
        <v>1</v>
      </c>
      <c r="H25" s="203">
        <v>1</v>
      </c>
      <c r="I25" s="384"/>
      <c r="J25" s="243">
        <v>3</v>
      </c>
      <c r="K25" s="159">
        <f>IF(J25=L25,M25)</f>
        <v>3</v>
      </c>
      <c r="L25" s="159">
        <f>IF(J25="NA","NA",M25)</f>
        <v>3</v>
      </c>
      <c r="M25" s="203">
        <v>3</v>
      </c>
      <c r="N25" s="384"/>
      <c r="O25" s="243">
        <v>1</v>
      </c>
      <c r="P25" s="159">
        <f>IF(O25=Q25,R25)</f>
        <v>1</v>
      </c>
      <c r="Q25" s="159">
        <f>IF(O25="NA","NA",R25)</f>
        <v>1</v>
      </c>
      <c r="R25" s="203">
        <v>1</v>
      </c>
      <c r="S25" s="384"/>
      <c r="T25" s="38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6">
      <c r="A26" s="383" t="s">
        <v>620</v>
      </c>
      <c r="B26" s="383"/>
      <c r="C26" s="383"/>
      <c r="D26" s="383"/>
      <c r="E26" s="383"/>
      <c r="F26" s="383"/>
      <c r="G26" s="383"/>
      <c r="H26" s="383"/>
      <c r="I26" s="383"/>
      <c r="J26" s="383"/>
      <c r="K26" s="383"/>
      <c r="L26" s="383"/>
      <c r="M26" s="383"/>
      <c r="N26" s="383"/>
      <c r="O26" s="383"/>
      <c r="P26" s="383"/>
      <c r="Q26" s="383"/>
      <c r="R26" s="383"/>
      <c r="S26" s="383"/>
      <c r="T26" s="383"/>
    </row>
    <row r="27" spans="1:256" ht="189" customHeight="1">
      <c r="A27" s="202">
        <v>12</v>
      </c>
      <c r="B27" s="118" t="s">
        <v>1538</v>
      </c>
      <c r="C27" s="204" t="s">
        <v>619</v>
      </c>
      <c r="D27" s="385" t="s">
        <v>639</v>
      </c>
      <c r="E27" s="243">
        <v>1</v>
      </c>
      <c r="F27" s="159">
        <f>IF(E27=G27,H27)</f>
        <v>1</v>
      </c>
      <c r="G27" s="159">
        <f>IF(E27="NA","NA",H27)</f>
        <v>1</v>
      </c>
      <c r="H27" s="203">
        <v>1</v>
      </c>
      <c r="I27" s="385" t="s">
        <v>803</v>
      </c>
      <c r="J27" s="243">
        <v>3</v>
      </c>
      <c r="K27" s="159">
        <f>IF(J27=L27,M27)</f>
        <v>3</v>
      </c>
      <c r="L27" s="159">
        <f>IF(J27="NA","NA",M27)</f>
        <v>3</v>
      </c>
      <c r="M27" s="203">
        <v>3</v>
      </c>
      <c r="N27" s="385" t="s">
        <v>626</v>
      </c>
      <c r="O27" s="243">
        <v>1</v>
      </c>
      <c r="P27" s="159">
        <f>IF(O27=Q27,R27)</f>
        <v>1</v>
      </c>
      <c r="Q27" s="159">
        <f>IF(O27="NA","NA",R27)</f>
        <v>1</v>
      </c>
      <c r="R27" s="203">
        <v>1</v>
      </c>
      <c r="S27" s="385" t="s">
        <v>537</v>
      </c>
      <c r="T27" s="385" t="s">
        <v>361</v>
      </c>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0.75" customHeight="1">
      <c r="A28" s="202">
        <v>13</v>
      </c>
      <c r="B28" s="96" t="s">
        <v>1539</v>
      </c>
      <c r="C28" s="204" t="s">
        <v>542</v>
      </c>
      <c r="D28" s="385"/>
      <c r="E28" s="243">
        <v>1</v>
      </c>
      <c r="F28" s="159">
        <f>IF(E28=G28,H28)</f>
        <v>1</v>
      </c>
      <c r="G28" s="159">
        <f>IF(E28="NA","NA",H28)</f>
        <v>1</v>
      </c>
      <c r="H28" s="203">
        <v>1</v>
      </c>
      <c r="I28" s="385"/>
      <c r="J28" s="243">
        <v>3</v>
      </c>
      <c r="K28" s="159">
        <f>IF(J28=L28,M28)</f>
        <v>3</v>
      </c>
      <c r="L28" s="159">
        <f>IF(J28="NA","NA",M28)</f>
        <v>3</v>
      </c>
      <c r="M28" s="203">
        <v>3</v>
      </c>
      <c r="N28" s="385"/>
      <c r="O28" s="243">
        <v>1</v>
      </c>
      <c r="P28" s="159">
        <f>IF(O28=Q28,R28)</f>
        <v>1</v>
      </c>
      <c r="Q28" s="159">
        <f>IF(O28="NA","NA",R28)</f>
        <v>1</v>
      </c>
      <c r="R28" s="203">
        <v>1</v>
      </c>
      <c r="S28" s="385"/>
      <c r="T28" s="385"/>
    </row>
    <row r="29" spans="1:256" ht="123.75" customHeight="1">
      <c r="A29" s="202">
        <v>14</v>
      </c>
      <c r="B29" s="118" t="s">
        <v>1540</v>
      </c>
      <c r="C29" s="204" t="s">
        <v>541</v>
      </c>
      <c r="D29" s="385"/>
      <c r="E29" s="243">
        <v>1</v>
      </c>
      <c r="F29" s="159">
        <f>IF(E29=G29,H29)</f>
        <v>1</v>
      </c>
      <c r="G29" s="159">
        <f>IF(E29="NA","NA",H29)</f>
        <v>1</v>
      </c>
      <c r="H29" s="203">
        <v>1</v>
      </c>
      <c r="I29" s="385"/>
      <c r="J29" s="243">
        <v>3</v>
      </c>
      <c r="K29" s="159">
        <f>IF(J29=L29,M29)</f>
        <v>3</v>
      </c>
      <c r="L29" s="159">
        <f>IF(J29="NA","NA",M29)</f>
        <v>3</v>
      </c>
      <c r="M29" s="203">
        <v>3</v>
      </c>
      <c r="N29" s="385"/>
      <c r="O29" s="243">
        <v>1</v>
      </c>
      <c r="P29" s="159">
        <f>IF(O29=Q29,R29)</f>
        <v>1</v>
      </c>
      <c r="Q29" s="159">
        <f>IF(O29="NA","NA",R29)</f>
        <v>1</v>
      </c>
      <c r="R29" s="203">
        <v>1</v>
      </c>
      <c r="S29" s="385"/>
      <c r="T29" s="385"/>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98.25" customHeight="1">
      <c r="A30" s="202">
        <v>15</v>
      </c>
      <c r="B30" s="118" t="s">
        <v>1541</v>
      </c>
      <c r="C30" s="204" t="s">
        <v>543</v>
      </c>
      <c r="D30" s="385"/>
      <c r="E30" s="243">
        <v>1</v>
      </c>
      <c r="F30" s="159">
        <f>IF(E30=G30,H30)</f>
        <v>1</v>
      </c>
      <c r="G30" s="159">
        <f>IF(E30="NA","NA",H30)</f>
        <v>1</v>
      </c>
      <c r="H30" s="203">
        <v>1</v>
      </c>
      <c r="I30" s="385"/>
      <c r="J30" s="243">
        <v>3</v>
      </c>
      <c r="K30" s="159">
        <f>IF(J30=L30,M30)</f>
        <v>3</v>
      </c>
      <c r="L30" s="159">
        <f>IF(J30="NA","NA",M30)</f>
        <v>3</v>
      </c>
      <c r="M30" s="203">
        <v>3</v>
      </c>
      <c r="N30" s="385"/>
      <c r="O30" s="243">
        <v>1</v>
      </c>
      <c r="P30" s="159">
        <f>IF(O30=Q30,R30)</f>
        <v>1</v>
      </c>
      <c r="Q30" s="159">
        <f>IF(O30="NA","NA",R30)</f>
        <v>1</v>
      </c>
      <c r="R30" s="203">
        <v>1</v>
      </c>
      <c r="S30" s="385"/>
      <c r="T30" s="385"/>
    </row>
    <row r="31" spans="1:256" ht="102">
      <c r="A31" s="202">
        <v>16</v>
      </c>
      <c r="B31" s="118" t="s">
        <v>1542</v>
      </c>
      <c r="C31" s="204" t="s">
        <v>777</v>
      </c>
      <c r="D31" s="385"/>
      <c r="E31" s="243">
        <v>1</v>
      </c>
      <c r="F31" s="159">
        <f>IF(E31=G31,H31)</f>
        <v>1</v>
      </c>
      <c r="G31" s="159">
        <f>IF(E31="NA","NA",H31)</f>
        <v>1</v>
      </c>
      <c r="H31" s="203">
        <v>1</v>
      </c>
      <c r="I31" s="385"/>
      <c r="J31" s="243">
        <v>3</v>
      </c>
      <c r="K31" s="159">
        <f>IF(J31=L31,M31)</f>
        <v>3</v>
      </c>
      <c r="L31" s="159">
        <f>IF(J31="NA","NA",M31)</f>
        <v>3</v>
      </c>
      <c r="M31" s="203">
        <v>3</v>
      </c>
      <c r="N31" s="385"/>
      <c r="O31" s="243">
        <v>1</v>
      </c>
      <c r="P31" s="159">
        <f>IF(O31=Q31,R31)</f>
        <v>1</v>
      </c>
      <c r="Q31" s="159">
        <f>IF(O31="NA","NA",R31)</f>
        <v>1</v>
      </c>
      <c r="R31" s="203">
        <v>1</v>
      </c>
      <c r="S31" s="385"/>
      <c r="T31" s="385"/>
    </row>
    <row r="32" spans="1:256" ht="16">
      <c r="A32" s="383" t="s">
        <v>673</v>
      </c>
      <c r="B32" s="383"/>
      <c r="C32" s="383"/>
      <c r="D32" s="383"/>
      <c r="E32" s="383"/>
      <c r="F32" s="383"/>
      <c r="G32" s="383"/>
      <c r="H32" s="383"/>
      <c r="I32" s="383"/>
      <c r="J32" s="383"/>
      <c r="K32" s="383"/>
      <c r="L32" s="383"/>
      <c r="M32" s="383"/>
      <c r="N32" s="383"/>
      <c r="O32" s="383"/>
      <c r="P32" s="383"/>
      <c r="Q32" s="383"/>
      <c r="R32" s="383"/>
      <c r="S32" s="383"/>
      <c r="T32" s="383"/>
    </row>
    <row r="33" spans="1:20" ht="168.75" customHeight="1">
      <c r="A33" s="202">
        <v>17</v>
      </c>
      <c r="B33" s="101" t="s">
        <v>1543</v>
      </c>
      <c r="C33" s="204" t="s">
        <v>778</v>
      </c>
      <c r="D33" s="385" t="s">
        <v>622</v>
      </c>
      <c r="E33" s="243">
        <v>1</v>
      </c>
      <c r="F33" s="159">
        <f>IF(E33=G33,H33)</f>
        <v>1</v>
      </c>
      <c r="G33" s="159">
        <f>IF(E33="NA","NA",H33)</f>
        <v>1</v>
      </c>
      <c r="H33" s="203">
        <v>1</v>
      </c>
      <c r="I33" s="385" t="s">
        <v>804</v>
      </c>
      <c r="J33" s="243">
        <v>3</v>
      </c>
      <c r="K33" s="159">
        <f>IF(J33=L33,M33)</f>
        <v>3</v>
      </c>
      <c r="L33" s="159">
        <f>IF(J33="NA","NA",M33)</f>
        <v>3</v>
      </c>
      <c r="M33" s="203">
        <v>3</v>
      </c>
      <c r="N33" s="385" t="s">
        <v>626</v>
      </c>
      <c r="O33" s="243">
        <v>1</v>
      </c>
      <c r="P33" s="159">
        <f t="shared" ref="P33:P49" si="0">IF(O33=Q33,R33)</f>
        <v>1</v>
      </c>
      <c r="Q33" s="159">
        <f t="shared" ref="Q33:Q49" si="1">IF(O33="NA","NA",R33)</f>
        <v>1</v>
      </c>
      <c r="R33" s="203">
        <v>1</v>
      </c>
      <c r="S33" s="385" t="s">
        <v>537</v>
      </c>
      <c r="T33" s="385" t="s">
        <v>361</v>
      </c>
    </row>
    <row r="34" spans="1:20" ht="85">
      <c r="A34" s="202">
        <v>18</v>
      </c>
      <c r="B34" s="101" t="s">
        <v>1544</v>
      </c>
      <c r="C34" s="204" t="s">
        <v>546</v>
      </c>
      <c r="D34" s="385"/>
      <c r="E34" s="243">
        <v>1</v>
      </c>
      <c r="F34" s="159">
        <f>IF(E34=G34,H34)</f>
        <v>1</v>
      </c>
      <c r="G34" s="159">
        <f>IF(E34="NA","NA",H34)</f>
        <v>1</v>
      </c>
      <c r="H34" s="203">
        <v>1</v>
      </c>
      <c r="I34" s="385"/>
      <c r="J34" s="243">
        <v>3</v>
      </c>
      <c r="K34" s="159">
        <f>IF(J34=L34,M34)</f>
        <v>3</v>
      </c>
      <c r="L34" s="159">
        <f>IF(J34="NA","NA",M34)</f>
        <v>3</v>
      </c>
      <c r="M34" s="203">
        <v>3</v>
      </c>
      <c r="N34" s="385"/>
      <c r="O34" s="243">
        <v>1</v>
      </c>
      <c r="P34" s="159">
        <f t="shared" si="0"/>
        <v>1</v>
      </c>
      <c r="Q34" s="159">
        <f t="shared" si="1"/>
        <v>1</v>
      </c>
      <c r="R34" s="203">
        <v>1</v>
      </c>
      <c r="S34" s="385"/>
      <c r="T34" s="385"/>
    </row>
    <row r="35" spans="1:20" ht="102">
      <c r="A35" s="202">
        <v>19</v>
      </c>
      <c r="B35" s="101" t="s">
        <v>1545</v>
      </c>
      <c r="C35" s="204" t="s">
        <v>805</v>
      </c>
      <c r="D35" s="385"/>
      <c r="E35" s="243">
        <v>1</v>
      </c>
      <c r="F35" s="159">
        <f t="shared" ref="F35:F49" si="2">IF(E35=G35,H35)</f>
        <v>1</v>
      </c>
      <c r="G35" s="159">
        <f t="shared" ref="G35:G49" si="3">IF(E35="NA","NA",H35)</f>
        <v>1</v>
      </c>
      <c r="H35" s="203">
        <v>1</v>
      </c>
      <c r="I35" s="385"/>
      <c r="J35" s="243">
        <v>3</v>
      </c>
      <c r="K35" s="159">
        <f t="shared" ref="K35:K49" si="4">IF(J35=L35,M35)</f>
        <v>3</v>
      </c>
      <c r="L35" s="159">
        <f t="shared" ref="L35:L49" si="5">IF(J35="NA","NA",M35)</f>
        <v>3</v>
      </c>
      <c r="M35" s="203">
        <v>3</v>
      </c>
      <c r="N35" s="385"/>
      <c r="O35" s="243">
        <v>1</v>
      </c>
      <c r="P35" s="159">
        <f t="shared" si="0"/>
        <v>1</v>
      </c>
      <c r="Q35" s="159">
        <f t="shared" si="1"/>
        <v>1</v>
      </c>
      <c r="R35" s="203">
        <v>1</v>
      </c>
      <c r="S35" s="385"/>
      <c r="T35" s="385"/>
    </row>
    <row r="36" spans="1:20" ht="119">
      <c r="A36" s="202">
        <v>20</v>
      </c>
      <c r="B36" s="214" t="s">
        <v>1546</v>
      </c>
      <c r="C36" s="204" t="s">
        <v>806</v>
      </c>
      <c r="D36" s="385"/>
      <c r="E36" s="243">
        <v>1</v>
      </c>
      <c r="F36" s="159">
        <f t="shared" si="2"/>
        <v>1</v>
      </c>
      <c r="G36" s="159">
        <f t="shared" si="3"/>
        <v>1</v>
      </c>
      <c r="H36" s="203">
        <v>1</v>
      </c>
      <c r="I36" s="385"/>
      <c r="J36" s="243">
        <v>3</v>
      </c>
      <c r="K36" s="159">
        <f t="shared" si="4"/>
        <v>3</v>
      </c>
      <c r="L36" s="159">
        <f t="shared" si="5"/>
        <v>3</v>
      </c>
      <c r="M36" s="203">
        <v>3</v>
      </c>
      <c r="N36" s="385"/>
      <c r="O36" s="243">
        <v>1</v>
      </c>
      <c r="P36" s="159">
        <f t="shared" si="0"/>
        <v>1</v>
      </c>
      <c r="Q36" s="159">
        <f t="shared" si="1"/>
        <v>1</v>
      </c>
      <c r="R36" s="203">
        <v>1</v>
      </c>
      <c r="S36" s="385"/>
      <c r="T36" s="385"/>
    </row>
    <row r="37" spans="1:20" ht="85">
      <c r="A37" s="202">
        <v>21</v>
      </c>
      <c r="B37" s="118" t="s">
        <v>1547</v>
      </c>
      <c r="C37" s="204" t="s">
        <v>548</v>
      </c>
      <c r="D37" s="385"/>
      <c r="E37" s="243">
        <v>1</v>
      </c>
      <c r="F37" s="159">
        <f t="shared" si="2"/>
        <v>1</v>
      </c>
      <c r="G37" s="159">
        <f t="shared" si="3"/>
        <v>1</v>
      </c>
      <c r="H37" s="203">
        <v>1</v>
      </c>
      <c r="I37" s="385"/>
      <c r="J37" s="243">
        <v>3</v>
      </c>
      <c r="K37" s="159">
        <f t="shared" si="4"/>
        <v>3</v>
      </c>
      <c r="L37" s="159">
        <f t="shared" si="5"/>
        <v>3</v>
      </c>
      <c r="M37" s="203">
        <v>3</v>
      </c>
      <c r="N37" s="385"/>
      <c r="O37" s="243">
        <v>1</v>
      </c>
      <c r="P37" s="159">
        <f t="shared" si="0"/>
        <v>1</v>
      </c>
      <c r="Q37" s="159">
        <f t="shared" si="1"/>
        <v>1</v>
      </c>
      <c r="R37" s="203">
        <v>1</v>
      </c>
      <c r="S37" s="385"/>
      <c r="T37" s="385"/>
    </row>
    <row r="38" spans="1:20" ht="85">
      <c r="A38" s="202">
        <v>22</v>
      </c>
      <c r="B38" s="118" t="s">
        <v>1548</v>
      </c>
      <c r="C38" s="204" t="s">
        <v>547</v>
      </c>
      <c r="D38" s="385"/>
      <c r="E38" s="243">
        <v>1</v>
      </c>
      <c r="F38" s="159">
        <f t="shared" si="2"/>
        <v>1</v>
      </c>
      <c r="G38" s="159">
        <f t="shared" si="3"/>
        <v>1</v>
      </c>
      <c r="H38" s="203">
        <v>1</v>
      </c>
      <c r="I38" s="385"/>
      <c r="J38" s="243">
        <v>3</v>
      </c>
      <c r="K38" s="159">
        <f t="shared" si="4"/>
        <v>3</v>
      </c>
      <c r="L38" s="159">
        <f t="shared" si="5"/>
        <v>3</v>
      </c>
      <c r="M38" s="203">
        <v>3</v>
      </c>
      <c r="N38" s="385"/>
      <c r="O38" s="243">
        <v>1</v>
      </c>
      <c r="P38" s="159">
        <f t="shared" si="0"/>
        <v>1</v>
      </c>
      <c r="Q38" s="159">
        <f t="shared" si="1"/>
        <v>1</v>
      </c>
      <c r="R38" s="203">
        <v>1</v>
      </c>
      <c r="S38" s="385"/>
      <c r="T38" s="385"/>
    </row>
    <row r="39" spans="1:20" ht="102">
      <c r="A39" s="202">
        <v>23</v>
      </c>
      <c r="B39" s="118" t="s">
        <v>1549</v>
      </c>
      <c r="C39" s="204" t="s">
        <v>779</v>
      </c>
      <c r="D39" s="385"/>
      <c r="E39" s="243">
        <v>1</v>
      </c>
      <c r="F39" s="159">
        <f t="shared" si="2"/>
        <v>1</v>
      </c>
      <c r="G39" s="159">
        <f t="shared" si="3"/>
        <v>1</v>
      </c>
      <c r="H39" s="203">
        <v>1</v>
      </c>
      <c r="I39" s="385"/>
      <c r="J39" s="243">
        <v>3</v>
      </c>
      <c r="K39" s="159">
        <f t="shared" si="4"/>
        <v>3</v>
      </c>
      <c r="L39" s="159">
        <f t="shared" si="5"/>
        <v>3</v>
      </c>
      <c r="M39" s="203">
        <v>3</v>
      </c>
      <c r="N39" s="385"/>
      <c r="O39" s="243">
        <v>1</v>
      </c>
      <c r="P39" s="159">
        <f t="shared" si="0"/>
        <v>1</v>
      </c>
      <c r="Q39" s="159">
        <f t="shared" si="1"/>
        <v>1</v>
      </c>
      <c r="R39" s="203">
        <v>1</v>
      </c>
      <c r="S39" s="385"/>
      <c r="T39" s="385"/>
    </row>
    <row r="40" spans="1:20" ht="85">
      <c r="A40" s="202">
        <v>24</v>
      </c>
      <c r="B40" s="241" t="s">
        <v>1550</v>
      </c>
      <c r="C40" s="204" t="s">
        <v>623</v>
      </c>
      <c r="D40" s="385" t="s">
        <v>622</v>
      </c>
      <c r="E40" s="243">
        <v>1</v>
      </c>
      <c r="F40" s="159">
        <f t="shared" si="2"/>
        <v>1</v>
      </c>
      <c r="G40" s="159">
        <f t="shared" si="3"/>
        <v>1</v>
      </c>
      <c r="H40" s="203">
        <v>1</v>
      </c>
      <c r="I40" s="385" t="s">
        <v>804</v>
      </c>
      <c r="J40" s="243">
        <v>3</v>
      </c>
      <c r="K40" s="159">
        <f t="shared" si="4"/>
        <v>3</v>
      </c>
      <c r="L40" s="159">
        <f t="shared" si="5"/>
        <v>3</v>
      </c>
      <c r="M40" s="203">
        <v>3</v>
      </c>
      <c r="N40" s="385" t="s">
        <v>626</v>
      </c>
      <c r="O40" s="243">
        <v>1</v>
      </c>
      <c r="P40" s="159">
        <f t="shared" si="0"/>
        <v>1</v>
      </c>
      <c r="Q40" s="159">
        <f t="shared" si="1"/>
        <v>1</v>
      </c>
      <c r="R40" s="203">
        <v>1</v>
      </c>
      <c r="S40" s="385" t="s">
        <v>537</v>
      </c>
      <c r="T40" s="385" t="s">
        <v>361</v>
      </c>
    </row>
    <row r="41" spans="1:20" ht="102">
      <c r="A41" s="202">
        <v>25</v>
      </c>
      <c r="B41" s="248" t="s">
        <v>1551</v>
      </c>
      <c r="C41" s="204" t="s">
        <v>549</v>
      </c>
      <c r="D41" s="385"/>
      <c r="E41" s="243">
        <v>1</v>
      </c>
      <c r="F41" s="159">
        <f t="shared" si="2"/>
        <v>1</v>
      </c>
      <c r="G41" s="159">
        <f t="shared" si="3"/>
        <v>1</v>
      </c>
      <c r="H41" s="203">
        <v>1</v>
      </c>
      <c r="I41" s="385"/>
      <c r="J41" s="243">
        <v>3</v>
      </c>
      <c r="K41" s="159">
        <f t="shared" si="4"/>
        <v>3</v>
      </c>
      <c r="L41" s="159">
        <f t="shared" si="5"/>
        <v>3</v>
      </c>
      <c r="M41" s="203">
        <v>3</v>
      </c>
      <c r="N41" s="385"/>
      <c r="O41" s="243">
        <v>1</v>
      </c>
      <c r="P41" s="159">
        <f t="shared" si="0"/>
        <v>1</v>
      </c>
      <c r="Q41" s="159">
        <f t="shared" si="1"/>
        <v>1</v>
      </c>
      <c r="R41" s="203">
        <v>1</v>
      </c>
      <c r="S41" s="385"/>
      <c r="T41" s="385"/>
    </row>
    <row r="42" spans="1:20" ht="85">
      <c r="A42" s="202">
        <v>26</v>
      </c>
      <c r="B42" s="118" t="s">
        <v>1552</v>
      </c>
      <c r="C42" s="204" t="s">
        <v>550</v>
      </c>
      <c r="D42" s="385"/>
      <c r="E42" s="243">
        <v>1</v>
      </c>
      <c r="F42" s="159">
        <f t="shared" si="2"/>
        <v>1</v>
      </c>
      <c r="G42" s="159">
        <f t="shared" si="3"/>
        <v>1</v>
      </c>
      <c r="H42" s="203">
        <v>1</v>
      </c>
      <c r="I42" s="385"/>
      <c r="J42" s="243">
        <v>3</v>
      </c>
      <c r="K42" s="159">
        <f t="shared" si="4"/>
        <v>3</v>
      </c>
      <c r="L42" s="159">
        <f t="shared" si="5"/>
        <v>3</v>
      </c>
      <c r="M42" s="203">
        <v>3</v>
      </c>
      <c r="N42" s="385"/>
      <c r="O42" s="243">
        <v>1</v>
      </c>
      <c r="P42" s="159">
        <f t="shared" si="0"/>
        <v>1</v>
      </c>
      <c r="Q42" s="159">
        <f t="shared" si="1"/>
        <v>1</v>
      </c>
      <c r="R42" s="203">
        <v>1</v>
      </c>
      <c r="S42" s="385"/>
      <c r="T42" s="385"/>
    </row>
    <row r="43" spans="1:20" ht="85">
      <c r="A43" s="202">
        <v>27</v>
      </c>
      <c r="B43" s="118" t="s">
        <v>1553</v>
      </c>
      <c r="C43" s="204" t="s">
        <v>545</v>
      </c>
      <c r="D43" s="385"/>
      <c r="E43" s="243">
        <v>1</v>
      </c>
      <c r="F43" s="159">
        <f t="shared" si="2"/>
        <v>1</v>
      </c>
      <c r="G43" s="159">
        <f t="shared" si="3"/>
        <v>1</v>
      </c>
      <c r="H43" s="203">
        <v>1</v>
      </c>
      <c r="I43" s="385"/>
      <c r="J43" s="243">
        <v>3</v>
      </c>
      <c r="K43" s="159">
        <f t="shared" si="4"/>
        <v>3</v>
      </c>
      <c r="L43" s="159">
        <f t="shared" si="5"/>
        <v>3</v>
      </c>
      <c r="M43" s="203">
        <v>3</v>
      </c>
      <c r="N43" s="385"/>
      <c r="O43" s="243">
        <v>1</v>
      </c>
      <c r="P43" s="159">
        <f t="shared" si="0"/>
        <v>1</v>
      </c>
      <c r="Q43" s="159">
        <f t="shared" si="1"/>
        <v>1</v>
      </c>
      <c r="R43" s="203">
        <v>1</v>
      </c>
      <c r="S43" s="385"/>
      <c r="T43" s="385"/>
    </row>
    <row r="44" spans="1:20" ht="85">
      <c r="A44" s="202">
        <v>28</v>
      </c>
      <c r="B44" s="118" t="s">
        <v>1554</v>
      </c>
      <c r="C44" s="204" t="s">
        <v>553</v>
      </c>
      <c r="D44" s="385"/>
      <c r="E44" s="243">
        <v>1</v>
      </c>
      <c r="F44" s="159">
        <f t="shared" si="2"/>
        <v>1</v>
      </c>
      <c r="G44" s="159">
        <f t="shared" si="3"/>
        <v>1</v>
      </c>
      <c r="H44" s="203">
        <v>1</v>
      </c>
      <c r="I44" s="385"/>
      <c r="J44" s="243">
        <v>3</v>
      </c>
      <c r="K44" s="159">
        <f t="shared" si="4"/>
        <v>3</v>
      </c>
      <c r="L44" s="159">
        <f t="shared" si="5"/>
        <v>3</v>
      </c>
      <c r="M44" s="203">
        <v>3</v>
      </c>
      <c r="N44" s="385"/>
      <c r="O44" s="243">
        <v>1</v>
      </c>
      <c r="P44" s="159">
        <f t="shared" si="0"/>
        <v>1</v>
      </c>
      <c r="Q44" s="159">
        <f t="shared" si="1"/>
        <v>1</v>
      </c>
      <c r="R44" s="203">
        <v>1</v>
      </c>
      <c r="S44" s="385"/>
      <c r="T44" s="385"/>
    </row>
    <row r="45" spans="1:20" ht="119">
      <c r="A45" s="202">
        <v>29</v>
      </c>
      <c r="B45" s="101" t="s">
        <v>1555</v>
      </c>
      <c r="C45" s="204" t="s">
        <v>807</v>
      </c>
      <c r="D45" s="385"/>
      <c r="E45" s="243">
        <v>1</v>
      </c>
      <c r="F45" s="159">
        <f t="shared" si="2"/>
        <v>1</v>
      </c>
      <c r="G45" s="159">
        <f t="shared" si="3"/>
        <v>1</v>
      </c>
      <c r="H45" s="203">
        <v>1</v>
      </c>
      <c r="I45" s="385"/>
      <c r="J45" s="243">
        <v>3</v>
      </c>
      <c r="K45" s="159">
        <f t="shared" si="4"/>
        <v>3</v>
      </c>
      <c r="L45" s="159">
        <f t="shared" si="5"/>
        <v>3</v>
      </c>
      <c r="M45" s="203">
        <v>3</v>
      </c>
      <c r="N45" s="385"/>
      <c r="O45" s="243">
        <v>1</v>
      </c>
      <c r="P45" s="159">
        <f t="shared" si="0"/>
        <v>1</v>
      </c>
      <c r="Q45" s="159">
        <f t="shared" si="1"/>
        <v>1</v>
      </c>
      <c r="R45" s="203">
        <v>1</v>
      </c>
      <c r="S45" s="385"/>
      <c r="T45" s="385"/>
    </row>
    <row r="46" spans="1:20" ht="153">
      <c r="A46" s="202">
        <v>30</v>
      </c>
      <c r="B46" s="214" t="s">
        <v>1556</v>
      </c>
      <c r="C46" s="204" t="s">
        <v>630</v>
      </c>
      <c r="D46" s="384" t="s">
        <v>622</v>
      </c>
      <c r="E46" s="243">
        <v>1</v>
      </c>
      <c r="F46" s="159">
        <f t="shared" si="2"/>
        <v>1</v>
      </c>
      <c r="G46" s="159">
        <f t="shared" si="3"/>
        <v>1</v>
      </c>
      <c r="H46" s="203">
        <v>1</v>
      </c>
      <c r="I46" s="384" t="s">
        <v>804</v>
      </c>
      <c r="J46" s="243">
        <v>3</v>
      </c>
      <c r="K46" s="159">
        <f t="shared" si="4"/>
        <v>3</v>
      </c>
      <c r="L46" s="159">
        <f t="shared" si="5"/>
        <v>3</v>
      </c>
      <c r="M46" s="203">
        <v>3</v>
      </c>
      <c r="N46" s="384" t="s">
        <v>626</v>
      </c>
      <c r="O46" s="243">
        <v>1</v>
      </c>
      <c r="P46" s="159">
        <f t="shared" si="0"/>
        <v>1</v>
      </c>
      <c r="Q46" s="159">
        <f t="shared" si="1"/>
        <v>1</v>
      </c>
      <c r="R46" s="203">
        <v>1</v>
      </c>
      <c r="S46" s="384" t="s">
        <v>537</v>
      </c>
      <c r="T46" s="384" t="s">
        <v>361</v>
      </c>
    </row>
    <row r="47" spans="1:20" ht="85">
      <c r="A47" s="202">
        <v>31</v>
      </c>
      <c r="B47" s="101" t="s">
        <v>1557</v>
      </c>
      <c r="C47" s="204" t="s">
        <v>551</v>
      </c>
      <c r="D47" s="384"/>
      <c r="E47" s="243">
        <v>1</v>
      </c>
      <c r="F47" s="159">
        <f t="shared" si="2"/>
        <v>1</v>
      </c>
      <c r="G47" s="159">
        <f t="shared" si="3"/>
        <v>1</v>
      </c>
      <c r="H47" s="203">
        <v>1</v>
      </c>
      <c r="I47" s="384"/>
      <c r="J47" s="243">
        <v>3</v>
      </c>
      <c r="K47" s="159">
        <f t="shared" si="4"/>
        <v>3</v>
      </c>
      <c r="L47" s="159">
        <f t="shared" si="5"/>
        <v>3</v>
      </c>
      <c r="M47" s="203">
        <v>3</v>
      </c>
      <c r="N47" s="384"/>
      <c r="O47" s="243">
        <v>1</v>
      </c>
      <c r="P47" s="159">
        <f t="shared" si="0"/>
        <v>1</v>
      </c>
      <c r="Q47" s="159">
        <f t="shared" si="1"/>
        <v>1</v>
      </c>
      <c r="R47" s="203">
        <v>1</v>
      </c>
      <c r="S47" s="384"/>
      <c r="T47" s="384"/>
    </row>
    <row r="48" spans="1:20" ht="85">
      <c r="A48" s="202">
        <v>32</v>
      </c>
      <c r="B48" s="101" t="s">
        <v>1558</v>
      </c>
      <c r="C48" s="204" t="s">
        <v>636</v>
      </c>
      <c r="D48" s="384"/>
      <c r="E48" s="243">
        <v>1</v>
      </c>
      <c r="F48" s="159">
        <f t="shared" si="2"/>
        <v>1</v>
      </c>
      <c r="G48" s="159">
        <f t="shared" si="3"/>
        <v>1</v>
      </c>
      <c r="H48" s="203">
        <v>1</v>
      </c>
      <c r="I48" s="384"/>
      <c r="J48" s="243">
        <v>3</v>
      </c>
      <c r="K48" s="159">
        <f t="shared" si="4"/>
        <v>3</v>
      </c>
      <c r="L48" s="159">
        <f t="shared" si="5"/>
        <v>3</v>
      </c>
      <c r="M48" s="203">
        <v>3</v>
      </c>
      <c r="N48" s="384"/>
      <c r="O48" s="243">
        <v>1</v>
      </c>
      <c r="P48" s="159">
        <f t="shared" si="0"/>
        <v>1</v>
      </c>
      <c r="Q48" s="159">
        <f t="shared" si="1"/>
        <v>1</v>
      </c>
      <c r="R48" s="203">
        <v>1</v>
      </c>
      <c r="S48" s="384"/>
      <c r="T48" s="384"/>
    </row>
    <row r="49" spans="1:20" ht="119">
      <c r="A49" s="202">
        <v>33</v>
      </c>
      <c r="B49" s="101" t="s">
        <v>1559</v>
      </c>
      <c r="C49" s="204" t="s">
        <v>633</v>
      </c>
      <c r="D49" s="384"/>
      <c r="E49" s="243">
        <v>1</v>
      </c>
      <c r="F49" s="159">
        <f t="shared" si="2"/>
        <v>1</v>
      </c>
      <c r="G49" s="159">
        <f t="shared" si="3"/>
        <v>1</v>
      </c>
      <c r="H49" s="203">
        <v>1</v>
      </c>
      <c r="I49" s="384"/>
      <c r="J49" s="243">
        <v>3</v>
      </c>
      <c r="K49" s="159">
        <f t="shared" si="4"/>
        <v>3</v>
      </c>
      <c r="L49" s="159">
        <f t="shared" si="5"/>
        <v>3</v>
      </c>
      <c r="M49" s="203">
        <v>3</v>
      </c>
      <c r="N49" s="384"/>
      <c r="O49" s="243">
        <v>1</v>
      </c>
      <c r="P49" s="159">
        <f t="shared" si="0"/>
        <v>1</v>
      </c>
      <c r="Q49" s="159">
        <f t="shared" si="1"/>
        <v>1</v>
      </c>
      <c r="R49" s="203">
        <v>1</v>
      </c>
      <c r="S49" s="384"/>
      <c r="T49" s="384"/>
    </row>
    <row r="50" spans="1:20" ht="16">
      <c r="A50" s="383" t="s">
        <v>674</v>
      </c>
      <c r="B50" s="383"/>
      <c r="C50" s="383"/>
      <c r="D50" s="383"/>
      <c r="E50" s="383"/>
      <c r="F50" s="383"/>
      <c r="G50" s="383"/>
      <c r="H50" s="383"/>
      <c r="I50" s="383"/>
      <c r="J50" s="383"/>
      <c r="K50" s="383"/>
      <c r="L50" s="383"/>
      <c r="M50" s="383"/>
      <c r="N50" s="383"/>
      <c r="O50" s="383"/>
      <c r="P50" s="383"/>
      <c r="Q50" s="383"/>
      <c r="R50" s="383"/>
      <c r="S50" s="383"/>
      <c r="T50" s="383"/>
    </row>
    <row r="51" spans="1:20" ht="102">
      <c r="A51" s="202">
        <v>34</v>
      </c>
      <c r="B51" s="101" t="s">
        <v>1560</v>
      </c>
      <c r="C51" s="204" t="s">
        <v>632</v>
      </c>
      <c r="D51" s="384" t="s">
        <v>622</v>
      </c>
      <c r="E51" s="243">
        <v>1</v>
      </c>
      <c r="F51" s="159">
        <f>IF(E51=G51,H51)</f>
        <v>1</v>
      </c>
      <c r="G51" s="159">
        <f>IF(E51="NA","NA",H51)</f>
        <v>1</v>
      </c>
      <c r="H51" s="203">
        <v>1</v>
      </c>
      <c r="I51" s="384" t="s">
        <v>808</v>
      </c>
      <c r="J51" s="243">
        <v>3</v>
      </c>
      <c r="K51" s="159">
        <f>IF(J51=L51,M51)</f>
        <v>3</v>
      </c>
      <c r="L51" s="159">
        <f>IF(J51="NA","NA",M51)</f>
        <v>3</v>
      </c>
      <c r="M51" s="203">
        <v>3</v>
      </c>
      <c r="N51" s="384" t="s">
        <v>626</v>
      </c>
      <c r="O51" s="243">
        <v>1</v>
      </c>
      <c r="P51" s="159">
        <f>IF(O51=Q51,R51)</f>
        <v>1</v>
      </c>
      <c r="Q51" s="159">
        <f>IF(O51="NA","NA",R51)</f>
        <v>1</v>
      </c>
      <c r="R51" s="203">
        <v>1</v>
      </c>
      <c r="S51" s="373" t="s">
        <v>537</v>
      </c>
      <c r="T51" s="373" t="s">
        <v>361</v>
      </c>
    </row>
    <row r="52" spans="1:20" ht="102">
      <c r="A52" s="202">
        <v>35</v>
      </c>
      <c r="B52" s="101" t="s">
        <v>1561</v>
      </c>
      <c r="C52" s="204" t="s">
        <v>544</v>
      </c>
      <c r="D52" s="384"/>
      <c r="E52" s="243">
        <v>1</v>
      </c>
      <c r="F52" s="159">
        <f>IF(E52=G52,H52)</f>
        <v>1</v>
      </c>
      <c r="G52" s="159">
        <f>IF(E52="NA","NA",H52)</f>
        <v>1</v>
      </c>
      <c r="H52" s="203">
        <v>1</v>
      </c>
      <c r="I52" s="384"/>
      <c r="J52" s="243">
        <v>3</v>
      </c>
      <c r="K52" s="159">
        <f>IF(J52=L52,M52)</f>
        <v>3</v>
      </c>
      <c r="L52" s="159">
        <f>IF(J52="NA","NA",M52)</f>
        <v>3</v>
      </c>
      <c r="M52" s="203">
        <v>3</v>
      </c>
      <c r="N52" s="384"/>
      <c r="O52" s="243">
        <v>1</v>
      </c>
      <c r="P52" s="159">
        <f>IF(O52=Q52,R52)</f>
        <v>1</v>
      </c>
      <c r="Q52" s="159">
        <f>IF(O52="NA","NA",R52)</f>
        <v>1</v>
      </c>
      <c r="R52" s="203">
        <v>1</v>
      </c>
      <c r="S52" s="373"/>
      <c r="T52" s="373"/>
    </row>
    <row r="53" spans="1:20" ht="119">
      <c r="A53" s="202">
        <v>36</v>
      </c>
      <c r="B53" s="101" t="s">
        <v>1562</v>
      </c>
      <c r="C53" s="204" t="s">
        <v>790</v>
      </c>
      <c r="D53" s="384"/>
      <c r="E53" s="243">
        <v>1</v>
      </c>
      <c r="F53" s="159">
        <f>IF(E53=G53,H53)</f>
        <v>1</v>
      </c>
      <c r="G53" s="159">
        <f>IF(E53="NA","NA",H53)</f>
        <v>1</v>
      </c>
      <c r="H53" s="203">
        <v>1</v>
      </c>
      <c r="I53" s="384"/>
      <c r="J53" s="243">
        <v>3</v>
      </c>
      <c r="K53" s="159">
        <f>IF(J53=L53,M53)</f>
        <v>3</v>
      </c>
      <c r="L53" s="159">
        <f>IF(J53="NA","NA",M53)</f>
        <v>3</v>
      </c>
      <c r="M53" s="203">
        <v>3</v>
      </c>
      <c r="N53" s="384"/>
      <c r="O53" s="243">
        <v>1</v>
      </c>
      <c r="P53" s="159">
        <f>IF(O53=Q53,R53)</f>
        <v>1</v>
      </c>
      <c r="Q53" s="159">
        <f>IF(O53="NA","NA",R53)</f>
        <v>1</v>
      </c>
      <c r="R53" s="203">
        <v>1</v>
      </c>
      <c r="S53" s="373"/>
      <c r="T53" s="373"/>
    </row>
    <row r="54" spans="1:20" ht="102">
      <c r="A54" s="202">
        <v>37</v>
      </c>
      <c r="B54" s="101" t="s">
        <v>1563</v>
      </c>
      <c r="C54" s="204" t="s">
        <v>664</v>
      </c>
      <c r="D54" s="384"/>
      <c r="E54" s="243">
        <v>1</v>
      </c>
      <c r="F54" s="159">
        <f>IF(E54=G54,H54)</f>
        <v>1</v>
      </c>
      <c r="G54" s="159">
        <f>IF(E54="NA","NA",H54)</f>
        <v>1</v>
      </c>
      <c r="H54" s="203">
        <v>1</v>
      </c>
      <c r="I54" s="384"/>
      <c r="J54" s="243">
        <v>3</v>
      </c>
      <c r="K54" s="159">
        <f>IF(J54=L54,M54)</f>
        <v>3</v>
      </c>
      <c r="L54" s="159">
        <f>IF(J54="NA","NA",M54)</f>
        <v>3</v>
      </c>
      <c r="M54" s="203">
        <v>3</v>
      </c>
      <c r="N54" s="384"/>
      <c r="O54" s="243">
        <v>1</v>
      </c>
      <c r="P54" s="159">
        <f>IF(O54=Q54,R54)</f>
        <v>1</v>
      </c>
      <c r="Q54" s="159">
        <f>IF(O54="NA","NA",R54)</f>
        <v>1</v>
      </c>
      <c r="R54" s="203">
        <v>1</v>
      </c>
      <c r="S54" s="373"/>
      <c r="T54" s="373"/>
    </row>
    <row r="55" spans="1:20" ht="85">
      <c r="A55" s="202">
        <v>38</v>
      </c>
      <c r="B55" s="241" t="s">
        <v>1564</v>
      </c>
      <c r="C55" s="160" t="s">
        <v>789</v>
      </c>
      <c r="D55" s="384"/>
      <c r="E55" s="243">
        <v>1</v>
      </c>
      <c r="F55" s="159">
        <f>IF(E55=G55,H55)</f>
        <v>1</v>
      </c>
      <c r="G55" s="159">
        <f>IF(E55="NA","NA",H55)</f>
        <v>1</v>
      </c>
      <c r="H55" s="203">
        <v>1</v>
      </c>
      <c r="I55" s="384"/>
      <c r="J55" s="243">
        <v>3</v>
      </c>
      <c r="K55" s="159">
        <f>IF(J55=L55,M55)</f>
        <v>3</v>
      </c>
      <c r="L55" s="159">
        <f>IF(J55="NA","NA",M55)</f>
        <v>3</v>
      </c>
      <c r="M55" s="203">
        <v>3</v>
      </c>
      <c r="N55" s="384"/>
      <c r="O55" s="243">
        <v>1</v>
      </c>
      <c r="P55" s="159">
        <f>IF(O55=Q55,R55)</f>
        <v>1</v>
      </c>
      <c r="Q55" s="159">
        <f>IF(O55="NA","NA",R55)</f>
        <v>1</v>
      </c>
      <c r="R55" s="203">
        <v>1</v>
      </c>
      <c r="S55" s="373"/>
      <c r="T55" s="373"/>
    </row>
    <row r="56" spans="1:20" ht="16">
      <c r="A56" s="383" t="s">
        <v>809</v>
      </c>
      <c r="B56" s="383"/>
      <c r="C56" s="383"/>
      <c r="D56" s="383"/>
      <c r="E56" s="383"/>
      <c r="F56" s="383"/>
      <c r="G56" s="383"/>
      <c r="H56" s="383"/>
      <c r="I56" s="383"/>
      <c r="J56" s="383"/>
      <c r="K56" s="383"/>
      <c r="L56" s="383"/>
      <c r="M56" s="383"/>
      <c r="N56" s="383"/>
      <c r="O56" s="383"/>
      <c r="P56" s="383"/>
      <c r="Q56" s="383"/>
      <c r="R56" s="383"/>
      <c r="S56" s="383"/>
      <c r="T56" s="383"/>
    </row>
    <row r="57" spans="1:20" ht="119">
      <c r="A57" s="202">
        <v>39</v>
      </c>
      <c r="B57" s="118" t="s">
        <v>1565</v>
      </c>
      <c r="C57" s="204" t="s">
        <v>625</v>
      </c>
      <c r="D57" s="384" t="s">
        <v>622</v>
      </c>
      <c r="E57" s="243">
        <v>1</v>
      </c>
      <c r="F57" s="159">
        <f>IF(E57=G57,H57)</f>
        <v>1</v>
      </c>
      <c r="G57" s="159">
        <f>IF(E57="NA","NA",H57)</f>
        <v>1</v>
      </c>
      <c r="H57" s="203">
        <v>1</v>
      </c>
      <c r="I57" s="384" t="s">
        <v>808</v>
      </c>
      <c r="J57" s="243">
        <v>3</v>
      </c>
      <c r="K57" s="159">
        <f>IF(J57=L57,M57)</f>
        <v>3</v>
      </c>
      <c r="L57" s="159">
        <f>IF(J57="NA","NA",M57)</f>
        <v>3</v>
      </c>
      <c r="M57" s="203">
        <v>3</v>
      </c>
      <c r="N57" s="384" t="s">
        <v>626</v>
      </c>
      <c r="O57" s="243">
        <v>1</v>
      </c>
      <c r="P57" s="159">
        <f>IF(O57=Q57,R57)</f>
        <v>1</v>
      </c>
      <c r="Q57" s="159">
        <f>IF(O57="NA","NA",R57)</f>
        <v>1</v>
      </c>
      <c r="R57" s="203">
        <v>1</v>
      </c>
      <c r="S57" s="373" t="s">
        <v>537</v>
      </c>
      <c r="T57" s="373" t="s">
        <v>637</v>
      </c>
    </row>
    <row r="58" spans="1:20" ht="85">
      <c r="A58" s="202">
        <v>40</v>
      </c>
      <c r="B58" s="118" t="s">
        <v>1566</v>
      </c>
      <c r="C58" s="204" t="s">
        <v>552</v>
      </c>
      <c r="D58" s="384"/>
      <c r="E58" s="243">
        <v>1</v>
      </c>
      <c r="F58" s="159">
        <f>IF(E58=G58,H58)</f>
        <v>1</v>
      </c>
      <c r="G58" s="159">
        <f>IF(E58="NA","NA",H58)</f>
        <v>1</v>
      </c>
      <c r="H58" s="203">
        <v>1</v>
      </c>
      <c r="I58" s="384"/>
      <c r="J58" s="243">
        <v>3</v>
      </c>
      <c r="K58" s="159">
        <f>IF(J58=L58,M58)</f>
        <v>3</v>
      </c>
      <c r="L58" s="159">
        <f>IF(J58="NA","NA",M58)</f>
        <v>3</v>
      </c>
      <c r="M58" s="203">
        <v>3</v>
      </c>
      <c r="N58" s="384"/>
      <c r="O58" s="243">
        <v>1</v>
      </c>
      <c r="P58" s="159">
        <f>IF(O58=Q58,R58)</f>
        <v>1</v>
      </c>
      <c r="Q58" s="159">
        <f>IF(O58="NA","NA",R58)</f>
        <v>1</v>
      </c>
      <c r="R58" s="203">
        <v>1</v>
      </c>
      <c r="S58" s="373"/>
      <c r="T58" s="373"/>
    </row>
    <row r="59" spans="1:20" ht="85">
      <c r="A59" s="202">
        <v>41</v>
      </c>
      <c r="B59" s="118" t="s">
        <v>1567</v>
      </c>
      <c r="C59" s="204" t="s">
        <v>624</v>
      </c>
      <c r="D59" s="384"/>
      <c r="E59" s="243">
        <v>1</v>
      </c>
      <c r="F59" s="159">
        <f>IF(E59=G59,H59)</f>
        <v>1</v>
      </c>
      <c r="G59" s="159">
        <f>IF(E59="NA","NA",H59)</f>
        <v>1</v>
      </c>
      <c r="H59" s="203">
        <v>1</v>
      </c>
      <c r="I59" s="384"/>
      <c r="J59" s="243">
        <v>3</v>
      </c>
      <c r="K59" s="159">
        <f>IF(J59=L59,M59)</f>
        <v>3</v>
      </c>
      <c r="L59" s="159">
        <f>IF(J59="NA","NA",M59)</f>
        <v>3</v>
      </c>
      <c r="M59" s="203">
        <v>3</v>
      </c>
      <c r="N59" s="384"/>
      <c r="O59" s="243">
        <v>1</v>
      </c>
      <c r="P59" s="159">
        <f>IF(O59=Q59,R59)</f>
        <v>1</v>
      </c>
      <c r="Q59" s="159">
        <f>IF(O59="NA","NA",R59)</f>
        <v>1</v>
      </c>
      <c r="R59" s="203">
        <v>1</v>
      </c>
      <c r="S59" s="373"/>
      <c r="T59" s="373"/>
    </row>
    <row r="60" spans="1:20" ht="85">
      <c r="A60" s="202">
        <v>42</v>
      </c>
      <c r="B60" s="118" t="s">
        <v>1568</v>
      </c>
      <c r="C60" s="204" t="s">
        <v>565</v>
      </c>
      <c r="D60" s="384"/>
      <c r="E60" s="243">
        <v>1</v>
      </c>
      <c r="F60" s="159">
        <f>IF(E60=G60,H60)</f>
        <v>1</v>
      </c>
      <c r="G60" s="159">
        <f>IF(E60="NA","NA",H60)</f>
        <v>1</v>
      </c>
      <c r="H60" s="203">
        <v>1</v>
      </c>
      <c r="I60" s="384"/>
      <c r="J60" s="243">
        <v>3</v>
      </c>
      <c r="K60" s="159">
        <f>IF(J60=L60,M60)</f>
        <v>3</v>
      </c>
      <c r="L60" s="159">
        <f>IF(J60="NA","NA",M60)</f>
        <v>3</v>
      </c>
      <c r="M60" s="203">
        <v>3</v>
      </c>
      <c r="N60" s="384"/>
      <c r="O60" s="243">
        <v>1</v>
      </c>
      <c r="P60" s="159">
        <f>IF(O60=Q60,R60)</f>
        <v>1</v>
      </c>
      <c r="Q60" s="159">
        <f>IF(O60="NA","NA",R60)</f>
        <v>1</v>
      </c>
      <c r="R60" s="203">
        <v>1</v>
      </c>
      <c r="S60" s="373"/>
      <c r="T60" s="373"/>
    </row>
    <row r="61" spans="1:20" ht="16">
      <c r="A61" s="383" t="s">
        <v>675</v>
      </c>
      <c r="B61" s="383"/>
      <c r="C61" s="383"/>
      <c r="D61" s="383"/>
      <c r="E61" s="383"/>
      <c r="F61" s="383"/>
      <c r="G61" s="383"/>
      <c r="H61" s="383"/>
      <c r="I61" s="383"/>
      <c r="J61" s="383"/>
      <c r="K61" s="383"/>
      <c r="L61" s="383"/>
      <c r="M61" s="383"/>
      <c r="N61" s="383"/>
      <c r="O61" s="383"/>
      <c r="P61" s="383"/>
      <c r="Q61" s="383"/>
      <c r="R61" s="383"/>
      <c r="S61" s="383"/>
      <c r="T61" s="383"/>
    </row>
    <row r="62" spans="1:20" ht="85">
      <c r="A62" s="202">
        <v>43</v>
      </c>
      <c r="B62" s="118" t="s">
        <v>1569</v>
      </c>
      <c r="C62" s="204" t="s">
        <v>554</v>
      </c>
      <c r="D62" s="384" t="s">
        <v>622</v>
      </c>
      <c r="E62" s="243">
        <v>1</v>
      </c>
      <c r="F62" s="159">
        <f>IF(E62=G62,H62)</f>
        <v>1</v>
      </c>
      <c r="G62" s="159">
        <f>IF(E62="NA","NA",H62)</f>
        <v>1</v>
      </c>
      <c r="H62" s="203">
        <v>1</v>
      </c>
      <c r="I62" s="384" t="s">
        <v>808</v>
      </c>
      <c r="J62" s="243">
        <v>3</v>
      </c>
      <c r="K62" s="159">
        <f>IF(J62=L62,M62)</f>
        <v>3</v>
      </c>
      <c r="L62" s="159">
        <f>IF(J62="NA","NA",M62)</f>
        <v>3</v>
      </c>
      <c r="M62" s="203">
        <v>3</v>
      </c>
      <c r="N62" s="384" t="s">
        <v>626</v>
      </c>
      <c r="O62" s="243">
        <v>1</v>
      </c>
      <c r="P62" s="159">
        <f>IF(O62=Q62,R62)</f>
        <v>1</v>
      </c>
      <c r="Q62" s="159">
        <f>IF(O62="NA","NA",R62)</f>
        <v>1</v>
      </c>
      <c r="R62" s="203">
        <v>1</v>
      </c>
      <c r="S62" s="373" t="s">
        <v>537</v>
      </c>
      <c r="T62" s="373" t="s">
        <v>361</v>
      </c>
    </row>
    <row r="63" spans="1:20" ht="85">
      <c r="A63" s="202">
        <v>44</v>
      </c>
      <c r="B63" s="118" t="s">
        <v>1570</v>
      </c>
      <c r="C63" s="204" t="s">
        <v>555</v>
      </c>
      <c r="D63" s="384"/>
      <c r="E63" s="243">
        <v>1</v>
      </c>
      <c r="F63" s="159">
        <f>IF(E63=G63,H63)</f>
        <v>1</v>
      </c>
      <c r="G63" s="159">
        <f>IF(E63="NA","NA",H63)</f>
        <v>1</v>
      </c>
      <c r="H63" s="203">
        <v>1</v>
      </c>
      <c r="I63" s="384"/>
      <c r="J63" s="243">
        <v>3</v>
      </c>
      <c r="K63" s="159">
        <f>IF(J63=L63,M63)</f>
        <v>3</v>
      </c>
      <c r="L63" s="159">
        <f>IF(J63="NA","NA",M63)</f>
        <v>3</v>
      </c>
      <c r="M63" s="203">
        <v>3</v>
      </c>
      <c r="N63" s="384"/>
      <c r="O63" s="243">
        <v>1</v>
      </c>
      <c r="P63" s="159">
        <f>IF(O63=Q63,R63)</f>
        <v>1</v>
      </c>
      <c r="Q63" s="159">
        <f>IF(O63="NA","NA",R63)</f>
        <v>1</v>
      </c>
      <c r="R63" s="203">
        <v>1</v>
      </c>
      <c r="S63" s="373"/>
      <c r="T63" s="373"/>
    </row>
    <row r="64" spans="1:20" ht="85">
      <c r="A64" s="202">
        <v>45</v>
      </c>
      <c r="B64" s="118" t="s">
        <v>1571</v>
      </c>
      <c r="C64" s="204" t="s">
        <v>566</v>
      </c>
      <c r="D64" s="384"/>
      <c r="E64" s="243">
        <v>1</v>
      </c>
      <c r="F64" s="159">
        <f>IF(E64=G64,H64)</f>
        <v>1</v>
      </c>
      <c r="G64" s="159">
        <f>IF(E64="NA","NA",H64)</f>
        <v>1</v>
      </c>
      <c r="H64" s="203">
        <v>1</v>
      </c>
      <c r="I64" s="384"/>
      <c r="J64" s="243">
        <v>3</v>
      </c>
      <c r="K64" s="159">
        <f>IF(J64=L64,M64)</f>
        <v>3</v>
      </c>
      <c r="L64" s="159">
        <f>IF(J64="NA","NA",M64)</f>
        <v>3</v>
      </c>
      <c r="M64" s="203">
        <v>3</v>
      </c>
      <c r="N64" s="384"/>
      <c r="O64" s="243">
        <v>1</v>
      </c>
      <c r="P64" s="159">
        <f>IF(O64=Q64,R64)</f>
        <v>1</v>
      </c>
      <c r="Q64" s="159">
        <f>IF(O64="NA","NA",R64)</f>
        <v>1</v>
      </c>
      <c r="R64" s="203">
        <v>1</v>
      </c>
      <c r="S64" s="373"/>
      <c r="T64" s="373"/>
    </row>
    <row r="65" spans="1:40" ht="85">
      <c r="A65" s="202">
        <v>46</v>
      </c>
      <c r="B65" s="118" t="s">
        <v>1572</v>
      </c>
      <c r="C65" s="204" t="s">
        <v>567</v>
      </c>
      <c r="D65" s="384"/>
      <c r="E65" s="243">
        <v>1</v>
      </c>
      <c r="F65" s="159">
        <f>IF(E65=G65,H65)</f>
        <v>1</v>
      </c>
      <c r="G65" s="159">
        <f>IF(E65="NA","NA",H65)</f>
        <v>1</v>
      </c>
      <c r="H65" s="203">
        <v>1</v>
      </c>
      <c r="I65" s="384"/>
      <c r="J65" s="243">
        <v>3</v>
      </c>
      <c r="K65" s="159">
        <f>IF(J65=L65,M65)</f>
        <v>3</v>
      </c>
      <c r="L65" s="159">
        <f>IF(J65="NA","NA",M65)</f>
        <v>3</v>
      </c>
      <c r="M65" s="203">
        <v>3</v>
      </c>
      <c r="N65" s="384"/>
      <c r="O65" s="243">
        <v>1</v>
      </c>
      <c r="P65" s="159">
        <f>IF(O65=Q65,R65)</f>
        <v>1</v>
      </c>
      <c r="Q65" s="159">
        <f>IF(O65="NA","NA",R65)</f>
        <v>1</v>
      </c>
      <c r="R65" s="203">
        <v>1</v>
      </c>
      <c r="S65" s="373"/>
      <c r="T65" s="373"/>
    </row>
    <row r="66" spans="1:40" ht="16">
      <c r="A66" s="383" t="s">
        <v>676</v>
      </c>
      <c r="B66" s="383"/>
      <c r="C66" s="383"/>
      <c r="D66" s="383"/>
      <c r="E66" s="383"/>
      <c r="F66" s="383"/>
      <c r="G66" s="383"/>
      <c r="H66" s="383"/>
      <c r="I66" s="383"/>
      <c r="J66" s="383"/>
      <c r="K66" s="383"/>
      <c r="L66" s="383"/>
      <c r="M66" s="383"/>
      <c r="N66" s="383"/>
      <c r="O66" s="383"/>
      <c r="P66" s="383"/>
      <c r="Q66" s="383"/>
      <c r="R66" s="383"/>
      <c r="S66" s="383"/>
      <c r="T66" s="383"/>
    </row>
    <row r="67" spans="1:40" ht="102">
      <c r="A67" s="202">
        <v>47</v>
      </c>
      <c r="B67" s="241" t="s">
        <v>1573</v>
      </c>
      <c r="C67" s="204" t="s">
        <v>780</v>
      </c>
      <c r="D67" s="384"/>
      <c r="E67" s="243">
        <v>1</v>
      </c>
      <c r="F67" s="159">
        <f>IF(E67=G67,H67)</f>
        <v>1</v>
      </c>
      <c r="G67" s="159">
        <f>IF(E67="NA","NA",H67)</f>
        <v>1</v>
      </c>
      <c r="H67" s="203">
        <v>1</v>
      </c>
      <c r="I67" s="384"/>
      <c r="J67" s="243">
        <v>3</v>
      </c>
      <c r="K67" s="159">
        <f>IF(J67=L67,M67)</f>
        <v>3</v>
      </c>
      <c r="L67" s="159">
        <f>IF(J67="NA","NA",M67)</f>
        <v>3</v>
      </c>
      <c r="M67" s="203">
        <v>3</v>
      </c>
      <c r="N67" s="384" t="s">
        <v>626</v>
      </c>
      <c r="O67" s="243">
        <v>1</v>
      </c>
      <c r="P67" s="159">
        <f t="shared" ref="P67:P76" si="6">IF(O67=Q67,R67)</f>
        <v>1</v>
      </c>
      <c r="Q67" s="159">
        <f t="shared" ref="Q67:Q76" si="7">IF(O67="NA","NA",R67)</f>
        <v>1</v>
      </c>
      <c r="R67" s="203">
        <v>1</v>
      </c>
      <c r="S67" s="384"/>
      <c r="T67" s="384"/>
    </row>
    <row r="68" spans="1:40" ht="102">
      <c r="A68" s="202">
        <v>48</v>
      </c>
      <c r="B68" s="118" t="s">
        <v>1574</v>
      </c>
      <c r="C68" s="204" t="s">
        <v>635</v>
      </c>
      <c r="D68" s="384"/>
      <c r="E68" s="243">
        <v>1</v>
      </c>
      <c r="F68" s="159">
        <f>IF(E68=G68,H68)</f>
        <v>1</v>
      </c>
      <c r="G68" s="159">
        <f>IF(E68="NA","NA",H68)</f>
        <v>1</v>
      </c>
      <c r="H68" s="203">
        <v>1</v>
      </c>
      <c r="I68" s="384"/>
      <c r="J68" s="243">
        <v>3</v>
      </c>
      <c r="K68" s="159">
        <f>IF(J68=L68,M68)</f>
        <v>3</v>
      </c>
      <c r="L68" s="159">
        <f>IF(J68="NA","NA",M68)</f>
        <v>3</v>
      </c>
      <c r="M68" s="203">
        <v>3</v>
      </c>
      <c r="N68" s="384"/>
      <c r="O68" s="243">
        <v>1</v>
      </c>
      <c r="P68" s="159">
        <f t="shared" si="6"/>
        <v>1</v>
      </c>
      <c r="Q68" s="159">
        <f t="shared" si="7"/>
        <v>1</v>
      </c>
      <c r="R68" s="203">
        <v>1</v>
      </c>
      <c r="S68" s="384"/>
      <c r="T68" s="384"/>
    </row>
    <row r="69" spans="1:40" ht="102">
      <c r="A69" s="202">
        <v>49</v>
      </c>
      <c r="B69" s="118" t="s">
        <v>1575</v>
      </c>
      <c r="C69" s="204" t="s">
        <v>556</v>
      </c>
      <c r="D69" s="384"/>
      <c r="E69" s="243">
        <v>1</v>
      </c>
      <c r="F69" s="159">
        <f t="shared" ref="F69:F76" si="8">IF(E69=G69,H69)</f>
        <v>1</v>
      </c>
      <c r="G69" s="159">
        <f t="shared" ref="G69:G76" si="9">IF(E69="NA","NA",H69)</f>
        <v>1</v>
      </c>
      <c r="H69" s="203">
        <v>1</v>
      </c>
      <c r="I69" s="384"/>
      <c r="J69" s="243">
        <v>3</v>
      </c>
      <c r="K69" s="159">
        <f t="shared" ref="K69:K76" si="10">IF(J69=L69,M69)</f>
        <v>3</v>
      </c>
      <c r="L69" s="159">
        <f t="shared" ref="L69:L76" si="11">IF(J69="NA","NA",M69)</f>
        <v>3</v>
      </c>
      <c r="M69" s="203">
        <v>3</v>
      </c>
      <c r="N69" s="384"/>
      <c r="O69" s="243">
        <v>1</v>
      </c>
      <c r="P69" s="159">
        <f t="shared" si="6"/>
        <v>1</v>
      </c>
      <c r="Q69" s="159">
        <f t="shared" si="7"/>
        <v>1</v>
      </c>
      <c r="R69" s="203">
        <v>1</v>
      </c>
      <c r="S69" s="384"/>
      <c r="T69" s="384"/>
    </row>
    <row r="70" spans="1:40" ht="85">
      <c r="A70" s="202">
        <v>50</v>
      </c>
      <c r="B70" s="118" t="s">
        <v>1576</v>
      </c>
      <c r="C70" s="204" t="s">
        <v>781</v>
      </c>
      <c r="D70" s="384"/>
      <c r="E70" s="243">
        <v>1</v>
      </c>
      <c r="F70" s="159">
        <f t="shared" si="8"/>
        <v>1</v>
      </c>
      <c r="G70" s="159">
        <f t="shared" si="9"/>
        <v>1</v>
      </c>
      <c r="H70" s="203">
        <v>1</v>
      </c>
      <c r="I70" s="384"/>
      <c r="J70" s="243">
        <v>3</v>
      </c>
      <c r="K70" s="159">
        <f t="shared" si="10"/>
        <v>3</v>
      </c>
      <c r="L70" s="159">
        <f t="shared" si="11"/>
        <v>3</v>
      </c>
      <c r="M70" s="203">
        <v>3</v>
      </c>
      <c r="N70" s="384"/>
      <c r="O70" s="243">
        <v>1</v>
      </c>
      <c r="P70" s="159">
        <f t="shared" si="6"/>
        <v>1</v>
      </c>
      <c r="Q70" s="159">
        <f t="shared" si="7"/>
        <v>1</v>
      </c>
      <c r="R70" s="203">
        <v>1</v>
      </c>
      <c r="S70" s="384"/>
      <c r="T70" s="384"/>
    </row>
    <row r="71" spans="1:40" ht="85">
      <c r="A71" s="202">
        <v>51</v>
      </c>
      <c r="B71" s="118" t="s">
        <v>1577</v>
      </c>
      <c r="C71" s="204" t="s">
        <v>569</v>
      </c>
      <c r="D71" s="384"/>
      <c r="E71" s="243">
        <v>1</v>
      </c>
      <c r="F71" s="159">
        <f t="shared" si="8"/>
        <v>1</v>
      </c>
      <c r="G71" s="159">
        <f t="shared" si="9"/>
        <v>1</v>
      </c>
      <c r="H71" s="203">
        <v>1</v>
      </c>
      <c r="I71" s="384"/>
      <c r="J71" s="243">
        <v>3</v>
      </c>
      <c r="K71" s="159">
        <f t="shared" si="10"/>
        <v>3</v>
      </c>
      <c r="L71" s="159">
        <f t="shared" si="11"/>
        <v>3</v>
      </c>
      <c r="M71" s="203">
        <v>3</v>
      </c>
      <c r="N71" s="384"/>
      <c r="O71" s="243">
        <v>1</v>
      </c>
      <c r="P71" s="159">
        <f t="shared" si="6"/>
        <v>1</v>
      </c>
      <c r="Q71" s="159">
        <f t="shared" si="7"/>
        <v>1</v>
      </c>
      <c r="R71" s="203">
        <v>1</v>
      </c>
      <c r="S71" s="384"/>
      <c r="T71" s="384"/>
    </row>
    <row r="72" spans="1:40" ht="85">
      <c r="A72" s="202">
        <v>52</v>
      </c>
      <c r="B72" s="118" t="s">
        <v>1578</v>
      </c>
      <c r="C72" s="204" t="s">
        <v>810</v>
      </c>
      <c r="D72" s="384"/>
      <c r="E72" s="243">
        <v>1</v>
      </c>
      <c r="F72" s="159">
        <f t="shared" si="8"/>
        <v>1</v>
      </c>
      <c r="G72" s="159">
        <f t="shared" si="9"/>
        <v>1</v>
      </c>
      <c r="H72" s="203">
        <v>1</v>
      </c>
      <c r="I72" s="384"/>
      <c r="J72" s="243">
        <v>3</v>
      </c>
      <c r="K72" s="159">
        <f t="shared" si="10"/>
        <v>3</v>
      </c>
      <c r="L72" s="159">
        <f t="shared" si="11"/>
        <v>3</v>
      </c>
      <c r="M72" s="203">
        <v>3</v>
      </c>
      <c r="N72" s="384"/>
      <c r="O72" s="243">
        <v>1</v>
      </c>
      <c r="P72" s="159">
        <f t="shared" si="6"/>
        <v>1</v>
      </c>
      <c r="Q72" s="159">
        <f t="shared" si="7"/>
        <v>1</v>
      </c>
      <c r="R72" s="203">
        <v>1</v>
      </c>
      <c r="S72" s="384"/>
      <c r="T72" s="384"/>
    </row>
    <row r="73" spans="1:40" ht="68">
      <c r="A73" s="202">
        <v>53</v>
      </c>
      <c r="B73" s="241" t="s">
        <v>1579</v>
      </c>
      <c r="C73" s="204" t="s">
        <v>571</v>
      </c>
      <c r="D73" s="384"/>
      <c r="E73" s="243">
        <v>1</v>
      </c>
      <c r="F73" s="159">
        <f t="shared" si="8"/>
        <v>1</v>
      </c>
      <c r="G73" s="159">
        <f t="shared" si="9"/>
        <v>1</v>
      </c>
      <c r="H73" s="203">
        <v>1</v>
      </c>
      <c r="I73" s="384"/>
      <c r="J73" s="243">
        <v>3</v>
      </c>
      <c r="K73" s="159">
        <f t="shared" si="10"/>
        <v>3</v>
      </c>
      <c r="L73" s="159">
        <f t="shared" si="11"/>
        <v>3</v>
      </c>
      <c r="M73" s="203">
        <v>3</v>
      </c>
      <c r="N73" s="384"/>
      <c r="O73" s="243">
        <v>1</v>
      </c>
      <c r="P73" s="159">
        <f t="shared" si="6"/>
        <v>1</v>
      </c>
      <c r="Q73" s="159">
        <f t="shared" si="7"/>
        <v>1</v>
      </c>
      <c r="R73" s="203">
        <v>1</v>
      </c>
      <c r="S73" s="384"/>
      <c r="T73" s="384"/>
    </row>
    <row r="74" spans="1:40" ht="85">
      <c r="A74" s="202">
        <v>54</v>
      </c>
      <c r="B74" s="118" t="s">
        <v>1580</v>
      </c>
      <c r="C74" s="204" t="s">
        <v>570</v>
      </c>
      <c r="D74" s="384"/>
      <c r="E74" s="243">
        <v>1</v>
      </c>
      <c r="F74" s="159">
        <f t="shared" si="8"/>
        <v>1</v>
      </c>
      <c r="G74" s="159">
        <f t="shared" si="9"/>
        <v>1</v>
      </c>
      <c r="H74" s="203">
        <v>1</v>
      </c>
      <c r="I74" s="384"/>
      <c r="J74" s="243">
        <v>3</v>
      </c>
      <c r="K74" s="159">
        <f t="shared" si="10"/>
        <v>3</v>
      </c>
      <c r="L74" s="159">
        <f t="shared" si="11"/>
        <v>3</v>
      </c>
      <c r="M74" s="203">
        <v>3</v>
      </c>
      <c r="N74" s="384"/>
      <c r="O74" s="243">
        <v>1</v>
      </c>
      <c r="P74" s="159">
        <f t="shared" si="6"/>
        <v>1</v>
      </c>
      <c r="Q74" s="159">
        <f t="shared" si="7"/>
        <v>1</v>
      </c>
      <c r="R74" s="203">
        <v>1</v>
      </c>
      <c r="S74" s="384"/>
      <c r="T74" s="384"/>
    </row>
    <row r="75" spans="1:40" ht="85">
      <c r="A75" s="202">
        <v>55</v>
      </c>
      <c r="B75" s="118" t="s">
        <v>1581</v>
      </c>
      <c r="C75" s="204" t="s">
        <v>568</v>
      </c>
      <c r="D75" s="384"/>
      <c r="E75" s="243">
        <v>1</v>
      </c>
      <c r="F75" s="159">
        <f t="shared" si="8"/>
        <v>1</v>
      </c>
      <c r="G75" s="159">
        <f t="shared" si="9"/>
        <v>1</v>
      </c>
      <c r="H75" s="203">
        <v>1</v>
      </c>
      <c r="I75" s="384"/>
      <c r="J75" s="243">
        <v>3</v>
      </c>
      <c r="K75" s="159">
        <f t="shared" si="10"/>
        <v>3</v>
      </c>
      <c r="L75" s="159">
        <f t="shared" si="11"/>
        <v>3</v>
      </c>
      <c r="M75" s="203">
        <v>3</v>
      </c>
      <c r="N75" s="384"/>
      <c r="O75" s="243">
        <v>1</v>
      </c>
      <c r="P75" s="159">
        <f t="shared" si="6"/>
        <v>1</v>
      </c>
      <c r="Q75" s="159">
        <f t="shared" si="7"/>
        <v>1</v>
      </c>
      <c r="R75" s="203">
        <v>1</v>
      </c>
      <c r="S75" s="384"/>
      <c r="T75" s="384"/>
    </row>
    <row r="76" spans="1:40" ht="102">
      <c r="A76" s="202">
        <v>56</v>
      </c>
      <c r="B76" s="101" t="s">
        <v>1582</v>
      </c>
      <c r="C76" s="204" t="s">
        <v>811</v>
      </c>
      <c r="D76" s="384"/>
      <c r="E76" s="243">
        <v>1</v>
      </c>
      <c r="F76" s="159">
        <f t="shared" si="8"/>
        <v>1</v>
      </c>
      <c r="G76" s="159">
        <f t="shared" si="9"/>
        <v>1</v>
      </c>
      <c r="H76" s="203">
        <v>1</v>
      </c>
      <c r="I76" s="384"/>
      <c r="J76" s="243">
        <v>3</v>
      </c>
      <c r="K76" s="159">
        <f t="shared" si="10"/>
        <v>3</v>
      </c>
      <c r="L76" s="159">
        <f t="shared" si="11"/>
        <v>3</v>
      </c>
      <c r="M76" s="203">
        <v>3</v>
      </c>
      <c r="N76" s="384"/>
      <c r="O76" s="243">
        <v>1</v>
      </c>
      <c r="P76" s="159">
        <f t="shared" si="6"/>
        <v>1</v>
      </c>
      <c r="Q76" s="159">
        <f t="shared" si="7"/>
        <v>1</v>
      </c>
      <c r="R76" s="203">
        <v>1</v>
      </c>
      <c r="S76" s="384"/>
      <c r="T76" s="384"/>
      <c r="U76" s="249"/>
      <c r="V76" s="249"/>
      <c r="W76" s="249"/>
      <c r="X76" s="249"/>
      <c r="Y76" s="249"/>
      <c r="Z76" s="249"/>
      <c r="AA76" s="249"/>
      <c r="AB76" s="249"/>
      <c r="AC76" s="249"/>
      <c r="AD76" s="249"/>
      <c r="AE76" s="249"/>
      <c r="AF76" s="249"/>
      <c r="AG76" s="249"/>
      <c r="AH76" s="249"/>
      <c r="AI76" s="249"/>
      <c r="AJ76" s="249"/>
      <c r="AK76" s="249"/>
      <c r="AL76" s="249"/>
      <c r="AM76" s="249"/>
      <c r="AN76" s="249"/>
    </row>
    <row r="77" spans="1:40" ht="16">
      <c r="A77" s="383" t="s">
        <v>677</v>
      </c>
      <c r="B77" s="383"/>
      <c r="C77" s="383"/>
      <c r="D77" s="383"/>
      <c r="E77" s="383"/>
      <c r="F77" s="383"/>
      <c r="G77" s="383"/>
      <c r="H77" s="383"/>
      <c r="I77" s="383"/>
      <c r="J77" s="383"/>
      <c r="K77" s="383"/>
      <c r="L77" s="383"/>
      <c r="M77" s="383"/>
      <c r="N77" s="383"/>
      <c r="O77" s="383"/>
      <c r="P77" s="383"/>
      <c r="Q77" s="383"/>
      <c r="R77" s="383"/>
      <c r="S77" s="383"/>
      <c r="T77" s="383"/>
      <c r="U77" s="249"/>
      <c r="V77" s="249"/>
      <c r="W77" s="249"/>
      <c r="X77" s="249"/>
      <c r="Y77" s="249"/>
      <c r="Z77" s="249"/>
      <c r="AA77" s="249"/>
      <c r="AB77" s="249"/>
      <c r="AC77" s="249"/>
      <c r="AD77" s="249"/>
      <c r="AE77" s="249"/>
      <c r="AF77" s="249"/>
      <c r="AG77" s="249"/>
      <c r="AH77" s="249"/>
      <c r="AI77" s="249"/>
      <c r="AJ77" s="249"/>
      <c r="AK77" s="249"/>
      <c r="AL77" s="249"/>
      <c r="AM77" s="249"/>
      <c r="AN77" s="249"/>
    </row>
    <row r="78" spans="1:40" ht="68">
      <c r="A78" s="202">
        <v>57</v>
      </c>
      <c r="B78" s="241" t="s">
        <v>1583</v>
      </c>
      <c r="C78" s="204" t="s">
        <v>782</v>
      </c>
      <c r="D78" s="384" t="s">
        <v>622</v>
      </c>
      <c r="E78" s="243">
        <v>1</v>
      </c>
      <c r="F78" s="159">
        <f>IF(E78=G78,H78)</f>
        <v>1</v>
      </c>
      <c r="G78" s="159">
        <f>IF(E78="NA","NA",H78)</f>
        <v>1</v>
      </c>
      <c r="H78" s="203">
        <v>1</v>
      </c>
      <c r="I78" s="384" t="s">
        <v>808</v>
      </c>
      <c r="J78" s="243">
        <v>3</v>
      </c>
      <c r="K78" s="159">
        <f>IF(J78=L78,M78)</f>
        <v>3</v>
      </c>
      <c r="L78" s="159">
        <f>IF(J78="NA","NA",M78)</f>
        <v>3</v>
      </c>
      <c r="M78" s="203">
        <v>3</v>
      </c>
      <c r="N78" s="384" t="s">
        <v>626</v>
      </c>
      <c r="O78" s="243">
        <v>1</v>
      </c>
      <c r="P78" s="159">
        <f>IF(O78=Q78,R78)</f>
        <v>1</v>
      </c>
      <c r="Q78" s="159">
        <f>IF(O78="NA","NA",R78)</f>
        <v>1</v>
      </c>
      <c r="R78" s="203">
        <v>1</v>
      </c>
      <c r="S78" s="373" t="s">
        <v>537</v>
      </c>
      <c r="T78" s="373" t="s">
        <v>361</v>
      </c>
      <c r="U78" s="249"/>
      <c r="V78" s="249"/>
      <c r="W78" s="249"/>
      <c r="X78" s="249"/>
      <c r="Y78" s="249"/>
      <c r="Z78" s="249"/>
      <c r="AA78" s="249"/>
      <c r="AB78" s="249"/>
      <c r="AC78" s="249"/>
      <c r="AD78" s="249"/>
      <c r="AE78" s="249"/>
      <c r="AF78" s="249"/>
      <c r="AG78" s="249"/>
      <c r="AH78" s="249"/>
      <c r="AI78" s="249"/>
      <c r="AJ78" s="249"/>
      <c r="AK78" s="249"/>
      <c r="AL78" s="249"/>
      <c r="AM78" s="249"/>
      <c r="AN78" s="249"/>
    </row>
    <row r="79" spans="1:40" ht="85">
      <c r="A79" s="202">
        <v>58</v>
      </c>
      <c r="B79" s="241" t="s">
        <v>1584</v>
      </c>
      <c r="C79" s="204" t="s">
        <v>557</v>
      </c>
      <c r="D79" s="384"/>
      <c r="E79" s="243">
        <v>1</v>
      </c>
      <c r="F79" s="159">
        <f>IF(E79=G79,H79)</f>
        <v>1</v>
      </c>
      <c r="G79" s="159">
        <f>IF(E79="NA","NA",H79)</f>
        <v>1</v>
      </c>
      <c r="H79" s="203">
        <v>1</v>
      </c>
      <c r="I79" s="384"/>
      <c r="J79" s="243">
        <v>3</v>
      </c>
      <c r="K79" s="159">
        <f>IF(J79=L79,M79)</f>
        <v>3</v>
      </c>
      <c r="L79" s="159">
        <f>IF(J79="NA","NA",M79)</f>
        <v>3</v>
      </c>
      <c r="M79" s="203">
        <v>3</v>
      </c>
      <c r="N79" s="384"/>
      <c r="O79" s="243">
        <v>1</v>
      </c>
      <c r="P79" s="159">
        <f>IF(O79=Q79,R79)</f>
        <v>1</v>
      </c>
      <c r="Q79" s="159">
        <f>IF(O79="NA","NA",R79)</f>
        <v>1</v>
      </c>
      <c r="R79" s="203">
        <v>1</v>
      </c>
      <c r="S79" s="373"/>
      <c r="T79" s="373"/>
    </row>
    <row r="80" spans="1:40" ht="16">
      <c r="A80" s="383" t="s">
        <v>678</v>
      </c>
      <c r="B80" s="383"/>
      <c r="C80" s="383"/>
      <c r="D80" s="383"/>
      <c r="E80" s="383"/>
      <c r="F80" s="383"/>
      <c r="G80" s="383"/>
      <c r="H80" s="383"/>
      <c r="I80" s="383"/>
      <c r="J80" s="383"/>
      <c r="K80" s="383"/>
      <c r="L80" s="383"/>
      <c r="M80" s="383"/>
      <c r="N80" s="383"/>
      <c r="O80" s="383"/>
      <c r="P80" s="383"/>
      <c r="Q80" s="383"/>
      <c r="R80" s="383"/>
      <c r="S80" s="383"/>
      <c r="T80" s="383"/>
    </row>
    <row r="81" spans="1:20" ht="85">
      <c r="A81" s="202">
        <v>59</v>
      </c>
      <c r="B81" s="118" t="s">
        <v>1585</v>
      </c>
      <c r="C81" s="204" t="s">
        <v>558</v>
      </c>
      <c r="D81" s="384" t="s">
        <v>622</v>
      </c>
      <c r="E81" s="243">
        <v>1</v>
      </c>
      <c r="F81" s="159">
        <f t="shared" ref="F81:F87" si="12">IF(E81=G81,H81)</f>
        <v>1</v>
      </c>
      <c r="G81" s="159">
        <f t="shared" ref="G81:G87" si="13">IF(E81="NA","NA",H81)</f>
        <v>1</v>
      </c>
      <c r="H81" s="203">
        <v>1</v>
      </c>
      <c r="I81" s="384" t="s">
        <v>808</v>
      </c>
      <c r="J81" s="243">
        <v>3</v>
      </c>
      <c r="K81" s="159">
        <f t="shared" ref="K81:K87" si="14">IF(J81=L81,M81)</f>
        <v>3</v>
      </c>
      <c r="L81" s="159">
        <f t="shared" ref="L81:L87" si="15">IF(J81="NA","NA",M81)</f>
        <v>3</v>
      </c>
      <c r="M81" s="203">
        <v>3</v>
      </c>
      <c r="N81" s="384" t="s">
        <v>626</v>
      </c>
      <c r="O81" s="243">
        <v>1</v>
      </c>
      <c r="P81" s="159">
        <f t="shared" ref="P81:P87" si="16">IF(O81=Q81,R81)</f>
        <v>1</v>
      </c>
      <c r="Q81" s="159">
        <f t="shared" ref="Q81:Q87" si="17">IF(O81="NA","NA",R81)</f>
        <v>1</v>
      </c>
      <c r="R81" s="203">
        <v>1</v>
      </c>
      <c r="S81" s="373" t="s">
        <v>537</v>
      </c>
      <c r="T81" s="373" t="s">
        <v>361</v>
      </c>
    </row>
    <row r="82" spans="1:20" ht="85">
      <c r="A82" s="202">
        <v>60</v>
      </c>
      <c r="B82" s="118" t="s">
        <v>1586</v>
      </c>
      <c r="C82" s="204" t="s">
        <v>572</v>
      </c>
      <c r="D82" s="384"/>
      <c r="E82" s="243">
        <v>1</v>
      </c>
      <c r="F82" s="159">
        <f t="shared" si="12"/>
        <v>1</v>
      </c>
      <c r="G82" s="159">
        <f t="shared" si="13"/>
        <v>1</v>
      </c>
      <c r="H82" s="203">
        <v>1</v>
      </c>
      <c r="I82" s="384"/>
      <c r="J82" s="243">
        <v>3</v>
      </c>
      <c r="K82" s="159">
        <f t="shared" si="14"/>
        <v>3</v>
      </c>
      <c r="L82" s="159">
        <f t="shared" si="15"/>
        <v>3</v>
      </c>
      <c r="M82" s="203">
        <v>3</v>
      </c>
      <c r="N82" s="384"/>
      <c r="O82" s="243">
        <v>1</v>
      </c>
      <c r="P82" s="159">
        <f t="shared" si="16"/>
        <v>1</v>
      </c>
      <c r="Q82" s="159">
        <f t="shared" si="17"/>
        <v>1</v>
      </c>
      <c r="R82" s="203">
        <v>1</v>
      </c>
      <c r="S82" s="373"/>
      <c r="T82" s="373"/>
    </row>
    <row r="83" spans="1:20" ht="85">
      <c r="A83" s="202">
        <v>61</v>
      </c>
      <c r="B83" s="241" t="s">
        <v>1587</v>
      </c>
      <c r="C83" s="204" t="s">
        <v>634</v>
      </c>
      <c r="D83" s="384"/>
      <c r="E83" s="243">
        <v>1</v>
      </c>
      <c r="F83" s="159">
        <f t="shared" si="12"/>
        <v>1</v>
      </c>
      <c r="G83" s="159">
        <f t="shared" si="13"/>
        <v>1</v>
      </c>
      <c r="H83" s="203">
        <v>1</v>
      </c>
      <c r="I83" s="384"/>
      <c r="J83" s="243">
        <v>3</v>
      </c>
      <c r="K83" s="159">
        <f t="shared" si="14"/>
        <v>3</v>
      </c>
      <c r="L83" s="159">
        <f t="shared" si="15"/>
        <v>3</v>
      </c>
      <c r="M83" s="203">
        <v>3</v>
      </c>
      <c r="N83" s="384"/>
      <c r="O83" s="243">
        <v>1</v>
      </c>
      <c r="P83" s="159">
        <f t="shared" si="16"/>
        <v>1</v>
      </c>
      <c r="Q83" s="159">
        <f t="shared" si="17"/>
        <v>1</v>
      </c>
      <c r="R83" s="203">
        <v>1</v>
      </c>
      <c r="S83" s="373"/>
      <c r="T83" s="373"/>
    </row>
    <row r="84" spans="1:20" ht="85">
      <c r="A84" s="202">
        <v>62</v>
      </c>
      <c r="B84" s="118" t="s">
        <v>1588</v>
      </c>
      <c r="C84" s="204" t="s">
        <v>812</v>
      </c>
      <c r="D84" s="384"/>
      <c r="E84" s="243">
        <v>1</v>
      </c>
      <c r="F84" s="159">
        <f t="shared" si="12"/>
        <v>1</v>
      </c>
      <c r="G84" s="159">
        <f t="shared" si="13"/>
        <v>1</v>
      </c>
      <c r="H84" s="203">
        <v>1</v>
      </c>
      <c r="I84" s="384"/>
      <c r="J84" s="243">
        <v>3</v>
      </c>
      <c r="K84" s="159">
        <f t="shared" si="14"/>
        <v>3</v>
      </c>
      <c r="L84" s="159">
        <f t="shared" si="15"/>
        <v>3</v>
      </c>
      <c r="M84" s="203">
        <v>3</v>
      </c>
      <c r="N84" s="384"/>
      <c r="O84" s="243">
        <v>1</v>
      </c>
      <c r="P84" s="159">
        <f t="shared" si="16"/>
        <v>1</v>
      </c>
      <c r="Q84" s="159">
        <f t="shared" si="17"/>
        <v>1</v>
      </c>
      <c r="R84" s="203">
        <v>1</v>
      </c>
      <c r="S84" s="373"/>
      <c r="T84" s="373"/>
    </row>
    <row r="85" spans="1:20" ht="102">
      <c r="A85" s="202">
        <v>63</v>
      </c>
      <c r="B85" s="118" t="s">
        <v>1589</v>
      </c>
      <c r="C85" s="204" t="s">
        <v>576</v>
      </c>
      <c r="D85" s="384"/>
      <c r="E85" s="243">
        <v>1</v>
      </c>
      <c r="F85" s="159">
        <f t="shared" si="12"/>
        <v>1</v>
      </c>
      <c r="G85" s="159">
        <f t="shared" si="13"/>
        <v>1</v>
      </c>
      <c r="H85" s="203">
        <v>1</v>
      </c>
      <c r="I85" s="384"/>
      <c r="J85" s="243">
        <v>3</v>
      </c>
      <c r="K85" s="159">
        <f t="shared" si="14"/>
        <v>3</v>
      </c>
      <c r="L85" s="159">
        <f t="shared" si="15"/>
        <v>3</v>
      </c>
      <c r="M85" s="203">
        <v>3</v>
      </c>
      <c r="N85" s="384"/>
      <c r="O85" s="243">
        <v>1</v>
      </c>
      <c r="P85" s="159">
        <f t="shared" si="16"/>
        <v>1</v>
      </c>
      <c r="Q85" s="159">
        <f t="shared" si="17"/>
        <v>1</v>
      </c>
      <c r="R85" s="203">
        <v>1</v>
      </c>
      <c r="S85" s="373"/>
      <c r="T85" s="373"/>
    </row>
    <row r="86" spans="1:20" ht="85">
      <c r="A86" s="202">
        <v>64</v>
      </c>
      <c r="B86" s="118" t="s">
        <v>1590</v>
      </c>
      <c r="C86" s="204" t="s">
        <v>559</v>
      </c>
      <c r="D86" s="384"/>
      <c r="E86" s="243">
        <v>1</v>
      </c>
      <c r="F86" s="159">
        <f t="shared" si="12"/>
        <v>1</v>
      </c>
      <c r="G86" s="159">
        <f t="shared" si="13"/>
        <v>1</v>
      </c>
      <c r="H86" s="203">
        <v>1</v>
      </c>
      <c r="I86" s="384"/>
      <c r="J86" s="243">
        <v>3</v>
      </c>
      <c r="K86" s="159">
        <f t="shared" si="14"/>
        <v>3</v>
      </c>
      <c r="L86" s="159">
        <f t="shared" si="15"/>
        <v>3</v>
      </c>
      <c r="M86" s="203">
        <v>3</v>
      </c>
      <c r="N86" s="384"/>
      <c r="O86" s="243">
        <v>1</v>
      </c>
      <c r="P86" s="159">
        <f t="shared" si="16"/>
        <v>1</v>
      </c>
      <c r="Q86" s="159">
        <f t="shared" si="17"/>
        <v>1</v>
      </c>
      <c r="R86" s="203">
        <v>1</v>
      </c>
      <c r="S86" s="373"/>
      <c r="T86" s="373"/>
    </row>
    <row r="87" spans="1:20" ht="68">
      <c r="A87" s="202">
        <v>65</v>
      </c>
      <c r="B87" s="118" t="s">
        <v>1591</v>
      </c>
      <c r="C87" s="204" t="s">
        <v>575</v>
      </c>
      <c r="D87" s="384"/>
      <c r="E87" s="243">
        <v>1</v>
      </c>
      <c r="F87" s="159">
        <f t="shared" si="12"/>
        <v>1</v>
      </c>
      <c r="G87" s="159">
        <f t="shared" si="13"/>
        <v>1</v>
      </c>
      <c r="H87" s="203">
        <v>1</v>
      </c>
      <c r="I87" s="384"/>
      <c r="J87" s="243">
        <v>3</v>
      </c>
      <c r="K87" s="159">
        <f t="shared" si="14"/>
        <v>3</v>
      </c>
      <c r="L87" s="159">
        <f t="shared" si="15"/>
        <v>3</v>
      </c>
      <c r="M87" s="203">
        <v>3</v>
      </c>
      <c r="N87" s="384"/>
      <c r="O87" s="243">
        <v>1</v>
      </c>
      <c r="P87" s="159">
        <f t="shared" si="16"/>
        <v>1</v>
      </c>
      <c r="Q87" s="159">
        <f t="shared" si="17"/>
        <v>1</v>
      </c>
      <c r="R87" s="203">
        <v>1</v>
      </c>
      <c r="S87" s="373"/>
      <c r="T87" s="373"/>
    </row>
    <row r="88" spans="1:20" ht="16">
      <c r="A88" s="383" t="s">
        <v>679</v>
      </c>
      <c r="B88" s="383"/>
      <c r="C88" s="383"/>
      <c r="D88" s="383"/>
      <c r="E88" s="383"/>
      <c r="F88" s="383"/>
      <c r="G88" s="383"/>
      <c r="H88" s="383"/>
      <c r="I88" s="383"/>
      <c r="J88" s="383"/>
      <c r="K88" s="383"/>
      <c r="L88" s="383"/>
      <c r="M88" s="383"/>
      <c r="N88" s="383"/>
      <c r="O88" s="383"/>
      <c r="P88" s="383"/>
      <c r="Q88" s="383"/>
      <c r="R88" s="383"/>
      <c r="S88" s="383"/>
      <c r="T88" s="383"/>
    </row>
    <row r="89" spans="1:20" ht="85">
      <c r="A89" s="202">
        <v>66</v>
      </c>
      <c r="B89" s="101" t="s">
        <v>1592</v>
      </c>
      <c r="C89" s="204" t="s">
        <v>813</v>
      </c>
      <c r="D89" s="384" t="s">
        <v>622</v>
      </c>
      <c r="E89" s="243">
        <v>1</v>
      </c>
      <c r="F89" s="159">
        <f>IF(E89=G89,H89)</f>
        <v>1</v>
      </c>
      <c r="G89" s="159">
        <f>IF(E89="NA","NA",H89)</f>
        <v>1</v>
      </c>
      <c r="H89" s="203">
        <v>1</v>
      </c>
      <c r="I89" s="384" t="s">
        <v>808</v>
      </c>
      <c r="J89" s="243">
        <v>3</v>
      </c>
      <c r="K89" s="159">
        <f>IF(J89=L89,M89)</f>
        <v>3</v>
      </c>
      <c r="L89" s="159">
        <f>IF(J89="NA","NA",M89)</f>
        <v>3</v>
      </c>
      <c r="M89" s="203">
        <v>3</v>
      </c>
      <c r="N89" s="384" t="s">
        <v>626</v>
      </c>
      <c r="O89" s="243">
        <v>1</v>
      </c>
      <c r="P89" s="159">
        <f t="shared" ref="P89:P98" si="18">IF(O89=Q89,R89)</f>
        <v>1</v>
      </c>
      <c r="Q89" s="159">
        <f t="shared" ref="Q89:Q98" si="19">IF(O89="NA","NA",R89)</f>
        <v>1</v>
      </c>
      <c r="R89" s="203">
        <v>1</v>
      </c>
      <c r="S89" s="373" t="s">
        <v>537</v>
      </c>
      <c r="T89" s="373" t="s">
        <v>361</v>
      </c>
    </row>
    <row r="90" spans="1:20" ht="85">
      <c r="A90" s="202">
        <v>67</v>
      </c>
      <c r="B90" s="118" t="s">
        <v>1593</v>
      </c>
      <c r="C90" s="204" t="s">
        <v>631</v>
      </c>
      <c r="D90" s="384"/>
      <c r="E90" s="243">
        <v>1</v>
      </c>
      <c r="F90" s="159">
        <f>IF(E90=G90,H90)</f>
        <v>1</v>
      </c>
      <c r="G90" s="159">
        <f>IF(E90="NA","NA",H90)</f>
        <v>1</v>
      </c>
      <c r="H90" s="203">
        <v>1</v>
      </c>
      <c r="I90" s="384"/>
      <c r="J90" s="243">
        <v>3</v>
      </c>
      <c r="K90" s="159">
        <f>IF(J90=L90,M90)</f>
        <v>3</v>
      </c>
      <c r="L90" s="159">
        <f>IF(J90="NA","NA",M90)</f>
        <v>3</v>
      </c>
      <c r="M90" s="203">
        <v>3</v>
      </c>
      <c r="N90" s="384"/>
      <c r="O90" s="243">
        <v>1</v>
      </c>
      <c r="P90" s="159">
        <f t="shared" si="18"/>
        <v>1</v>
      </c>
      <c r="Q90" s="159">
        <f t="shared" si="19"/>
        <v>1</v>
      </c>
      <c r="R90" s="203">
        <v>1</v>
      </c>
      <c r="S90" s="373"/>
      <c r="T90" s="373"/>
    </row>
    <row r="91" spans="1:20" ht="85">
      <c r="A91" s="202">
        <v>68</v>
      </c>
      <c r="B91" s="118" t="s">
        <v>1594</v>
      </c>
      <c r="C91" s="204" t="s">
        <v>783</v>
      </c>
      <c r="D91" s="384"/>
      <c r="E91" s="243">
        <v>1</v>
      </c>
      <c r="F91" s="159">
        <f t="shared" ref="F91:F98" si="20">IF(E91=G91,H91)</f>
        <v>1</v>
      </c>
      <c r="G91" s="159">
        <f t="shared" ref="G91:G98" si="21">IF(E91="NA","NA",H91)</f>
        <v>1</v>
      </c>
      <c r="H91" s="203">
        <v>1</v>
      </c>
      <c r="I91" s="384"/>
      <c r="J91" s="243">
        <v>3</v>
      </c>
      <c r="K91" s="159">
        <f t="shared" ref="K91:K98" si="22">IF(J91=L91,M91)</f>
        <v>3</v>
      </c>
      <c r="L91" s="159">
        <f t="shared" ref="L91:L98" si="23">IF(J91="NA","NA",M91)</f>
        <v>3</v>
      </c>
      <c r="M91" s="203">
        <v>3</v>
      </c>
      <c r="N91" s="384"/>
      <c r="O91" s="243">
        <v>1</v>
      </c>
      <c r="P91" s="159">
        <f t="shared" si="18"/>
        <v>1</v>
      </c>
      <c r="Q91" s="159">
        <f t="shared" si="19"/>
        <v>1</v>
      </c>
      <c r="R91" s="203">
        <v>1</v>
      </c>
      <c r="S91" s="373"/>
      <c r="T91" s="373"/>
    </row>
    <row r="92" spans="1:20" ht="68">
      <c r="A92" s="202">
        <v>69</v>
      </c>
      <c r="B92" s="118" t="s">
        <v>1595</v>
      </c>
      <c r="C92" s="204" t="s">
        <v>563</v>
      </c>
      <c r="D92" s="384"/>
      <c r="E92" s="243">
        <v>1</v>
      </c>
      <c r="F92" s="159">
        <f t="shared" si="20"/>
        <v>1</v>
      </c>
      <c r="G92" s="159">
        <f t="shared" si="21"/>
        <v>1</v>
      </c>
      <c r="H92" s="203">
        <v>1</v>
      </c>
      <c r="I92" s="384"/>
      <c r="J92" s="243">
        <v>3</v>
      </c>
      <c r="K92" s="159">
        <f t="shared" si="22"/>
        <v>3</v>
      </c>
      <c r="L92" s="159">
        <f t="shared" si="23"/>
        <v>3</v>
      </c>
      <c r="M92" s="203">
        <v>3</v>
      </c>
      <c r="N92" s="384"/>
      <c r="O92" s="243">
        <v>1</v>
      </c>
      <c r="P92" s="159">
        <f t="shared" si="18"/>
        <v>1</v>
      </c>
      <c r="Q92" s="159">
        <f t="shared" si="19"/>
        <v>1</v>
      </c>
      <c r="R92" s="203">
        <v>1</v>
      </c>
      <c r="S92" s="373"/>
      <c r="T92" s="373"/>
    </row>
    <row r="93" spans="1:20" ht="85">
      <c r="A93" s="202">
        <v>70</v>
      </c>
      <c r="B93" s="118" t="s">
        <v>1596</v>
      </c>
      <c r="C93" s="204" t="s">
        <v>564</v>
      </c>
      <c r="D93" s="384"/>
      <c r="E93" s="243">
        <v>1</v>
      </c>
      <c r="F93" s="159">
        <f t="shared" si="20"/>
        <v>1</v>
      </c>
      <c r="G93" s="159">
        <f t="shared" si="21"/>
        <v>1</v>
      </c>
      <c r="H93" s="203">
        <v>1</v>
      </c>
      <c r="I93" s="384"/>
      <c r="J93" s="243">
        <v>3</v>
      </c>
      <c r="K93" s="159">
        <f t="shared" si="22"/>
        <v>3</v>
      </c>
      <c r="L93" s="159">
        <f t="shared" si="23"/>
        <v>3</v>
      </c>
      <c r="M93" s="203">
        <v>3</v>
      </c>
      <c r="N93" s="384"/>
      <c r="O93" s="243">
        <v>1</v>
      </c>
      <c r="P93" s="159">
        <f t="shared" si="18"/>
        <v>1</v>
      </c>
      <c r="Q93" s="159">
        <f t="shared" si="19"/>
        <v>1</v>
      </c>
      <c r="R93" s="203">
        <v>1</v>
      </c>
      <c r="S93" s="373"/>
      <c r="T93" s="373"/>
    </row>
    <row r="94" spans="1:20" ht="102">
      <c r="A94" s="202">
        <v>71</v>
      </c>
      <c r="B94" s="241" t="s">
        <v>1597</v>
      </c>
      <c r="C94" s="204" t="s">
        <v>788</v>
      </c>
      <c r="D94" s="384"/>
      <c r="E94" s="243">
        <v>1</v>
      </c>
      <c r="F94" s="159">
        <f t="shared" si="20"/>
        <v>1</v>
      </c>
      <c r="G94" s="159">
        <f t="shared" si="21"/>
        <v>1</v>
      </c>
      <c r="H94" s="203">
        <v>1</v>
      </c>
      <c r="I94" s="384"/>
      <c r="J94" s="243">
        <v>3</v>
      </c>
      <c r="K94" s="159">
        <f t="shared" si="22"/>
        <v>3</v>
      </c>
      <c r="L94" s="159">
        <f t="shared" si="23"/>
        <v>3</v>
      </c>
      <c r="M94" s="203">
        <v>3</v>
      </c>
      <c r="N94" s="384"/>
      <c r="O94" s="243">
        <v>1</v>
      </c>
      <c r="P94" s="159">
        <f t="shared" si="18"/>
        <v>1</v>
      </c>
      <c r="Q94" s="159">
        <f t="shared" si="19"/>
        <v>1</v>
      </c>
      <c r="R94" s="203">
        <v>1</v>
      </c>
      <c r="S94" s="373"/>
      <c r="T94" s="373"/>
    </row>
    <row r="95" spans="1:20" ht="136">
      <c r="A95" s="202">
        <v>72</v>
      </c>
      <c r="B95" s="118" t="s">
        <v>1598</v>
      </c>
      <c r="C95" s="204" t="s">
        <v>784</v>
      </c>
      <c r="D95" s="384"/>
      <c r="E95" s="243">
        <v>1</v>
      </c>
      <c r="F95" s="159">
        <f t="shared" si="20"/>
        <v>1</v>
      </c>
      <c r="G95" s="159">
        <f t="shared" si="21"/>
        <v>1</v>
      </c>
      <c r="H95" s="203">
        <v>1</v>
      </c>
      <c r="I95" s="384"/>
      <c r="J95" s="243">
        <v>3</v>
      </c>
      <c r="K95" s="159">
        <f t="shared" si="22"/>
        <v>3</v>
      </c>
      <c r="L95" s="159">
        <f t="shared" si="23"/>
        <v>3</v>
      </c>
      <c r="M95" s="203">
        <v>3</v>
      </c>
      <c r="N95" s="384"/>
      <c r="O95" s="243">
        <v>1</v>
      </c>
      <c r="P95" s="159">
        <f t="shared" si="18"/>
        <v>1</v>
      </c>
      <c r="Q95" s="159">
        <f t="shared" si="19"/>
        <v>1</v>
      </c>
      <c r="R95" s="203">
        <v>1</v>
      </c>
      <c r="S95" s="373"/>
      <c r="T95" s="373"/>
    </row>
    <row r="96" spans="1:20" ht="85">
      <c r="A96" s="202">
        <v>73</v>
      </c>
      <c r="B96" s="241" t="s">
        <v>1599</v>
      </c>
      <c r="C96" s="204" t="s">
        <v>785</v>
      </c>
      <c r="D96" s="384"/>
      <c r="E96" s="243">
        <v>1</v>
      </c>
      <c r="F96" s="159">
        <f t="shared" si="20"/>
        <v>1</v>
      </c>
      <c r="G96" s="159">
        <f t="shared" si="21"/>
        <v>1</v>
      </c>
      <c r="H96" s="203">
        <v>1</v>
      </c>
      <c r="I96" s="384"/>
      <c r="J96" s="243">
        <v>3</v>
      </c>
      <c r="K96" s="159">
        <f t="shared" si="22"/>
        <v>3</v>
      </c>
      <c r="L96" s="159">
        <f t="shared" si="23"/>
        <v>3</v>
      </c>
      <c r="M96" s="203">
        <v>3</v>
      </c>
      <c r="N96" s="384"/>
      <c r="O96" s="243">
        <v>1</v>
      </c>
      <c r="P96" s="159">
        <f t="shared" si="18"/>
        <v>1</v>
      </c>
      <c r="Q96" s="159">
        <f t="shared" si="19"/>
        <v>1</v>
      </c>
      <c r="R96" s="203">
        <v>1</v>
      </c>
      <c r="S96" s="373"/>
      <c r="T96" s="373"/>
    </row>
    <row r="97" spans="1:20" ht="51">
      <c r="A97" s="202">
        <v>74</v>
      </c>
      <c r="B97" s="241" t="s">
        <v>1600</v>
      </c>
      <c r="C97" s="204" t="s">
        <v>560</v>
      </c>
      <c r="D97" s="384"/>
      <c r="E97" s="243">
        <v>1</v>
      </c>
      <c r="F97" s="159">
        <f t="shared" si="20"/>
        <v>1</v>
      </c>
      <c r="G97" s="159">
        <f t="shared" si="21"/>
        <v>1</v>
      </c>
      <c r="H97" s="203">
        <v>1</v>
      </c>
      <c r="I97" s="384"/>
      <c r="J97" s="243">
        <v>3</v>
      </c>
      <c r="K97" s="159">
        <f t="shared" si="22"/>
        <v>3</v>
      </c>
      <c r="L97" s="159">
        <f t="shared" si="23"/>
        <v>3</v>
      </c>
      <c r="M97" s="203">
        <v>3</v>
      </c>
      <c r="N97" s="384"/>
      <c r="O97" s="243">
        <v>1</v>
      </c>
      <c r="P97" s="159">
        <f t="shared" si="18"/>
        <v>1</v>
      </c>
      <c r="Q97" s="159">
        <f t="shared" si="19"/>
        <v>1</v>
      </c>
      <c r="R97" s="203">
        <v>1</v>
      </c>
      <c r="S97" s="373"/>
      <c r="T97" s="373"/>
    </row>
    <row r="98" spans="1:20" ht="85">
      <c r="A98" s="202">
        <v>75</v>
      </c>
      <c r="B98" s="241" t="s">
        <v>1601</v>
      </c>
      <c r="C98" s="204" t="s">
        <v>561</v>
      </c>
      <c r="D98" s="384"/>
      <c r="E98" s="243">
        <v>1</v>
      </c>
      <c r="F98" s="159">
        <f t="shared" si="20"/>
        <v>1</v>
      </c>
      <c r="G98" s="159">
        <f t="shared" si="21"/>
        <v>1</v>
      </c>
      <c r="H98" s="203">
        <v>1</v>
      </c>
      <c r="I98" s="384"/>
      <c r="J98" s="243">
        <v>3</v>
      </c>
      <c r="K98" s="159">
        <f t="shared" si="22"/>
        <v>3</v>
      </c>
      <c r="L98" s="159">
        <f t="shared" si="23"/>
        <v>3</v>
      </c>
      <c r="M98" s="203">
        <v>3</v>
      </c>
      <c r="N98" s="384"/>
      <c r="O98" s="243">
        <v>1</v>
      </c>
      <c r="P98" s="159">
        <f t="shared" si="18"/>
        <v>1</v>
      </c>
      <c r="Q98" s="159">
        <f t="shared" si="19"/>
        <v>1</v>
      </c>
      <c r="R98" s="203">
        <v>1</v>
      </c>
      <c r="S98" s="373"/>
      <c r="T98" s="373"/>
    </row>
    <row r="99" spans="1:20" ht="16">
      <c r="A99" s="383" t="s">
        <v>680</v>
      </c>
      <c r="B99" s="383"/>
      <c r="C99" s="383"/>
      <c r="D99" s="383"/>
      <c r="E99" s="383"/>
      <c r="F99" s="383"/>
      <c r="G99" s="383"/>
      <c r="H99" s="383"/>
      <c r="I99" s="383"/>
      <c r="J99" s="383"/>
      <c r="K99" s="383"/>
      <c r="L99" s="383"/>
      <c r="M99" s="383"/>
      <c r="N99" s="383"/>
      <c r="O99" s="383"/>
      <c r="P99" s="383"/>
      <c r="Q99" s="383"/>
      <c r="R99" s="383"/>
      <c r="S99" s="383"/>
      <c r="T99" s="383"/>
    </row>
    <row r="100" spans="1:20" ht="51">
      <c r="A100" s="202">
        <v>76</v>
      </c>
      <c r="B100" s="118" t="s">
        <v>1602</v>
      </c>
      <c r="C100" s="204" t="s">
        <v>562</v>
      </c>
      <c r="D100" s="384" t="s">
        <v>622</v>
      </c>
      <c r="E100" s="243">
        <v>1</v>
      </c>
      <c r="F100" s="159">
        <f>IF(E100=G100,H100)</f>
        <v>1</v>
      </c>
      <c r="G100" s="159">
        <f>IF(E100="NA","NA",H100)</f>
        <v>1</v>
      </c>
      <c r="H100" s="203">
        <v>1</v>
      </c>
      <c r="I100" s="384" t="s">
        <v>808</v>
      </c>
      <c r="J100" s="243">
        <v>3</v>
      </c>
      <c r="K100" s="159">
        <f>IF(J100=L100,M100)</f>
        <v>3</v>
      </c>
      <c r="L100" s="159">
        <f>IF(J100="NA","NA",M100)</f>
        <v>3</v>
      </c>
      <c r="M100" s="203">
        <v>3</v>
      </c>
      <c r="N100" s="384" t="s">
        <v>626</v>
      </c>
      <c r="O100" s="243">
        <v>1</v>
      </c>
      <c r="P100" s="159">
        <f t="shared" ref="P100:P107" si="24">IF(O100=Q100,R100)</f>
        <v>1</v>
      </c>
      <c r="Q100" s="159">
        <f t="shared" ref="Q100:Q107" si="25">IF(O100="NA","NA",R100)</f>
        <v>1</v>
      </c>
      <c r="R100" s="203">
        <v>1</v>
      </c>
      <c r="S100" s="373" t="s">
        <v>537</v>
      </c>
      <c r="T100" s="373" t="s">
        <v>361</v>
      </c>
    </row>
    <row r="101" spans="1:20" ht="85">
      <c r="A101" s="202">
        <v>77</v>
      </c>
      <c r="B101" s="118" t="s">
        <v>1603</v>
      </c>
      <c r="C101" s="204" t="s">
        <v>773</v>
      </c>
      <c r="D101" s="384"/>
      <c r="E101" s="243">
        <v>1</v>
      </c>
      <c r="F101" s="159">
        <f>IF(E101=G101,H101)</f>
        <v>1</v>
      </c>
      <c r="G101" s="159">
        <f>IF(E101="NA","NA",H101)</f>
        <v>1</v>
      </c>
      <c r="H101" s="203">
        <v>1</v>
      </c>
      <c r="I101" s="384"/>
      <c r="J101" s="243">
        <v>3</v>
      </c>
      <c r="K101" s="159">
        <f>IF(J101=L101,M101)</f>
        <v>3</v>
      </c>
      <c r="L101" s="159">
        <f>IF(J101="NA","NA",M101)</f>
        <v>3</v>
      </c>
      <c r="M101" s="203">
        <v>3</v>
      </c>
      <c r="N101" s="384"/>
      <c r="O101" s="243">
        <v>1</v>
      </c>
      <c r="P101" s="159">
        <f t="shared" si="24"/>
        <v>1</v>
      </c>
      <c r="Q101" s="159">
        <f t="shared" si="25"/>
        <v>1</v>
      </c>
      <c r="R101" s="203">
        <v>1</v>
      </c>
      <c r="S101" s="373"/>
      <c r="T101" s="373"/>
    </row>
    <row r="102" spans="1:20" ht="85">
      <c r="A102" s="202">
        <v>78</v>
      </c>
      <c r="B102" s="118" t="s">
        <v>1604</v>
      </c>
      <c r="C102" s="204" t="s">
        <v>573</v>
      </c>
      <c r="D102" s="384"/>
      <c r="E102" s="243">
        <v>1</v>
      </c>
      <c r="F102" s="159">
        <f t="shared" ref="F102:F107" si="26">IF(E102=G102,H102)</f>
        <v>1</v>
      </c>
      <c r="G102" s="159">
        <f t="shared" ref="G102:G107" si="27">IF(E102="NA","NA",H102)</f>
        <v>1</v>
      </c>
      <c r="H102" s="203">
        <v>1</v>
      </c>
      <c r="I102" s="384"/>
      <c r="J102" s="243">
        <v>3</v>
      </c>
      <c r="K102" s="159">
        <f t="shared" ref="K102:K107" si="28">IF(J102=L102,M102)</f>
        <v>3</v>
      </c>
      <c r="L102" s="159">
        <f t="shared" ref="L102:L107" si="29">IF(J102="NA","NA",M102)</f>
        <v>3</v>
      </c>
      <c r="M102" s="203">
        <v>3</v>
      </c>
      <c r="N102" s="384"/>
      <c r="O102" s="243">
        <v>1</v>
      </c>
      <c r="P102" s="159">
        <f t="shared" si="24"/>
        <v>1</v>
      </c>
      <c r="Q102" s="159">
        <f t="shared" si="25"/>
        <v>1</v>
      </c>
      <c r="R102" s="203">
        <v>1</v>
      </c>
      <c r="S102" s="373"/>
      <c r="T102" s="373"/>
    </row>
    <row r="103" spans="1:20" ht="102">
      <c r="A103" s="202">
        <v>79</v>
      </c>
      <c r="B103" s="118" t="s">
        <v>1605</v>
      </c>
      <c r="C103" s="204" t="s">
        <v>786</v>
      </c>
      <c r="D103" s="384"/>
      <c r="E103" s="243">
        <v>1</v>
      </c>
      <c r="F103" s="159">
        <f t="shared" si="26"/>
        <v>1</v>
      </c>
      <c r="G103" s="159">
        <f t="shared" si="27"/>
        <v>1</v>
      </c>
      <c r="H103" s="203">
        <v>1</v>
      </c>
      <c r="I103" s="384"/>
      <c r="J103" s="243">
        <v>3</v>
      </c>
      <c r="K103" s="159">
        <f t="shared" si="28"/>
        <v>3</v>
      </c>
      <c r="L103" s="159">
        <f t="shared" si="29"/>
        <v>3</v>
      </c>
      <c r="M103" s="203">
        <v>3</v>
      </c>
      <c r="N103" s="384"/>
      <c r="O103" s="243">
        <v>1</v>
      </c>
      <c r="P103" s="159">
        <f t="shared" si="24"/>
        <v>1</v>
      </c>
      <c r="Q103" s="159">
        <f t="shared" si="25"/>
        <v>1</v>
      </c>
      <c r="R103" s="203">
        <v>1</v>
      </c>
      <c r="S103" s="373"/>
      <c r="T103" s="373"/>
    </row>
    <row r="104" spans="1:20" ht="85">
      <c r="A104" s="202">
        <v>80</v>
      </c>
      <c r="B104" s="118" t="s">
        <v>1606</v>
      </c>
      <c r="C104" s="204" t="s">
        <v>574</v>
      </c>
      <c r="D104" s="384"/>
      <c r="E104" s="243">
        <v>1</v>
      </c>
      <c r="F104" s="159">
        <f t="shared" si="26"/>
        <v>1</v>
      </c>
      <c r="G104" s="159">
        <f t="shared" si="27"/>
        <v>1</v>
      </c>
      <c r="H104" s="203">
        <v>1</v>
      </c>
      <c r="I104" s="384"/>
      <c r="J104" s="243">
        <v>3</v>
      </c>
      <c r="K104" s="159">
        <f t="shared" si="28"/>
        <v>3</v>
      </c>
      <c r="L104" s="159">
        <f t="shared" si="29"/>
        <v>3</v>
      </c>
      <c r="M104" s="203">
        <v>3</v>
      </c>
      <c r="N104" s="384"/>
      <c r="O104" s="243">
        <v>1</v>
      </c>
      <c r="P104" s="159">
        <f t="shared" si="24"/>
        <v>1</v>
      </c>
      <c r="Q104" s="159">
        <f t="shared" si="25"/>
        <v>1</v>
      </c>
      <c r="R104" s="203">
        <v>1</v>
      </c>
      <c r="S104" s="373"/>
      <c r="T104" s="373"/>
    </row>
    <row r="105" spans="1:20" ht="85">
      <c r="A105" s="202">
        <v>81</v>
      </c>
      <c r="B105" s="118" t="s">
        <v>1607</v>
      </c>
      <c r="C105" s="204" t="s">
        <v>787</v>
      </c>
      <c r="D105" s="384"/>
      <c r="E105" s="243">
        <v>1</v>
      </c>
      <c r="F105" s="159">
        <f t="shared" si="26"/>
        <v>1</v>
      </c>
      <c r="G105" s="159">
        <f t="shared" si="27"/>
        <v>1</v>
      </c>
      <c r="H105" s="203">
        <v>1</v>
      </c>
      <c r="I105" s="384"/>
      <c r="J105" s="243">
        <v>3</v>
      </c>
      <c r="K105" s="159">
        <f t="shared" si="28"/>
        <v>3</v>
      </c>
      <c r="L105" s="159">
        <f t="shared" si="29"/>
        <v>3</v>
      </c>
      <c r="M105" s="203">
        <v>3</v>
      </c>
      <c r="N105" s="384"/>
      <c r="O105" s="243">
        <v>1</v>
      </c>
      <c r="P105" s="159">
        <f t="shared" si="24"/>
        <v>1</v>
      </c>
      <c r="Q105" s="159">
        <f t="shared" si="25"/>
        <v>1</v>
      </c>
      <c r="R105" s="203">
        <v>1</v>
      </c>
      <c r="S105" s="373"/>
      <c r="T105" s="373"/>
    </row>
    <row r="106" spans="1:20" ht="85">
      <c r="A106" s="202">
        <v>82</v>
      </c>
      <c r="B106" s="118" t="s">
        <v>1608</v>
      </c>
      <c r="C106" s="204" t="s">
        <v>774</v>
      </c>
      <c r="D106" s="384"/>
      <c r="E106" s="243">
        <v>1</v>
      </c>
      <c r="F106" s="159">
        <f t="shared" si="26"/>
        <v>1</v>
      </c>
      <c r="G106" s="159">
        <f t="shared" si="27"/>
        <v>1</v>
      </c>
      <c r="H106" s="203">
        <v>1</v>
      </c>
      <c r="I106" s="384"/>
      <c r="J106" s="243">
        <v>3</v>
      </c>
      <c r="K106" s="159">
        <f t="shared" si="28"/>
        <v>3</v>
      </c>
      <c r="L106" s="159">
        <f t="shared" si="29"/>
        <v>3</v>
      </c>
      <c r="M106" s="203">
        <v>3</v>
      </c>
      <c r="N106" s="384"/>
      <c r="O106" s="243">
        <v>1</v>
      </c>
      <c r="P106" s="159">
        <f t="shared" si="24"/>
        <v>1</v>
      </c>
      <c r="Q106" s="159">
        <f t="shared" si="25"/>
        <v>1</v>
      </c>
      <c r="R106" s="203">
        <v>1</v>
      </c>
      <c r="S106" s="373"/>
      <c r="T106" s="373"/>
    </row>
    <row r="107" spans="1:20" ht="85">
      <c r="A107" s="202">
        <v>83</v>
      </c>
      <c r="B107" s="118" t="s">
        <v>1609</v>
      </c>
      <c r="C107" s="204" t="s">
        <v>577</v>
      </c>
      <c r="D107" s="384"/>
      <c r="E107" s="243">
        <v>1</v>
      </c>
      <c r="F107" s="159">
        <f t="shared" si="26"/>
        <v>1</v>
      </c>
      <c r="G107" s="159">
        <f t="shared" si="27"/>
        <v>1</v>
      </c>
      <c r="H107" s="203">
        <v>1</v>
      </c>
      <c r="I107" s="384"/>
      <c r="J107" s="243">
        <v>3</v>
      </c>
      <c r="K107" s="159">
        <f t="shared" si="28"/>
        <v>3</v>
      </c>
      <c r="L107" s="159">
        <f t="shared" si="29"/>
        <v>3</v>
      </c>
      <c r="M107" s="203">
        <v>3</v>
      </c>
      <c r="N107" s="384"/>
      <c r="O107" s="243">
        <v>1</v>
      </c>
      <c r="P107" s="159">
        <f t="shared" si="24"/>
        <v>1</v>
      </c>
      <c r="Q107" s="159">
        <f t="shared" si="25"/>
        <v>1</v>
      </c>
      <c r="R107" s="203">
        <v>1</v>
      </c>
      <c r="S107" s="373"/>
      <c r="T107" s="373"/>
    </row>
    <row r="108" spans="1:20" ht="16">
      <c r="A108" s="383"/>
      <c r="B108" s="383"/>
      <c r="C108" s="383"/>
      <c r="D108" s="383"/>
      <c r="E108" s="383"/>
      <c r="F108" s="383"/>
      <c r="G108" s="383"/>
      <c r="H108" s="383"/>
      <c r="I108" s="383"/>
      <c r="J108" s="383"/>
      <c r="K108" s="383"/>
      <c r="L108" s="383"/>
      <c r="M108" s="383"/>
      <c r="N108" s="383"/>
      <c r="O108" s="383"/>
      <c r="P108" s="383"/>
      <c r="Q108" s="383"/>
      <c r="R108" s="383"/>
      <c r="S108" s="383"/>
      <c r="T108" s="383"/>
    </row>
    <row r="109" spans="1:20" ht="153">
      <c r="A109" s="202">
        <v>84</v>
      </c>
      <c r="B109" s="388" t="s">
        <v>395</v>
      </c>
      <c r="C109" s="389" t="s">
        <v>846</v>
      </c>
      <c r="D109" s="109" t="s">
        <v>490</v>
      </c>
      <c r="E109" s="243">
        <v>1</v>
      </c>
      <c r="F109" s="159">
        <f>IF(E109=G109,H109)</f>
        <v>1</v>
      </c>
      <c r="G109" s="159">
        <f>IF(E109="NA","NA",H109)</f>
        <v>1</v>
      </c>
      <c r="H109" s="203">
        <v>1</v>
      </c>
      <c r="I109" s="109" t="s">
        <v>491</v>
      </c>
      <c r="J109" s="243">
        <v>1</v>
      </c>
      <c r="K109" s="159">
        <f>IF(J109=L109,M109)</f>
        <v>1</v>
      </c>
      <c r="L109" s="159">
        <f>IF(J109="NA","NA",M109)</f>
        <v>1</v>
      </c>
      <c r="M109" s="203">
        <v>1</v>
      </c>
      <c r="N109" s="159" t="s">
        <v>492</v>
      </c>
      <c r="O109" s="243">
        <v>1</v>
      </c>
      <c r="P109" s="203">
        <f>IF(O109=Q109,R109)</f>
        <v>1</v>
      </c>
      <c r="Q109" s="203">
        <f>IF(O109="NA","NA",R109)</f>
        <v>1</v>
      </c>
      <c r="R109" s="203">
        <v>1</v>
      </c>
      <c r="S109" s="373" t="s">
        <v>493</v>
      </c>
      <c r="T109" s="373" t="s">
        <v>494</v>
      </c>
    </row>
    <row r="110" spans="1:20" ht="119">
      <c r="A110" s="202">
        <v>85</v>
      </c>
      <c r="B110" s="388"/>
      <c r="C110" s="389"/>
      <c r="D110" s="109" t="s">
        <v>495</v>
      </c>
      <c r="E110" s="243">
        <v>1</v>
      </c>
      <c r="F110" s="159">
        <f>IF(E110=G110,H110)</f>
        <v>1</v>
      </c>
      <c r="G110" s="159">
        <f>IF(E110="NA","NA",H110)</f>
        <v>1</v>
      </c>
      <c r="H110" s="203">
        <v>1</v>
      </c>
      <c r="I110" s="109" t="s">
        <v>496</v>
      </c>
      <c r="J110" s="243">
        <v>1</v>
      </c>
      <c r="K110" s="159">
        <f>IF(J110=L110,M110)</f>
        <v>1</v>
      </c>
      <c r="L110" s="159">
        <f>IF(J110="NA","NA",M110)</f>
        <v>1</v>
      </c>
      <c r="M110" s="203">
        <v>1</v>
      </c>
      <c r="N110" s="159" t="s">
        <v>497</v>
      </c>
      <c r="O110" s="243">
        <v>1</v>
      </c>
      <c r="P110" s="159">
        <f>IF(O110=Q110,R110)</f>
        <v>1</v>
      </c>
      <c r="Q110" s="159">
        <f>IF(O110="NA","NA",R110)</f>
        <v>1</v>
      </c>
      <c r="R110" s="203">
        <v>1</v>
      </c>
      <c r="S110" s="373"/>
      <c r="T110" s="373"/>
    </row>
    <row r="111" spans="1:20" ht="238">
      <c r="A111" s="202">
        <v>86</v>
      </c>
      <c r="B111" s="388"/>
      <c r="C111" s="389"/>
      <c r="D111" s="109" t="s">
        <v>498</v>
      </c>
      <c r="E111" s="243">
        <v>1</v>
      </c>
      <c r="F111" s="159">
        <f>IF(E111=G111,H111)</f>
        <v>1</v>
      </c>
      <c r="G111" s="159">
        <f>IF(E111="NA","NA",H111)</f>
        <v>1</v>
      </c>
      <c r="H111" s="203">
        <v>1</v>
      </c>
      <c r="I111" s="109" t="s">
        <v>499</v>
      </c>
      <c r="J111" s="243">
        <v>1</v>
      </c>
      <c r="K111" s="159">
        <f>IF(J111=L111,M111)</f>
        <v>1</v>
      </c>
      <c r="L111" s="159">
        <f>IF(J111="NA","NA",M111)</f>
        <v>1</v>
      </c>
      <c r="M111" s="203">
        <v>1</v>
      </c>
      <c r="N111" s="159" t="s">
        <v>500</v>
      </c>
      <c r="O111" s="243">
        <v>1</v>
      </c>
      <c r="P111" s="203">
        <f>IF(O111=Q111,R111)</f>
        <v>1</v>
      </c>
      <c r="Q111" s="203">
        <f>IF(O111="NA","NA",R111)</f>
        <v>1</v>
      </c>
      <c r="R111" s="203">
        <v>1</v>
      </c>
      <c r="S111" s="373"/>
      <c r="T111" s="373"/>
    </row>
    <row r="112" spans="1:20" ht="16">
      <c r="A112" s="129"/>
      <c r="B112" s="129"/>
      <c r="C112" s="129"/>
      <c r="D112" s="129"/>
      <c r="E112" s="135">
        <f>SUM(E12:E111)</f>
        <v>86</v>
      </c>
      <c r="F112" s="135">
        <f>SUM(F12:F111)</f>
        <v>86</v>
      </c>
      <c r="G112" s="135">
        <f>SUM(G12:G111)</f>
        <v>86</v>
      </c>
      <c r="H112" s="135">
        <f>SUM(H12:H111)</f>
        <v>86</v>
      </c>
      <c r="I112" s="250"/>
      <c r="J112" s="135">
        <f>SUM(J12:J111)</f>
        <v>246</v>
      </c>
      <c r="K112" s="135">
        <f>SUM(K12:K111)</f>
        <v>246</v>
      </c>
      <c r="L112" s="135">
        <f>SUM(L12:L111)</f>
        <v>246</v>
      </c>
      <c r="M112" s="135">
        <f>SUM(M12:M111)</f>
        <v>246</v>
      </c>
      <c r="N112" s="185"/>
      <c r="O112" s="135">
        <f>SUM(O12:O111)</f>
        <v>86</v>
      </c>
      <c r="P112" s="135">
        <f>SUM(P12:P111)</f>
        <v>86</v>
      </c>
      <c r="Q112" s="135">
        <f>SUM(Q12:Q111)</f>
        <v>86</v>
      </c>
      <c r="R112" s="135">
        <f>SUM(R12:R111)</f>
        <v>86</v>
      </c>
      <c r="S112" s="129"/>
      <c r="T112" s="129"/>
    </row>
    <row r="113" spans="1:20" ht="16">
      <c r="A113" s="129"/>
      <c r="B113" s="129"/>
      <c r="C113" s="129"/>
      <c r="D113" s="129"/>
      <c r="E113" s="168"/>
      <c r="F113" s="168"/>
      <c r="G113" s="168"/>
      <c r="H113" s="168"/>
      <c r="I113" s="129"/>
      <c r="J113" s="168"/>
      <c r="K113" s="168"/>
      <c r="L113" s="168"/>
      <c r="M113" s="168"/>
      <c r="N113" s="168"/>
      <c r="O113" s="168"/>
      <c r="P113" s="168"/>
      <c r="Q113" s="168"/>
      <c r="R113" s="168"/>
      <c r="S113" s="129"/>
      <c r="T113" s="129"/>
    </row>
    <row r="114" spans="1:20" ht="18" thickBot="1">
      <c r="A114" s="79"/>
      <c r="B114" s="57" t="s">
        <v>833</v>
      </c>
      <c r="C114" s="251">
        <f>'RESULTADO-BÁSICA'!B29</f>
        <v>1</v>
      </c>
      <c r="D114" s="129"/>
      <c r="E114" s="168"/>
      <c r="F114" s="168"/>
      <c r="G114" s="168"/>
      <c r="H114" s="168"/>
      <c r="I114" s="129"/>
      <c r="J114" s="168"/>
      <c r="K114" s="168"/>
      <c r="L114" s="168"/>
      <c r="M114" s="168"/>
      <c r="N114" s="168"/>
      <c r="O114" s="168"/>
      <c r="P114" s="190"/>
      <c r="Q114" s="190"/>
      <c r="R114" s="252"/>
      <c r="S114" s="129"/>
      <c r="T114" s="129"/>
    </row>
    <row r="115" spans="1:20" ht="75" customHeight="1"/>
    <row r="116" spans="1:20" ht="54" customHeight="1"/>
    <row r="118" spans="1:20" ht="153" customHeight="1"/>
    <row r="119" spans="1:20" ht="153" customHeight="1"/>
    <row r="120" spans="1:20" ht="224.25" customHeight="1"/>
    <row r="121" spans="1:20" ht="21" customHeight="1"/>
    <row r="122" spans="1:20" ht="29.25" customHeight="1"/>
  </sheetData>
  <sheetProtection selectLockedCells="1"/>
  <mergeCells count="113">
    <mergeCell ref="A8:O8"/>
    <mergeCell ref="S8:T8"/>
    <mergeCell ref="T67:T76"/>
    <mergeCell ref="N67:N76"/>
    <mergeCell ref="T51:T55"/>
    <mergeCell ref="A66:T66"/>
    <mergeCell ref="S51:S55"/>
    <mergeCell ref="S57:S60"/>
    <mergeCell ref="A7:J7"/>
    <mergeCell ref="A9:B11"/>
    <mergeCell ref="G9:G11"/>
    <mergeCell ref="H9:H11"/>
    <mergeCell ref="E9:E11"/>
    <mergeCell ref="P9:P11"/>
    <mergeCell ref="Q9:Q11"/>
    <mergeCell ref="N57:N60"/>
    <mergeCell ref="T19:T21"/>
    <mergeCell ref="S19:S21"/>
    <mergeCell ref="I19:I21"/>
    <mergeCell ref="L9:L11"/>
    <mergeCell ref="O9:O11"/>
    <mergeCell ref="M9:M11"/>
    <mergeCell ref="N51:N55"/>
    <mergeCell ref="A22:T22"/>
    <mergeCell ref="N27:N31"/>
    <mergeCell ref="D23:D25"/>
    <mergeCell ref="I27:I31"/>
    <mergeCell ref="S100:S107"/>
    <mergeCell ref="T100:T107"/>
    <mergeCell ref="A80:T80"/>
    <mergeCell ref="A61:T61"/>
    <mergeCell ref="S67:S76"/>
    <mergeCell ref="I62:I65"/>
    <mergeCell ref="A99:T99"/>
    <mergeCell ref="S78:S79"/>
    <mergeCell ref="T81:T87"/>
    <mergeCell ref="N100:N107"/>
    <mergeCell ref="N62:N65"/>
    <mergeCell ref="T89:T98"/>
    <mergeCell ref="A88:T88"/>
    <mergeCell ref="D62:D65"/>
    <mergeCell ref="T62:T65"/>
    <mergeCell ref="I67:I76"/>
    <mergeCell ref="A77:T77"/>
    <mergeCell ref="I81:I87"/>
    <mergeCell ref="D89:D98"/>
    <mergeCell ref="T33:T39"/>
    <mergeCell ref="S46:S49"/>
    <mergeCell ref="A18:T18"/>
    <mergeCell ref="J9:J11"/>
    <mergeCell ref="N19:N21"/>
    <mergeCell ref="K9:K11"/>
    <mergeCell ref="F9:F11"/>
    <mergeCell ref="D19:D21"/>
    <mergeCell ref="N81:N87"/>
    <mergeCell ref="D27:D31"/>
    <mergeCell ref="S62:S65"/>
    <mergeCell ref="T27:T31"/>
    <mergeCell ref="S27:S31"/>
    <mergeCell ref="A32:T32"/>
    <mergeCell ref="D40:D45"/>
    <mergeCell ref="I40:I45"/>
    <mergeCell ref="N40:N45"/>
    <mergeCell ref="S40:S45"/>
    <mergeCell ref="T40:T45"/>
    <mergeCell ref="D51:D55"/>
    <mergeCell ref="I57:I60"/>
    <mergeCell ref="D46:D49"/>
    <mergeCell ref="I46:I49"/>
    <mergeCell ref="N46:N49"/>
    <mergeCell ref="A56:T56"/>
    <mergeCell ref="D57:D60"/>
    <mergeCell ref="A108:T108"/>
    <mergeCell ref="D78:D79"/>
    <mergeCell ref="N78:N79"/>
    <mergeCell ref="D67:D76"/>
    <mergeCell ref="I100:I107"/>
    <mergeCell ref="B109:B111"/>
    <mergeCell ref="C109:C111"/>
    <mergeCell ref="D100:D107"/>
    <mergeCell ref="T78:T79"/>
    <mergeCell ref="D81:D87"/>
    <mergeCell ref="T109:T111"/>
    <mergeCell ref="S109:S111"/>
    <mergeCell ref="S81:S87"/>
    <mergeCell ref="I78:I79"/>
    <mergeCell ref="I89:I98"/>
    <mergeCell ref="N89:N98"/>
    <mergeCell ref="S89:S98"/>
    <mergeCell ref="C6:I6"/>
    <mergeCell ref="N6:S6"/>
    <mergeCell ref="A1:T1"/>
    <mergeCell ref="A2:T2"/>
    <mergeCell ref="A3:T4"/>
    <mergeCell ref="A5:T5"/>
    <mergeCell ref="A50:T50"/>
    <mergeCell ref="T57:T60"/>
    <mergeCell ref="N7:T7"/>
    <mergeCell ref="I51:I55"/>
    <mergeCell ref="I23:I25"/>
    <mergeCell ref="N23:N25"/>
    <mergeCell ref="A26:T26"/>
    <mergeCell ref="T23:T25"/>
    <mergeCell ref="S23:S25"/>
    <mergeCell ref="S9:T11"/>
    <mergeCell ref="A17:T17"/>
    <mergeCell ref="C9:C11"/>
    <mergeCell ref="R9:R11"/>
    <mergeCell ref="T46:T49"/>
    <mergeCell ref="D33:D39"/>
    <mergeCell ref="I33:I39"/>
    <mergeCell ref="N33:N39"/>
    <mergeCell ref="S33:S39"/>
  </mergeCells>
  <printOptions horizontalCentered="1" verticalCentered="1"/>
  <pageMargins left="0.2361111111111111" right="0.2361111111111111" top="0.74791666666666667" bottom="0.74791666666666667" header="0.51180555555555551" footer="0.51180555555555551"/>
  <pageSetup scale="37" fitToHeight="0" orientation="landscape" r:id="rId1"/>
  <headerFooter alignWithMargins="0"/>
  <rowBreaks count="11" manualBreakCount="11">
    <brk id="14" max="19" man="1"/>
    <brk id="25" max="19" man="1"/>
    <brk id="31" max="19" man="1"/>
    <brk id="37" max="19" man="1"/>
    <brk id="45" max="19" man="1"/>
    <brk id="49" max="19" man="1"/>
    <brk id="55" max="19" man="1"/>
    <brk id="65" max="19" man="1"/>
    <brk id="74" max="19" man="1"/>
    <brk id="85" max="19" man="1"/>
    <brk id="105"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09"/>
  <sheetViews>
    <sheetView view="pageBreakPreview" topLeftCell="C1" zoomScale="70" zoomScaleNormal="100" zoomScaleSheetLayoutView="70" workbookViewId="0">
      <selection activeCell="O7" sqref="O7:U7"/>
    </sheetView>
  </sheetViews>
  <sheetFormatPr baseColWidth="10" defaultColWidth="10.83203125" defaultRowHeight="15"/>
  <cols>
    <col min="1" max="1" width="12.5" style="7" customWidth="1"/>
    <col min="2" max="2" width="53.5" style="8" customWidth="1"/>
    <col min="3" max="3" width="20.83203125" style="97" customWidth="1"/>
    <col min="4" max="4" width="21.1640625" style="9" customWidth="1"/>
    <col min="5" max="5" width="35.33203125" style="10" customWidth="1"/>
    <col min="6" max="6" width="6.5" style="32" customWidth="1"/>
    <col min="7" max="8" width="10.83203125" style="10" hidden="1" customWidth="1"/>
    <col min="9" max="9" width="10.5" style="32" hidden="1" customWidth="1"/>
    <col min="10" max="10" width="69.5" style="11" customWidth="1"/>
    <col min="11" max="11" width="6.5" style="32" customWidth="1"/>
    <col min="12" max="13" width="10.83203125" style="10" hidden="1" customWidth="1"/>
    <col min="14" max="14" width="10.1640625" style="32" hidden="1" customWidth="1"/>
    <col min="15" max="15" width="57.1640625" style="98" customWidth="1"/>
    <col min="16" max="16" width="6.5" style="32" customWidth="1"/>
    <col min="17" max="18" width="10.83203125" style="10" hidden="1" customWidth="1"/>
    <col min="19" max="19" width="10.5" style="32" hidden="1" customWidth="1"/>
    <col min="20" max="20" width="26.6640625" style="100" customWidth="1"/>
    <col min="21" max="21" width="26.33203125" style="100" customWidth="1"/>
    <col min="22" max="22" width="119.5" style="12" customWidth="1"/>
    <col min="23" max="47" width="10.83203125" style="12"/>
    <col min="48" max="16384" width="10.83203125" style="11"/>
  </cols>
  <sheetData>
    <row r="1" spans="1:256" s="2" customFormat="1" ht="16">
      <c r="A1" s="351" t="s">
        <v>842</v>
      </c>
      <c r="B1" s="352"/>
      <c r="C1" s="352"/>
      <c r="D1" s="352"/>
      <c r="E1" s="352"/>
      <c r="F1" s="352"/>
      <c r="G1" s="352"/>
      <c r="H1" s="352"/>
      <c r="I1" s="352"/>
      <c r="J1" s="352"/>
      <c r="K1" s="352"/>
      <c r="L1" s="352"/>
      <c r="M1" s="352"/>
      <c r="N1" s="352"/>
      <c r="O1" s="352"/>
      <c r="P1" s="352"/>
      <c r="Q1" s="352"/>
      <c r="R1" s="352"/>
      <c r="S1" s="352"/>
      <c r="T1" s="352"/>
      <c r="U1" s="353"/>
      <c r="V1" s="6"/>
      <c r="W1" s="6"/>
      <c r="X1" s="6"/>
      <c r="Y1" s="6"/>
      <c r="Z1" s="6"/>
      <c r="AA1" s="6"/>
      <c r="AB1" s="6"/>
      <c r="AC1" s="6"/>
      <c r="AD1" s="6"/>
      <c r="AE1" s="6"/>
      <c r="AF1" s="6"/>
      <c r="AG1" s="6"/>
      <c r="AH1" s="6"/>
      <c r="AI1" s="6"/>
      <c r="AJ1" s="6"/>
      <c r="AK1" s="6"/>
      <c r="AL1" s="6"/>
      <c r="AM1" s="6"/>
      <c r="AN1" s="6"/>
      <c r="AO1" s="6"/>
      <c r="AP1" s="6"/>
      <c r="AQ1" s="6"/>
      <c r="AR1" s="6"/>
      <c r="AS1" s="6"/>
      <c r="AT1" s="6"/>
      <c r="AU1" s="6"/>
    </row>
    <row r="2" spans="1:256" ht="16">
      <c r="A2" s="354" t="s">
        <v>0</v>
      </c>
      <c r="B2" s="355"/>
      <c r="C2" s="355"/>
      <c r="D2" s="355"/>
      <c r="E2" s="355"/>
      <c r="F2" s="355"/>
      <c r="G2" s="355"/>
      <c r="H2" s="355"/>
      <c r="I2" s="355"/>
      <c r="J2" s="355"/>
      <c r="K2" s="355"/>
      <c r="L2" s="355"/>
      <c r="M2" s="355"/>
      <c r="N2" s="355"/>
      <c r="O2" s="355"/>
      <c r="P2" s="355"/>
      <c r="Q2" s="355"/>
      <c r="R2" s="355"/>
      <c r="S2" s="355"/>
      <c r="T2" s="355"/>
      <c r="U2" s="356"/>
      <c r="V2" s="6"/>
      <c r="W2" s="6"/>
      <c r="X2" s="6"/>
      <c r="Y2" s="6"/>
      <c r="Z2" s="6"/>
      <c r="AA2" s="6"/>
      <c r="AB2" s="6"/>
      <c r="AC2" s="6"/>
      <c r="AD2" s="6"/>
      <c r="AE2" s="6"/>
      <c r="AF2" s="6"/>
      <c r="AG2" s="6"/>
      <c r="AH2" s="6"/>
      <c r="AI2" s="6"/>
      <c r="AJ2" s="6"/>
      <c r="AK2" s="6"/>
      <c r="AL2" s="6"/>
      <c r="AM2" s="6"/>
      <c r="AN2" s="6"/>
      <c r="AO2" s="6"/>
      <c r="AP2" s="6"/>
      <c r="AQ2" s="6"/>
      <c r="AR2" s="6"/>
      <c r="AS2" s="6"/>
      <c r="AT2" s="6"/>
      <c r="AU2" s="6"/>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357"/>
      <c r="B3" s="358"/>
      <c r="C3" s="358"/>
      <c r="D3" s="358"/>
      <c r="E3" s="358"/>
      <c r="F3" s="358"/>
      <c r="G3" s="358"/>
      <c r="H3" s="358"/>
      <c r="I3" s="358"/>
      <c r="J3" s="358"/>
      <c r="K3" s="358"/>
      <c r="L3" s="358"/>
      <c r="M3" s="358"/>
      <c r="N3" s="358"/>
      <c r="O3" s="358"/>
      <c r="P3" s="358"/>
      <c r="Q3" s="358"/>
      <c r="R3" s="358"/>
      <c r="S3" s="358"/>
      <c r="T3" s="358"/>
      <c r="U3" s="359"/>
      <c r="V3" s="6"/>
      <c r="W3" s="6"/>
      <c r="X3" s="6"/>
      <c r="Y3" s="6"/>
      <c r="Z3" s="6"/>
      <c r="AA3" s="6"/>
      <c r="AB3" s="6"/>
      <c r="AC3" s="6"/>
      <c r="AD3" s="6"/>
      <c r="AE3" s="6"/>
      <c r="AF3" s="6"/>
      <c r="AG3" s="6"/>
      <c r="AH3" s="6"/>
      <c r="AI3" s="6"/>
      <c r="AJ3" s="6"/>
      <c r="AK3" s="6"/>
      <c r="AL3" s="6"/>
      <c r="AM3" s="6"/>
      <c r="AN3" s="6"/>
      <c r="AO3" s="6"/>
      <c r="AP3" s="6"/>
      <c r="AQ3" s="6"/>
      <c r="AR3" s="6"/>
      <c r="AS3" s="6"/>
      <c r="AT3" s="6"/>
      <c r="AU3" s="6"/>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357"/>
      <c r="B4" s="358"/>
      <c r="C4" s="358"/>
      <c r="D4" s="358"/>
      <c r="E4" s="358"/>
      <c r="F4" s="358"/>
      <c r="G4" s="358"/>
      <c r="H4" s="358"/>
      <c r="I4" s="358"/>
      <c r="J4" s="358"/>
      <c r="K4" s="358"/>
      <c r="L4" s="358"/>
      <c r="M4" s="358"/>
      <c r="N4" s="358"/>
      <c r="O4" s="358"/>
      <c r="P4" s="358"/>
      <c r="Q4" s="358"/>
      <c r="R4" s="358"/>
      <c r="S4" s="358"/>
      <c r="T4" s="358"/>
      <c r="U4" s="359"/>
      <c r="V4" s="6"/>
      <c r="W4" s="6"/>
      <c r="X4" s="6"/>
      <c r="Y4" s="6"/>
      <c r="Z4" s="6"/>
      <c r="AA4" s="6"/>
      <c r="AB4" s="6"/>
      <c r="AC4" s="6"/>
      <c r="AD4" s="6"/>
      <c r="AE4" s="6"/>
      <c r="AF4" s="6"/>
      <c r="AG4" s="6"/>
      <c r="AH4" s="6"/>
      <c r="AI4" s="6"/>
      <c r="AJ4" s="6"/>
      <c r="AK4" s="6"/>
      <c r="AL4" s="6"/>
      <c r="AM4" s="6"/>
      <c r="AN4" s="6"/>
      <c r="AO4" s="6"/>
      <c r="AP4" s="6"/>
      <c r="AQ4" s="6"/>
      <c r="AR4" s="6"/>
      <c r="AS4" s="6"/>
      <c r="AT4" s="6"/>
      <c r="AU4" s="6"/>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4.75" customHeight="1">
      <c r="A5" s="354" t="s">
        <v>776</v>
      </c>
      <c r="B5" s="355"/>
      <c r="C5" s="355"/>
      <c r="D5" s="355"/>
      <c r="E5" s="355"/>
      <c r="F5" s="355"/>
      <c r="G5" s="355"/>
      <c r="H5" s="355"/>
      <c r="I5" s="355"/>
      <c r="J5" s="355"/>
      <c r="K5" s="355"/>
      <c r="L5" s="355"/>
      <c r="M5" s="355"/>
      <c r="N5" s="355"/>
      <c r="O5" s="355"/>
      <c r="P5" s="355"/>
      <c r="Q5" s="355"/>
      <c r="R5" s="355"/>
      <c r="S5" s="355"/>
      <c r="T5" s="355"/>
      <c r="U5" s="356"/>
      <c r="V5" s="6"/>
      <c r="W5" s="6"/>
      <c r="X5" s="6"/>
      <c r="Y5" s="6"/>
      <c r="Z5" s="6"/>
      <c r="AA5" s="6"/>
      <c r="AB5" s="6"/>
      <c r="AC5" s="6"/>
      <c r="AD5" s="6"/>
      <c r="AE5" s="6"/>
      <c r="AF5" s="6"/>
      <c r="AG5" s="6"/>
      <c r="AH5" s="6"/>
      <c r="AI5" s="6"/>
      <c r="AJ5" s="6"/>
      <c r="AK5" s="6"/>
      <c r="AL5" s="6"/>
      <c r="AM5" s="6"/>
      <c r="AN5" s="6"/>
      <c r="AO5" s="6"/>
      <c r="AP5" s="6"/>
      <c r="AQ5" s="6"/>
      <c r="AR5" s="6"/>
      <c r="AS5" s="6"/>
      <c r="AT5" s="6"/>
      <c r="AU5" s="6"/>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27.75" customHeight="1">
      <c r="A6" s="284"/>
      <c r="B6" s="59"/>
      <c r="C6" s="355" t="str">
        <f>CARATULA!E10</f>
        <v>HOSPITAL DE ALTA ESPECIALIDAD DE VERACRUZ</v>
      </c>
      <c r="D6" s="355"/>
      <c r="E6" s="355"/>
      <c r="F6" s="355"/>
      <c r="G6" s="355"/>
      <c r="H6" s="355"/>
      <c r="I6" s="355"/>
      <c r="J6" s="355"/>
      <c r="K6" s="59"/>
      <c r="L6" s="59"/>
      <c r="M6" s="59"/>
      <c r="N6" s="59"/>
      <c r="O6" s="283" t="str">
        <f>CARATULA!E11</f>
        <v>VZSSA006972</v>
      </c>
      <c r="P6" s="59"/>
      <c r="Q6" s="59"/>
      <c r="R6" s="59"/>
      <c r="S6" s="59"/>
      <c r="T6" s="59"/>
      <c r="U6" s="120"/>
    </row>
    <row r="7" spans="1:256" s="2" customFormat="1" ht="24.75" customHeight="1">
      <c r="A7" s="399" t="str">
        <f>CARATULA!B6</f>
        <v xml:space="preserve">CÉDULA DE EVALUACIÓN PARA CENTROS DE SALUD                                                                                                                                                                                                                                                            </v>
      </c>
      <c r="B7" s="400"/>
      <c r="C7" s="400"/>
      <c r="D7" s="400"/>
      <c r="E7" s="400"/>
      <c r="F7" s="400"/>
      <c r="G7" s="400"/>
      <c r="H7" s="400"/>
      <c r="I7" s="400"/>
      <c r="J7" s="400"/>
      <c r="K7" s="400"/>
      <c r="L7" s="60"/>
      <c r="M7" s="60"/>
      <c r="N7" s="60"/>
      <c r="O7" s="392">
        <v>2023</v>
      </c>
      <c r="P7" s="392"/>
      <c r="Q7" s="392"/>
      <c r="R7" s="392"/>
      <c r="S7" s="392"/>
      <c r="T7" s="392"/>
      <c r="U7" s="393"/>
      <c r="V7" s="6"/>
      <c r="W7" s="6"/>
      <c r="X7" s="6"/>
      <c r="Y7" s="6"/>
      <c r="Z7" s="6"/>
      <c r="AA7" s="6"/>
      <c r="AB7" s="6"/>
      <c r="AC7" s="6"/>
      <c r="AD7" s="6"/>
      <c r="AE7" s="6"/>
      <c r="AF7" s="6"/>
      <c r="AG7" s="6"/>
      <c r="AH7" s="6"/>
      <c r="AI7" s="6"/>
      <c r="AJ7" s="6"/>
      <c r="AK7" s="6"/>
      <c r="AL7" s="6"/>
      <c r="AM7" s="6"/>
      <c r="AN7" s="6"/>
      <c r="AO7" s="6"/>
      <c r="AP7" s="6"/>
      <c r="AQ7" s="6"/>
      <c r="AR7" s="6"/>
      <c r="AS7" s="6"/>
      <c r="AT7" s="6"/>
      <c r="AU7" s="6"/>
    </row>
    <row r="8" spans="1:256" ht="20.25" customHeight="1">
      <c r="A8" s="389" t="s">
        <v>83</v>
      </c>
      <c r="B8" s="389"/>
      <c r="C8" s="389"/>
      <c r="D8" s="389"/>
      <c r="E8" s="389"/>
      <c r="F8" s="389"/>
      <c r="G8" s="389"/>
      <c r="H8" s="389"/>
      <c r="I8" s="389"/>
      <c r="J8" s="389"/>
      <c r="K8" s="389"/>
      <c r="L8" s="389"/>
      <c r="M8" s="389"/>
      <c r="N8" s="389"/>
      <c r="O8" s="389"/>
      <c r="P8" s="389"/>
      <c r="Q8" s="136"/>
      <c r="R8" s="136"/>
      <c r="S8" s="136"/>
      <c r="T8" s="396"/>
      <c r="U8" s="396"/>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ustomHeight="1">
      <c r="A9" s="401" t="s">
        <v>84</v>
      </c>
      <c r="B9" s="401"/>
      <c r="C9" s="401" t="s">
        <v>58</v>
      </c>
      <c r="D9" s="367" t="s">
        <v>59</v>
      </c>
      <c r="E9" s="367"/>
      <c r="F9" s="368" t="s">
        <v>60</v>
      </c>
      <c r="G9" s="395" t="s">
        <v>61</v>
      </c>
      <c r="H9" s="395" t="s">
        <v>62</v>
      </c>
      <c r="I9" s="395" t="s">
        <v>63</v>
      </c>
      <c r="J9" s="113" t="s">
        <v>64</v>
      </c>
      <c r="K9" s="368" t="s">
        <v>60</v>
      </c>
      <c r="L9" s="395" t="s">
        <v>61</v>
      </c>
      <c r="M9" s="395" t="s">
        <v>62</v>
      </c>
      <c r="N9" s="395" t="s">
        <v>63</v>
      </c>
      <c r="O9" s="113" t="s">
        <v>65</v>
      </c>
      <c r="P9" s="368" t="s">
        <v>60</v>
      </c>
      <c r="Q9" s="395" t="s">
        <v>61</v>
      </c>
      <c r="R9" s="395" t="s">
        <v>62</v>
      </c>
      <c r="S9" s="395" t="s">
        <v>63</v>
      </c>
      <c r="T9" s="367" t="s">
        <v>382</v>
      </c>
      <c r="U9" s="367"/>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ustomHeight="1">
      <c r="A10" s="401"/>
      <c r="B10" s="401"/>
      <c r="C10" s="401"/>
      <c r="D10" s="397" t="s">
        <v>66</v>
      </c>
      <c r="E10" s="397"/>
      <c r="F10" s="368"/>
      <c r="G10" s="395"/>
      <c r="H10" s="395"/>
      <c r="I10" s="395"/>
      <c r="J10" s="124" t="s">
        <v>66</v>
      </c>
      <c r="K10" s="368"/>
      <c r="L10" s="395"/>
      <c r="M10" s="395"/>
      <c r="N10" s="395"/>
      <c r="O10" s="124" t="s">
        <v>67</v>
      </c>
      <c r="P10" s="368"/>
      <c r="Q10" s="395"/>
      <c r="R10" s="395"/>
      <c r="S10" s="395"/>
      <c r="T10" s="367"/>
      <c r="U10" s="367"/>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7.5" customHeight="1">
      <c r="A11" s="401"/>
      <c r="B11" s="401"/>
      <c r="C11" s="401"/>
      <c r="D11" s="398" t="s">
        <v>425</v>
      </c>
      <c r="E11" s="398"/>
      <c r="F11" s="368"/>
      <c r="G11" s="395"/>
      <c r="H11" s="395"/>
      <c r="I11" s="395"/>
      <c r="J11" s="89" t="s">
        <v>424</v>
      </c>
      <c r="K11" s="368"/>
      <c r="L11" s="395"/>
      <c r="M11" s="395"/>
      <c r="N11" s="395"/>
      <c r="O11" s="89" t="s">
        <v>424</v>
      </c>
      <c r="P11" s="368"/>
      <c r="Q11" s="395"/>
      <c r="R11" s="395"/>
      <c r="S11" s="395"/>
      <c r="T11" s="367"/>
      <c r="U11" s="367"/>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9" customFormat="1" ht="130.5" customHeight="1">
      <c r="A12" s="159">
        <v>1</v>
      </c>
      <c r="B12" s="118" t="s">
        <v>78</v>
      </c>
      <c r="C12" s="160" t="s">
        <v>76</v>
      </c>
      <c r="D12" s="394" t="s">
        <v>670</v>
      </c>
      <c r="E12" s="394"/>
      <c r="F12" s="243">
        <v>1</v>
      </c>
      <c r="G12" s="109">
        <f t="shared" ref="G12:G17" si="0">IF(F12=H12,I12)</f>
        <v>1</v>
      </c>
      <c r="H12" s="109">
        <f t="shared" ref="H12:H17" si="1">IF(F12="NA","NA",I12)</f>
        <v>1</v>
      </c>
      <c r="I12" s="203">
        <v>1</v>
      </c>
      <c r="J12" s="118" t="s">
        <v>77</v>
      </c>
      <c r="K12" s="243">
        <v>1</v>
      </c>
      <c r="L12" s="109">
        <f>IF(K12=M12,N12)</f>
        <v>1</v>
      </c>
      <c r="M12" s="109">
        <f>IF(K12="NA","NA",N12)</f>
        <v>1</v>
      </c>
      <c r="N12" s="203">
        <v>1</v>
      </c>
      <c r="O12" s="203" t="s">
        <v>427</v>
      </c>
      <c r="P12" s="243">
        <v>1</v>
      </c>
      <c r="Q12" s="109">
        <f t="shared" ref="Q12:Q17" si="2">IF(P12=R12,S12)</f>
        <v>1</v>
      </c>
      <c r="R12" s="109">
        <f t="shared" ref="R12:R17" si="3">IF(P12="NA","NA",S12)</f>
        <v>1</v>
      </c>
      <c r="S12" s="203">
        <v>1</v>
      </c>
      <c r="T12" s="117" t="s">
        <v>357</v>
      </c>
      <c r="U12" s="117" t="s">
        <v>383</v>
      </c>
    </row>
    <row r="13" spans="1:256" s="41" customFormat="1" ht="135.75" customHeight="1">
      <c r="A13" s="159">
        <f>+A12+1</f>
        <v>2</v>
      </c>
      <c r="B13" s="241" t="s">
        <v>671</v>
      </c>
      <c r="C13" s="379" t="s">
        <v>79</v>
      </c>
      <c r="D13" s="394" t="s">
        <v>672</v>
      </c>
      <c r="E13" s="394"/>
      <c r="F13" s="243">
        <v>1</v>
      </c>
      <c r="G13" s="109">
        <f t="shared" si="0"/>
        <v>1</v>
      </c>
      <c r="H13" s="109">
        <f t="shared" si="1"/>
        <v>1</v>
      </c>
      <c r="I13" s="203">
        <v>1</v>
      </c>
      <c r="J13" s="118" t="s">
        <v>80</v>
      </c>
      <c r="K13" s="243">
        <v>1</v>
      </c>
      <c r="L13" s="109">
        <f>IF(K13=M13,N13)</f>
        <v>1</v>
      </c>
      <c r="M13" s="109">
        <f>IF(K13="NA","NA",N13)</f>
        <v>1</v>
      </c>
      <c r="N13" s="203">
        <v>1</v>
      </c>
      <c r="O13" s="203" t="s">
        <v>428</v>
      </c>
      <c r="P13" s="243">
        <v>1</v>
      </c>
      <c r="Q13" s="109">
        <f t="shared" si="2"/>
        <v>1</v>
      </c>
      <c r="R13" s="109">
        <f t="shared" si="3"/>
        <v>1</v>
      </c>
      <c r="S13" s="203">
        <v>1</v>
      </c>
      <c r="T13" s="117" t="s">
        <v>357</v>
      </c>
      <c r="U13" s="117" t="s">
        <v>383</v>
      </c>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row>
    <row r="14" spans="1:256" s="41" customFormat="1" ht="68">
      <c r="A14" s="159">
        <f>+A13+1</f>
        <v>3</v>
      </c>
      <c r="B14" s="101" t="s">
        <v>85</v>
      </c>
      <c r="C14" s="379"/>
      <c r="D14" s="380" t="s">
        <v>606</v>
      </c>
      <c r="E14" s="380"/>
      <c r="F14" s="243">
        <v>1</v>
      </c>
      <c r="G14" s="109">
        <f t="shared" si="0"/>
        <v>1</v>
      </c>
      <c r="H14" s="109">
        <f t="shared" si="1"/>
        <v>1</v>
      </c>
      <c r="I14" s="203">
        <v>1</v>
      </c>
      <c r="J14" s="118" t="s">
        <v>647</v>
      </c>
      <c r="K14" s="244">
        <v>2</v>
      </c>
      <c r="L14" s="109">
        <f>IF(K14=M14,N14)</f>
        <v>2</v>
      </c>
      <c r="M14" s="109">
        <f>IF(K14="NA","NA",N14)</f>
        <v>2</v>
      </c>
      <c r="N14" s="102">
        <v>2</v>
      </c>
      <c r="O14" s="203" t="s">
        <v>86</v>
      </c>
      <c r="P14" s="243">
        <v>1</v>
      </c>
      <c r="Q14" s="109">
        <f t="shared" si="2"/>
        <v>1</v>
      </c>
      <c r="R14" s="109">
        <f t="shared" si="3"/>
        <v>1</v>
      </c>
      <c r="S14" s="203">
        <v>1</v>
      </c>
      <c r="T14" s="117" t="s">
        <v>357</v>
      </c>
      <c r="U14" s="117" t="s">
        <v>383</v>
      </c>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row>
    <row r="15" spans="1:256" s="43" customFormat="1" ht="255">
      <c r="A15" s="159">
        <f>+A14+1</f>
        <v>4</v>
      </c>
      <c r="B15" s="118" t="s">
        <v>88</v>
      </c>
      <c r="C15" s="160" t="s">
        <v>89</v>
      </c>
      <c r="D15" s="380" t="s">
        <v>90</v>
      </c>
      <c r="E15" s="380"/>
      <c r="F15" s="243">
        <v>1</v>
      </c>
      <c r="G15" s="109">
        <f t="shared" si="0"/>
        <v>1</v>
      </c>
      <c r="H15" s="109">
        <f t="shared" si="1"/>
        <v>1</v>
      </c>
      <c r="I15" s="203">
        <v>1</v>
      </c>
      <c r="J15" s="118" t="s">
        <v>814</v>
      </c>
      <c r="K15" s="244">
        <v>5</v>
      </c>
      <c r="L15" s="109">
        <f>IF(K15=M15,N15)</f>
        <v>5</v>
      </c>
      <c r="M15" s="109">
        <f>IF(K15="NA","NA",N15)</f>
        <v>5</v>
      </c>
      <c r="N15" s="102">
        <v>5</v>
      </c>
      <c r="O15" s="203" t="s">
        <v>775</v>
      </c>
      <c r="P15" s="243">
        <v>1</v>
      </c>
      <c r="Q15" s="109">
        <f t="shared" si="2"/>
        <v>1</v>
      </c>
      <c r="R15" s="109">
        <f t="shared" si="3"/>
        <v>1</v>
      </c>
      <c r="S15" s="203">
        <v>1</v>
      </c>
      <c r="T15" s="117" t="s">
        <v>357</v>
      </c>
      <c r="U15" s="117" t="s">
        <v>385</v>
      </c>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row>
    <row r="16" spans="1:256" s="44" customFormat="1" ht="122.25" customHeight="1">
      <c r="A16" s="159">
        <v>5</v>
      </c>
      <c r="B16" s="384" t="s">
        <v>95</v>
      </c>
      <c r="C16" s="379" t="s">
        <v>503</v>
      </c>
      <c r="D16" s="384" t="s">
        <v>96</v>
      </c>
      <c r="E16" s="384"/>
      <c r="F16" s="374">
        <v>1</v>
      </c>
      <c r="G16" s="406">
        <f t="shared" si="0"/>
        <v>1</v>
      </c>
      <c r="H16" s="406">
        <f t="shared" si="1"/>
        <v>1</v>
      </c>
      <c r="I16" s="406">
        <v>1</v>
      </c>
      <c r="J16" s="118" t="s">
        <v>798</v>
      </c>
      <c r="K16" s="381">
        <v>4</v>
      </c>
      <c r="L16" s="370">
        <f>IF(K16=M16,N16)</f>
        <v>4</v>
      </c>
      <c r="M16" s="370">
        <f>IF(K16="NA","NA",N16)</f>
        <v>4</v>
      </c>
      <c r="N16" s="382">
        <v>4</v>
      </c>
      <c r="O16" s="384" t="s">
        <v>796</v>
      </c>
      <c r="P16" s="374">
        <v>1</v>
      </c>
      <c r="Q16" s="384">
        <f t="shared" si="2"/>
        <v>1</v>
      </c>
      <c r="R16" s="384">
        <f t="shared" si="3"/>
        <v>1</v>
      </c>
      <c r="S16" s="384">
        <v>1</v>
      </c>
      <c r="T16" s="373" t="s">
        <v>363</v>
      </c>
      <c r="U16" s="373" t="s">
        <v>387</v>
      </c>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44" customFormat="1" ht="75" customHeight="1">
      <c r="A17" s="370">
        <v>6</v>
      </c>
      <c r="B17" s="384"/>
      <c r="C17" s="379"/>
      <c r="D17" s="384" t="s">
        <v>795</v>
      </c>
      <c r="E17" s="384"/>
      <c r="F17" s="374"/>
      <c r="G17" s="406">
        <f t="shared" si="0"/>
        <v>0</v>
      </c>
      <c r="H17" s="406">
        <f t="shared" si="1"/>
        <v>0</v>
      </c>
      <c r="I17" s="406"/>
      <c r="J17" s="384" t="s">
        <v>797</v>
      </c>
      <c r="K17" s="381"/>
      <c r="L17" s="370"/>
      <c r="M17" s="370"/>
      <c r="N17" s="382"/>
      <c r="O17" s="384"/>
      <c r="P17" s="374"/>
      <c r="Q17" s="384">
        <f t="shared" si="2"/>
        <v>0</v>
      </c>
      <c r="R17" s="384">
        <f t="shared" si="3"/>
        <v>0</v>
      </c>
      <c r="S17" s="384"/>
      <c r="T17" s="373"/>
      <c r="U17" s="373"/>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44" customFormat="1" ht="75" customHeight="1">
      <c r="A18" s="370"/>
      <c r="B18" s="384"/>
      <c r="C18" s="379"/>
      <c r="D18" s="384"/>
      <c r="E18" s="384"/>
      <c r="F18" s="374"/>
      <c r="G18" s="406"/>
      <c r="H18" s="406"/>
      <c r="I18" s="406"/>
      <c r="J18" s="384"/>
      <c r="K18" s="381"/>
      <c r="L18" s="370"/>
      <c r="M18" s="370"/>
      <c r="N18" s="382"/>
      <c r="O18" s="384"/>
      <c r="P18" s="374"/>
      <c r="Q18" s="384"/>
      <c r="R18" s="384"/>
      <c r="S18" s="384"/>
      <c r="T18" s="373"/>
      <c r="U18" s="373"/>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44" customFormat="1" ht="75" customHeight="1">
      <c r="A19" s="370"/>
      <c r="B19" s="384"/>
      <c r="C19" s="379"/>
      <c r="D19" s="384"/>
      <c r="E19" s="384"/>
      <c r="F19" s="374"/>
      <c r="G19" s="406"/>
      <c r="H19" s="406"/>
      <c r="I19" s="406"/>
      <c r="J19" s="384"/>
      <c r="K19" s="381"/>
      <c r="L19" s="370"/>
      <c r="M19" s="370"/>
      <c r="N19" s="382"/>
      <c r="O19" s="384"/>
      <c r="P19" s="374"/>
      <c r="Q19" s="384"/>
      <c r="R19" s="384"/>
      <c r="S19" s="384"/>
      <c r="T19" s="373"/>
      <c r="U19" s="373"/>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44" customFormat="1" ht="144.75" customHeight="1">
      <c r="A20" s="159">
        <v>7</v>
      </c>
      <c r="B20" s="384"/>
      <c r="C20" s="160" t="s">
        <v>607</v>
      </c>
      <c r="D20" s="380" t="s">
        <v>645</v>
      </c>
      <c r="E20" s="380"/>
      <c r="F20" s="243">
        <v>1</v>
      </c>
      <c r="G20" s="109">
        <f>IF(F20=H20,I20)</f>
        <v>1</v>
      </c>
      <c r="H20" s="109">
        <f>IF(F20="NA","NA",I20)</f>
        <v>1</v>
      </c>
      <c r="I20" s="203">
        <v>1</v>
      </c>
      <c r="J20" s="118" t="s">
        <v>646</v>
      </c>
      <c r="K20" s="244">
        <v>2</v>
      </c>
      <c r="L20" s="109">
        <f>IF(K20=M20,N20)</f>
        <v>2</v>
      </c>
      <c r="M20" s="109">
        <f>IF(K20="NA","NA",N20)</f>
        <v>2</v>
      </c>
      <c r="N20" s="102">
        <v>2</v>
      </c>
      <c r="O20" s="203" t="s">
        <v>74</v>
      </c>
      <c r="P20" s="203" t="s">
        <v>62</v>
      </c>
      <c r="Q20" s="203" t="s">
        <v>62</v>
      </c>
      <c r="R20" s="203" t="s">
        <v>62</v>
      </c>
      <c r="S20" s="203" t="s">
        <v>62</v>
      </c>
      <c r="T20" s="117" t="s">
        <v>363</v>
      </c>
      <c r="U20" s="117" t="s">
        <v>387</v>
      </c>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45" customFormat="1" ht="103.5" customHeight="1">
      <c r="A21" s="370">
        <v>8</v>
      </c>
      <c r="B21" s="384"/>
      <c r="C21" s="379" t="s">
        <v>588</v>
      </c>
      <c r="D21" s="380" t="s">
        <v>97</v>
      </c>
      <c r="E21" s="380"/>
      <c r="F21" s="374">
        <v>1</v>
      </c>
      <c r="G21" s="370">
        <f>IF(F21=H21,I21)</f>
        <v>1</v>
      </c>
      <c r="H21" s="370">
        <f>IF(F21="NA","NA",I21)</f>
        <v>1</v>
      </c>
      <c r="I21" s="384">
        <v>1</v>
      </c>
      <c r="J21" s="118" t="s">
        <v>98</v>
      </c>
      <c r="K21" s="381">
        <v>1</v>
      </c>
      <c r="L21" s="370">
        <f>IF(K21=M21,N21)</f>
        <v>1</v>
      </c>
      <c r="M21" s="370">
        <f>IF(K21="NA","NA",N21)</f>
        <v>1</v>
      </c>
      <c r="N21" s="382">
        <v>1</v>
      </c>
      <c r="O21" s="384" t="s">
        <v>74</v>
      </c>
      <c r="P21" s="384" t="s">
        <v>62</v>
      </c>
      <c r="Q21" s="384" t="s">
        <v>62</v>
      </c>
      <c r="R21" s="384" t="s">
        <v>62</v>
      </c>
      <c r="S21" s="384" t="s">
        <v>62</v>
      </c>
      <c r="T21" s="373" t="s">
        <v>363</v>
      </c>
      <c r="U21" s="373" t="s">
        <v>387</v>
      </c>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row>
    <row r="22" spans="1:256" s="43" customFormat="1" ht="48.75" customHeight="1">
      <c r="A22" s="370"/>
      <c r="B22" s="384"/>
      <c r="C22" s="379"/>
      <c r="D22" s="380" t="s">
        <v>99</v>
      </c>
      <c r="E22" s="380"/>
      <c r="F22" s="374"/>
      <c r="G22" s="370"/>
      <c r="H22" s="370"/>
      <c r="I22" s="384"/>
      <c r="J22" s="118" t="s">
        <v>100</v>
      </c>
      <c r="K22" s="381"/>
      <c r="L22" s="370"/>
      <c r="M22" s="370"/>
      <c r="N22" s="382"/>
      <c r="O22" s="384"/>
      <c r="P22" s="384"/>
      <c r="Q22" s="384" t="s">
        <v>62</v>
      </c>
      <c r="R22" s="384" t="s">
        <v>62</v>
      </c>
      <c r="S22" s="384"/>
      <c r="T22" s="373"/>
      <c r="U22" s="373"/>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row>
    <row r="23" spans="1:256" s="44" customFormat="1" ht="153">
      <c r="A23" s="159">
        <v>9</v>
      </c>
      <c r="B23" s="118" t="s">
        <v>398</v>
      </c>
      <c r="C23" s="160" t="s">
        <v>504</v>
      </c>
      <c r="D23" s="380" t="s">
        <v>101</v>
      </c>
      <c r="E23" s="380"/>
      <c r="F23" s="243">
        <v>1</v>
      </c>
      <c r="G23" s="109">
        <f t="shared" ref="G23:G32" si="4">IF(F23=H23,I23)</f>
        <v>1</v>
      </c>
      <c r="H23" s="109">
        <f t="shared" ref="H23:H32" si="5">IF(F23="NA","NA",I23)</f>
        <v>1</v>
      </c>
      <c r="I23" s="203">
        <v>1</v>
      </c>
      <c r="J23" s="118" t="s">
        <v>429</v>
      </c>
      <c r="K23" s="244">
        <v>1</v>
      </c>
      <c r="L23" s="109">
        <f>IF(K23=M23,N23)</f>
        <v>1</v>
      </c>
      <c r="M23" s="109">
        <f>IF(K23="NA","NA",N23)</f>
        <v>1</v>
      </c>
      <c r="N23" s="102">
        <v>1</v>
      </c>
      <c r="O23" s="203" t="s">
        <v>102</v>
      </c>
      <c r="P23" s="243">
        <v>1</v>
      </c>
      <c r="Q23" s="109">
        <f>IF(P23=R23,S23)</f>
        <v>1</v>
      </c>
      <c r="R23" s="109">
        <f>IF(P23="NA","NA",S23)</f>
        <v>1</v>
      </c>
      <c r="S23" s="203">
        <v>1</v>
      </c>
      <c r="T23" s="117" t="s">
        <v>364</v>
      </c>
      <c r="U23" s="117" t="s">
        <v>388</v>
      </c>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s="44" customFormat="1" ht="204">
      <c r="A24" s="159">
        <v>10</v>
      </c>
      <c r="B24" s="118" t="s">
        <v>399</v>
      </c>
      <c r="C24" s="160" t="s">
        <v>505</v>
      </c>
      <c r="D24" s="380" t="s">
        <v>103</v>
      </c>
      <c r="E24" s="380"/>
      <c r="F24" s="243">
        <v>1</v>
      </c>
      <c r="G24" s="109">
        <f t="shared" si="4"/>
        <v>1</v>
      </c>
      <c r="H24" s="109">
        <f t="shared" si="5"/>
        <v>1</v>
      </c>
      <c r="I24" s="203">
        <v>1</v>
      </c>
      <c r="J24" s="118" t="s">
        <v>640</v>
      </c>
      <c r="K24" s="244">
        <v>2</v>
      </c>
      <c r="L24" s="109">
        <f>IF(K24=M24,N24)</f>
        <v>2</v>
      </c>
      <c r="M24" s="109">
        <f>IF(K24="NA","NA",N24)</f>
        <v>2</v>
      </c>
      <c r="N24" s="102">
        <v>2</v>
      </c>
      <c r="O24" s="203" t="s">
        <v>104</v>
      </c>
      <c r="P24" s="243">
        <v>1</v>
      </c>
      <c r="Q24" s="109">
        <f>IF(P24=R24,S24)</f>
        <v>1</v>
      </c>
      <c r="R24" s="109">
        <f>IF(P24="NA","NA",S24)</f>
        <v>1</v>
      </c>
      <c r="S24" s="203">
        <v>1</v>
      </c>
      <c r="T24" s="117" t="s">
        <v>389</v>
      </c>
      <c r="U24" s="117" t="s">
        <v>390</v>
      </c>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s="46" customFormat="1" ht="93.75" customHeight="1">
      <c r="A25" s="370">
        <v>11</v>
      </c>
      <c r="B25" s="384" t="s">
        <v>681</v>
      </c>
      <c r="C25" s="379" t="s">
        <v>506</v>
      </c>
      <c r="D25" s="388" t="s">
        <v>815</v>
      </c>
      <c r="E25" s="388"/>
      <c r="F25" s="374">
        <v>1</v>
      </c>
      <c r="G25" s="370">
        <f t="shared" si="4"/>
        <v>1</v>
      </c>
      <c r="H25" s="370">
        <f t="shared" si="5"/>
        <v>1</v>
      </c>
      <c r="I25" s="384">
        <v>1</v>
      </c>
      <c r="J25" s="384" t="s">
        <v>682</v>
      </c>
      <c r="K25" s="381">
        <v>4</v>
      </c>
      <c r="L25" s="370">
        <f>IF(K25=M25,N25)</f>
        <v>4</v>
      </c>
      <c r="M25" s="370">
        <f>IF(K25="NA","NA",N25)</f>
        <v>4</v>
      </c>
      <c r="N25" s="382">
        <v>4</v>
      </c>
      <c r="O25" s="384" t="s">
        <v>105</v>
      </c>
      <c r="P25" s="374">
        <v>1</v>
      </c>
      <c r="Q25" s="370">
        <f>IF(P25=R25,S25)</f>
        <v>1</v>
      </c>
      <c r="R25" s="370">
        <f>IF(P25="NA","NA",S25)</f>
        <v>1</v>
      </c>
      <c r="S25" s="384">
        <v>1</v>
      </c>
      <c r="T25" s="117" t="s">
        <v>357</v>
      </c>
      <c r="U25" s="117" t="s">
        <v>383</v>
      </c>
    </row>
    <row r="26" spans="1:256" s="46" customFormat="1" ht="96.75" customHeight="1">
      <c r="A26" s="370"/>
      <c r="B26" s="384"/>
      <c r="C26" s="379"/>
      <c r="D26" s="388"/>
      <c r="E26" s="388"/>
      <c r="F26" s="374"/>
      <c r="G26" s="370"/>
      <c r="H26" s="370"/>
      <c r="I26" s="384"/>
      <c r="J26" s="384"/>
      <c r="K26" s="381"/>
      <c r="L26" s="370"/>
      <c r="M26" s="370"/>
      <c r="N26" s="382"/>
      <c r="O26" s="384"/>
      <c r="P26" s="374"/>
      <c r="Q26" s="370"/>
      <c r="R26" s="370"/>
      <c r="S26" s="384"/>
      <c r="T26" s="373" t="s">
        <v>362</v>
      </c>
      <c r="U26" s="373" t="s">
        <v>386</v>
      </c>
    </row>
    <row r="27" spans="1:256" s="46" customFormat="1" ht="96.75" customHeight="1">
      <c r="A27" s="370"/>
      <c r="B27" s="384"/>
      <c r="C27" s="379"/>
      <c r="D27" s="388"/>
      <c r="E27" s="388"/>
      <c r="F27" s="374"/>
      <c r="G27" s="370"/>
      <c r="H27" s="370"/>
      <c r="I27" s="384"/>
      <c r="J27" s="384"/>
      <c r="K27" s="381"/>
      <c r="L27" s="370"/>
      <c r="M27" s="370"/>
      <c r="N27" s="382"/>
      <c r="O27" s="384"/>
      <c r="P27" s="374"/>
      <c r="Q27" s="370"/>
      <c r="R27" s="370"/>
      <c r="S27" s="384"/>
      <c r="T27" s="373"/>
      <c r="U27" s="373"/>
    </row>
    <row r="28" spans="1:256" s="44" customFormat="1" ht="96.75" customHeight="1">
      <c r="A28" s="370"/>
      <c r="B28" s="384"/>
      <c r="C28" s="379"/>
      <c r="D28" s="388"/>
      <c r="E28" s="388"/>
      <c r="F28" s="374"/>
      <c r="G28" s="370"/>
      <c r="H28" s="370"/>
      <c r="I28" s="384"/>
      <c r="J28" s="384"/>
      <c r="K28" s="381"/>
      <c r="L28" s="370"/>
      <c r="M28" s="370"/>
      <c r="N28" s="382"/>
      <c r="O28" s="384"/>
      <c r="P28" s="374"/>
      <c r="Q28" s="370"/>
      <c r="R28" s="370"/>
      <c r="S28" s="384"/>
      <c r="T28" s="373"/>
      <c r="U28" s="37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44" customFormat="1" ht="278.25" customHeight="1">
      <c r="A29" s="159">
        <v>12</v>
      </c>
      <c r="B29" s="118" t="s">
        <v>793</v>
      </c>
      <c r="C29" s="160" t="s">
        <v>589</v>
      </c>
      <c r="D29" s="380" t="s">
        <v>642</v>
      </c>
      <c r="E29" s="380"/>
      <c r="F29" s="243">
        <v>1</v>
      </c>
      <c r="G29" s="109">
        <f t="shared" si="4"/>
        <v>1</v>
      </c>
      <c r="H29" s="109">
        <f t="shared" si="5"/>
        <v>1</v>
      </c>
      <c r="I29" s="203">
        <v>1</v>
      </c>
      <c r="J29" s="118" t="s">
        <v>641</v>
      </c>
      <c r="K29" s="244">
        <v>3</v>
      </c>
      <c r="L29" s="109">
        <f>IF(K29=M29,N29)</f>
        <v>3</v>
      </c>
      <c r="M29" s="109">
        <f>IF(K29="NA","NA",N29)</f>
        <v>3</v>
      </c>
      <c r="N29" s="102">
        <v>3</v>
      </c>
      <c r="O29" s="203" t="s">
        <v>430</v>
      </c>
      <c r="P29" s="243">
        <v>1</v>
      </c>
      <c r="Q29" s="109">
        <f>IF(P29=R29,S29)</f>
        <v>1</v>
      </c>
      <c r="R29" s="109">
        <f>IF(P29="NA","NA",S29)</f>
        <v>1</v>
      </c>
      <c r="S29" s="203">
        <v>1</v>
      </c>
      <c r="T29" s="117" t="s">
        <v>357</v>
      </c>
      <c r="U29" s="117" t="s">
        <v>383</v>
      </c>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256" s="44" customFormat="1" ht="102">
      <c r="A30" s="159">
        <v>13</v>
      </c>
      <c r="B30" s="101" t="s">
        <v>106</v>
      </c>
      <c r="C30" s="160" t="s">
        <v>590</v>
      </c>
      <c r="D30" s="380" t="s">
        <v>643</v>
      </c>
      <c r="E30" s="380"/>
      <c r="F30" s="243">
        <v>1</v>
      </c>
      <c r="G30" s="109">
        <f t="shared" si="4"/>
        <v>1</v>
      </c>
      <c r="H30" s="109">
        <f t="shared" si="5"/>
        <v>1</v>
      </c>
      <c r="I30" s="203">
        <v>1</v>
      </c>
      <c r="J30" s="118" t="s">
        <v>644</v>
      </c>
      <c r="K30" s="244">
        <v>3</v>
      </c>
      <c r="L30" s="109">
        <f>IF(K30=M30,N30)</f>
        <v>3</v>
      </c>
      <c r="M30" s="109">
        <f>IF(K30="NA","NA",N30)</f>
        <v>3</v>
      </c>
      <c r="N30" s="102">
        <v>3</v>
      </c>
      <c r="O30" s="203" t="s">
        <v>502</v>
      </c>
      <c r="P30" s="243">
        <v>1</v>
      </c>
      <c r="Q30" s="109">
        <f>IF(P30=R30,S30)</f>
        <v>1</v>
      </c>
      <c r="R30" s="109">
        <f>IF(P30="NA","NA",S30)</f>
        <v>1</v>
      </c>
      <c r="S30" s="203">
        <v>1</v>
      </c>
      <c r="T30" s="117" t="s">
        <v>357</v>
      </c>
      <c r="U30" s="117" t="s">
        <v>384</v>
      </c>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s="44" customFormat="1" ht="200.25" customHeight="1">
      <c r="A31" s="159">
        <v>14</v>
      </c>
      <c r="B31" s="380" t="s">
        <v>395</v>
      </c>
      <c r="C31" s="379" t="s">
        <v>847</v>
      </c>
      <c r="D31" s="402" t="s">
        <v>352</v>
      </c>
      <c r="E31" s="402"/>
      <c r="F31" s="243">
        <v>1</v>
      </c>
      <c r="G31" s="109">
        <f t="shared" si="4"/>
        <v>1</v>
      </c>
      <c r="H31" s="109">
        <f t="shared" si="5"/>
        <v>1</v>
      </c>
      <c r="I31" s="203">
        <v>1</v>
      </c>
      <c r="J31" s="285" t="s">
        <v>431</v>
      </c>
      <c r="K31" s="244">
        <v>1</v>
      </c>
      <c r="L31" s="109">
        <f>IF(K31=M31,N31)</f>
        <v>1</v>
      </c>
      <c r="M31" s="109">
        <f>IF(K31="NA","NA",N31)</f>
        <v>1</v>
      </c>
      <c r="N31" s="102">
        <v>1</v>
      </c>
      <c r="O31" s="90" t="s">
        <v>353</v>
      </c>
      <c r="P31" s="243">
        <v>1</v>
      </c>
      <c r="Q31" s="109">
        <f>IF(P31=R31,S31)</f>
        <v>1</v>
      </c>
      <c r="R31" s="109">
        <f>IF(P31="NA","NA",S31)</f>
        <v>1</v>
      </c>
      <c r="S31" s="203">
        <v>1</v>
      </c>
      <c r="T31" s="373" t="s">
        <v>354</v>
      </c>
      <c r="U31" s="373" t="s">
        <v>355</v>
      </c>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s="44" customFormat="1" ht="200.25" customHeight="1">
      <c r="A32" s="159">
        <v>15</v>
      </c>
      <c r="B32" s="380"/>
      <c r="C32" s="379"/>
      <c r="D32" s="402" t="s">
        <v>351</v>
      </c>
      <c r="E32" s="402"/>
      <c r="F32" s="243">
        <v>1</v>
      </c>
      <c r="G32" s="109">
        <f t="shared" si="4"/>
        <v>1</v>
      </c>
      <c r="H32" s="109">
        <f t="shared" si="5"/>
        <v>1</v>
      </c>
      <c r="I32" s="203">
        <v>1</v>
      </c>
      <c r="J32" s="285" t="s">
        <v>432</v>
      </c>
      <c r="K32" s="244">
        <v>1</v>
      </c>
      <c r="L32" s="109">
        <f>IF(K32=M32,N32)</f>
        <v>1</v>
      </c>
      <c r="M32" s="109">
        <f>IF(K32="NA","NA",N32)</f>
        <v>1</v>
      </c>
      <c r="N32" s="102">
        <v>1</v>
      </c>
      <c r="O32" s="90" t="s">
        <v>349</v>
      </c>
      <c r="P32" s="243">
        <v>1</v>
      </c>
      <c r="Q32" s="109">
        <f>IF(P32=R32,S32)</f>
        <v>1</v>
      </c>
      <c r="R32" s="109">
        <f>IF(P32="NA","NA",S32)</f>
        <v>1</v>
      </c>
      <c r="S32" s="203">
        <v>1</v>
      </c>
      <c r="T32" s="373"/>
      <c r="U32" s="373"/>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1" s="12" customFormat="1" ht="16">
      <c r="A33" s="137"/>
      <c r="B33" s="138"/>
      <c r="C33" s="139"/>
      <c r="D33" s="140"/>
      <c r="E33" s="141"/>
      <c r="F33" s="135">
        <f>SUM(F12:F32)</f>
        <v>14</v>
      </c>
      <c r="G33" s="135">
        <f>SUM(G12:G32)</f>
        <v>14</v>
      </c>
      <c r="H33" s="135">
        <f>SUM(H12:H32)</f>
        <v>14</v>
      </c>
      <c r="I33" s="135">
        <f>SUM(I12:I32)</f>
        <v>14</v>
      </c>
      <c r="J33" s="112"/>
      <c r="K33" s="135">
        <f>SUM(K12:K32)</f>
        <v>31</v>
      </c>
      <c r="L33" s="135">
        <f>SUM(L12:L32)</f>
        <v>31</v>
      </c>
      <c r="M33" s="135">
        <f>SUM(M12:M32)</f>
        <v>31</v>
      </c>
      <c r="N33" s="135">
        <f>SUM(N12:N32)</f>
        <v>31</v>
      </c>
      <c r="O33" s="142"/>
      <c r="P33" s="135">
        <f>SUM(P12:P32)</f>
        <v>12</v>
      </c>
      <c r="Q33" s="135">
        <f>SUM(Q12:Q32)</f>
        <v>12</v>
      </c>
      <c r="R33" s="135">
        <f>SUM(R12:R32)</f>
        <v>12</v>
      </c>
      <c r="S33" s="135">
        <f>SUM(S12:S32)</f>
        <v>12</v>
      </c>
      <c r="T33" s="162"/>
      <c r="U33" s="162"/>
    </row>
    <row r="34" spans="1:21" ht="16">
      <c r="A34" s="137"/>
      <c r="B34" s="138"/>
      <c r="C34" s="139"/>
      <c r="D34" s="140"/>
      <c r="E34" s="141"/>
      <c r="F34" s="143"/>
      <c r="G34" s="144"/>
      <c r="H34" s="144"/>
      <c r="I34" s="143"/>
      <c r="J34" s="129"/>
      <c r="K34" s="188"/>
      <c r="L34" s="189"/>
      <c r="M34" s="189"/>
      <c r="N34" s="188"/>
      <c r="O34" s="190"/>
      <c r="P34" s="188"/>
      <c r="Q34" s="189"/>
      <c r="R34" s="189"/>
      <c r="S34" s="188"/>
      <c r="T34" s="162"/>
      <c r="U34" s="162"/>
    </row>
    <row r="35" spans="1:21" ht="18" thickBot="1">
      <c r="A35" s="137"/>
      <c r="B35" s="57" t="s">
        <v>832</v>
      </c>
      <c r="C35" s="403">
        <f>'RESULTADO-BÁSICA'!B37</f>
        <v>1</v>
      </c>
      <c r="D35" s="404"/>
      <c r="E35" s="404"/>
      <c r="F35" s="405"/>
      <c r="G35" s="141"/>
      <c r="H35" s="141"/>
      <c r="I35" s="141"/>
      <c r="J35" s="129"/>
      <c r="K35" s="168"/>
      <c r="L35" s="191"/>
      <c r="M35" s="191"/>
      <c r="N35" s="168"/>
      <c r="O35" s="168"/>
      <c r="P35" s="168"/>
      <c r="Q35" s="191"/>
      <c r="R35" s="191"/>
      <c r="S35" s="168"/>
      <c r="T35" s="162"/>
      <c r="U35" s="162"/>
    </row>
    <row r="36" spans="1:21">
      <c r="T36" s="99"/>
      <c r="U36" s="99"/>
    </row>
    <row r="37" spans="1:21" ht="15" customHeight="1">
      <c r="T37" s="99"/>
      <c r="U37" s="99"/>
    </row>
    <row r="38" spans="1:21" ht="15" customHeight="1">
      <c r="T38" s="99"/>
      <c r="U38" s="99"/>
    </row>
    <row r="39" spans="1:21" ht="15" customHeight="1">
      <c r="T39" s="99"/>
      <c r="U39" s="99"/>
    </row>
    <row r="40" spans="1:21" ht="15" customHeight="1">
      <c r="T40" s="99"/>
      <c r="U40" s="99"/>
    </row>
    <row r="41" spans="1:21" ht="15" customHeight="1">
      <c r="T41" s="99"/>
      <c r="U41" s="99"/>
    </row>
    <row r="42" spans="1:21" ht="15" customHeight="1">
      <c r="T42" s="99"/>
      <c r="U42" s="99"/>
    </row>
    <row r="43" spans="1:21" ht="15" customHeight="1">
      <c r="T43" s="99"/>
      <c r="U43" s="99"/>
    </row>
    <row r="44" spans="1:21">
      <c r="T44" s="99"/>
      <c r="U44" s="99"/>
    </row>
    <row r="45" spans="1:21" ht="15" customHeight="1">
      <c r="T45" s="99"/>
      <c r="U45" s="99"/>
    </row>
    <row r="46" spans="1:21" ht="15" customHeight="1">
      <c r="T46" s="99"/>
      <c r="U46" s="99"/>
    </row>
    <row r="47" spans="1:21">
      <c r="T47" s="99"/>
      <c r="U47" s="99"/>
    </row>
    <row r="48" spans="1:21">
      <c r="T48" s="99"/>
      <c r="U48" s="99"/>
    </row>
    <row r="49" spans="20:21" ht="15" customHeight="1">
      <c r="T49" s="99"/>
      <c r="U49" s="99"/>
    </row>
    <row r="50" spans="20:21" ht="15" customHeight="1">
      <c r="T50" s="99"/>
      <c r="U50" s="99"/>
    </row>
    <row r="51" spans="20:21" ht="15" customHeight="1">
      <c r="T51" s="99"/>
      <c r="U51" s="99"/>
    </row>
    <row r="52" spans="20:21" ht="15" customHeight="1">
      <c r="T52" s="99"/>
      <c r="U52" s="99"/>
    </row>
    <row r="53" spans="20:21">
      <c r="T53" s="99"/>
      <c r="U53" s="99"/>
    </row>
    <row r="54" spans="20:21">
      <c r="T54" s="99"/>
      <c r="U54" s="99"/>
    </row>
    <row r="55" spans="20:21">
      <c r="T55" s="99"/>
      <c r="U55" s="99"/>
    </row>
    <row r="56" spans="20:21">
      <c r="T56" s="99"/>
      <c r="U56" s="99"/>
    </row>
    <row r="57" spans="20:21">
      <c r="T57" s="99"/>
      <c r="U57" s="99"/>
    </row>
    <row r="58" spans="20:21">
      <c r="T58" s="99"/>
      <c r="U58" s="99"/>
    </row>
    <row r="59" spans="20:21">
      <c r="T59" s="99"/>
      <c r="U59" s="99"/>
    </row>
    <row r="60" spans="20:21">
      <c r="T60" s="99"/>
      <c r="U60" s="99"/>
    </row>
    <row r="61" spans="20:21">
      <c r="T61" s="99"/>
      <c r="U61" s="99"/>
    </row>
    <row r="62" spans="20:21">
      <c r="T62" s="99"/>
      <c r="U62" s="99"/>
    </row>
    <row r="63" spans="20:21">
      <c r="T63" s="99"/>
      <c r="U63" s="99"/>
    </row>
    <row r="64" spans="20:21">
      <c r="T64" s="99"/>
      <c r="U64" s="99"/>
    </row>
    <row r="65" spans="20:21">
      <c r="T65" s="99"/>
      <c r="U65" s="99"/>
    </row>
    <row r="66" spans="20:21">
      <c r="T66" s="99"/>
      <c r="U66" s="99"/>
    </row>
    <row r="67" spans="20:21">
      <c r="T67" s="99"/>
      <c r="U67" s="99"/>
    </row>
    <row r="68" spans="20:21">
      <c r="T68" s="99"/>
      <c r="U68" s="99"/>
    </row>
    <row r="69" spans="20:21">
      <c r="T69" s="99"/>
      <c r="U69" s="99"/>
    </row>
    <row r="70" spans="20:21">
      <c r="T70" s="99"/>
      <c r="U70" s="99"/>
    </row>
    <row r="71" spans="20:21">
      <c r="T71" s="99"/>
      <c r="U71" s="99"/>
    </row>
    <row r="72" spans="20:21">
      <c r="T72" s="99"/>
      <c r="U72" s="99"/>
    </row>
    <row r="73" spans="20:21">
      <c r="T73" s="99"/>
      <c r="U73" s="99"/>
    </row>
    <row r="74" spans="20:21">
      <c r="T74" s="99"/>
      <c r="U74" s="99"/>
    </row>
    <row r="75" spans="20:21">
      <c r="T75" s="99"/>
      <c r="U75" s="99"/>
    </row>
    <row r="76" spans="20:21">
      <c r="T76" s="99"/>
      <c r="U76" s="99"/>
    </row>
    <row r="77" spans="20:21">
      <c r="T77" s="99"/>
      <c r="U77" s="99"/>
    </row>
    <row r="78" spans="20:21">
      <c r="T78" s="99"/>
      <c r="U78" s="99"/>
    </row>
    <row r="79" spans="20:21">
      <c r="T79" s="99"/>
      <c r="U79" s="99"/>
    </row>
    <row r="80" spans="20:21">
      <c r="T80" s="99"/>
      <c r="U80" s="99"/>
    </row>
    <row r="81" spans="20:21">
      <c r="T81" s="99"/>
      <c r="U81" s="99"/>
    </row>
    <row r="82" spans="20:21">
      <c r="T82" s="99"/>
      <c r="U82" s="99"/>
    </row>
    <row r="83" spans="20:21">
      <c r="T83" s="99"/>
      <c r="U83" s="99"/>
    </row>
    <row r="84" spans="20:21">
      <c r="T84" s="99"/>
      <c r="U84" s="99"/>
    </row>
    <row r="85" spans="20:21">
      <c r="T85" s="99"/>
      <c r="U85" s="99"/>
    </row>
    <row r="86" spans="20:21">
      <c r="T86" s="99"/>
      <c r="U86" s="99"/>
    </row>
    <row r="87" spans="20:21">
      <c r="T87" s="99"/>
      <c r="U87" s="99"/>
    </row>
    <row r="88" spans="20:21">
      <c r="T88" s="99"/>
      <c r="U88" s="99"/>
    </row>
    <row r="89" spans="20:21">
      <c r="T89" s="99"/>
      <c r="U89" s="99"/>
    </row>
    <row r="90" spans="20:21">
      <c r="T90" s="99"/>
      <c r="U90" s="99"/>
    </row>
    <row r="91" spans="20:21">
      <c r="T91" s="99"/>
      <c r="U91" s="99"/>
    </row>
    <row r="92" spans="20:21">
      <c r="T92" s="99"/>
      <c r="U92" s="99"/>
    </row>
    <row r="93" spans="20:21">
      <c r="T93" s="99"/>
      <c r="U93" s="99"/>
    </row>
    <row r="94" spans="20:21">
      <c r="T94" s="99"/>
      <c r="U94" s="99"/>
    </row>
    <row r="95" spans="20:21">
      <c r="T95" s="99"/>
      <c r="U95" s="99"/>
    </row>
    <row r="96" spans="20:21">
      <c r="T96" s="99"/>
      <c r="U96" s="99"/>
    </row>
    <row r="97" spans="20:21">
      <c r="T97" s="99"/>
      <c r="U97" s="99"/>
    </row>
    <row r="98" spans="20:21">
      <c r="T98" s="99"/>
      <c r="U98" s="99"/>
    </row>
    <row r="99" spans="20:21">
      <c r="T99" s="99"/>
      <c r="U99" s="99"/>
    </row>
    <row r="100" spans="20:21">
      <c r="T100" s="99"/>
      <c r="U100" s="99"/>
    </row>
    <row r="101" spans="20:21">
      <c r="T101" s="99"/>
      <c r="U101" s="99"/>
    </row>
    <row r="102" spans="20:21">
      <c r="T102" s="99"/>
      <c r="U102" s="99"/>
    </row>
    <row r="103" spans="20:21">
      <c r="T103" s="99"/>
      <c r="U103" s="99"/>
    </row>
    <row r="104" spans="20:21">
      <c r="T104" s="99"/>
      <c r="U104" s="99"/>
    </row>
    <row r="105" spans="20:21">
      <c r="T105" s="99"/>
      <c r="U105" s="99"/>
    </row>
    <row r="106" spans="20:21">
      <c r="T106" s="99"/>
      <c r="U106" s="99"/>
    </row>
    <row r="107" spans="20:21">
      <c r="T107" s="99"/>
      <c r="U107" s="99"/>
    </row>
    <row r="108" spans="20:21">
      <c r="T108" s="99"/>
      <c r="U108" s="99"/>
    </row>
    <row r="109" spans="20:21">
      <c r="T109" s="99"/>
      <c r="U109" s="99"/>
    </row>
  </sheetData>
  <sheetProtection selectLockedCells="1"/>
  <mergeCells count="104">
    <mergeCell ref="H25:H28"/>
    <mergeCell ref="J25:J28"/>
    <mergeCell ref="O25:O28"/>
    <mergeCell ref="M25:M28"/>
    <mergeCell ref="A17:A19"/>
    <mergeCell ref="A21:A22"/>
    <mergeCell ref="B16:B22"/>
    <mergeCell ref="L16:L19"/>
    <mergeCell ref="G21:G22"/>
    <mergeCell ref="H21:H22"/>
    <mergeCell ref="D21:E21"/>
    <mergeCell ref="I16:I19"/>
    <mergeCell ref="G16:G19"/>
    <mergeCell ref="H16:H19"/>
    <mergeCell ref="I25:I28"/>
    <mergeCell ref="N25:N28"/>
    <mergeCell ref="K16:K19"/>
    <mergeCell ref="L21:L22"/>
    <mergeCell ref="N21:N22"/>
    <mergeCell ref="M21:M22"/>
    <mergeCell ref="N16:N19"/>
    <mergeCell ref="I21:I22"/>
    <mergeCell ref="A25:A28"/>
    <mergeCell ref="K25:K28"/>
    <mergeCell ref="B31:B32"/>
    <mergeCell ref="D31:E31"/>
    <mergeCell ref="D29:E29"/>
    <mergeCell ref="D30:E30"/>
    <mergeCell ref="C31:C32"/>
    <mergeCell ref="C25:C28"/>
    <mergeCell ref="D25:E28"/>
    <mergeCell ref="C13:C14"/>
    <mergeCell ref="C35:F35"/>
    <mergeCell ref="D32:E32"/>
    <mergeCell ref="D22:E22"/>
    <mergeCell ref="C21:C22"/>
    <mergeCell ref="F16:F19"/>
    <mergeCell ref="D20:E20"/>
    <mergeCell ref="F21:F22"/>
    <mergeCell ref="D14:E14"/>
    <mergeCell ref="D15:E15"/>
    <mergeCell ref="D23:E23"/>
    <mergeCell ref="D24:E24"/>
    <mergeCell ref="B25:B28"/>
    <mergeCell ref="D13:E13"/>
    <mergeCell ref="D16:E16"/>
    <mergeCell ref="D17:E19"/>
    <mergeCell ref="C16:C19"/>
    <mergeCell ref="G25:G28"/>
    <mergeCell ref="F25:F28"/>
    <mergeCell ref="K21:K22"/>
    <mergeCell ref="P16:P19"/>
    <mergeCell ref="M16:M19"/>
    <mergeCell ref="A1:U1"/>
    <mergeCell ref="A2:U2"/>
    <mergeCell ref="S9:S11"/>
    <mergeCell ref="D10:E10"/>
    <mergeCell ref="D11:E11"/>
    <mergeCell ref="P9:P11"/>
    <mergeCell ref="N9:N11"/>
    <mergeCell ref="D9:E9"/>
    <mergeCell ref="L9:L11"/>
    <mergeCell ref="F9:F11"/>
    <mergeCell ref="M9:M11"/>
    <mergeCell ref="G9:G11"/>
    <mergeCell ref="K9:K11"/>
    <mergeCell ref="A7:K7"/>
    <mergeCell ref="A8:P8"/>
    <mergeCell ref="A9:B11"/>
    <mergeCell ref="C9:C11"/>
    <mergeCell ref="H9:H11"/>
    <mergeCell ref="I9:I11"/>
    <mergeCell ref="T9:U11"/>
    <mergeCell ref="S16:S19"/>
    <mergeCell ref="A3:U4"/>
    <mergeCell ref="A5:U5"/>
    <mergeCell ref="O7:U7"/>
    <mergeCell ref="O21:O22"/>
    <mergeCell ref="D12:E12"/>
    <mergeCell ref="O16:O19"/>
    <mergeCell ref="R21:R22"/>
    <mergeCell ref="Q16:Q19"/>
    <mergeCell ref="R16:R19"/>
    <mergeCell ref="J17:J19"/>
    <mergeCell ref="Q21:Q22"/>
    <mergeCell ref="P21:P22"/>
    <mergeCell ref="R9:R11"/>
    <mergeCell ref="Q9:Q11"/>
    <mergeCell ref="T8:U8"/>
    <mergeCell ref="S21:S22"/>
    <mergeCell ref="C6:J6"/>
    <mergeCell ref="L25:L28"/>
    <mergeCell ref="U31:U32"/>
    <mergeCell ref="T31:T32"/>
    <mergeCell ref="U26:U28"/>
    <mergeCell ref="T26:T28"/>
    <mergeCell ref="T21:T22"/>
    <mergeCell ref="T16:T19"/>
    <mergeCell ref="U16:U19"/>
    <mergeCell ref="U21:U22"/>
    <mergeCell ref="Q25:Q28"/>
    <mergeCell ref="R25:R28"/>
    <mergeCell ref="S25:S28"/>
    <mergeCell ref="P25:P28"/>
  </mergeCells>
  <printOptions horizontalCentered="1" verticalCentered="1"/>
  <pageMargins left="0.2361111111111111" right="0.2361111111111111" top="0.74791666666666667" bottom="0.74791666666666667" header="0.51180555555555551" footer="0.51180555555555551"/>
  <pageSetup scale="36" firstPageNumber="0" fitToHeight="0" orientation="landscape" r:id="rId1"/>
  <headerFooter alignWithMargins="0"/>
  <rowBreaks count="3" manualBreakCount="3">
    <brk id="15" max="20" man="1"/>
    <brk id="23" max="20" man="1"/>
    <brk id="29"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372"/>
  <sheetViews>
    <sheetView view="pageBreakPreview" zoomScale="70" zoomScaleNormal="80" zoomScaleSheetLayoutView="70" workbookViewId="0">
      <selection activeCell="A351" sqref="A351:A352"/>
    </sheetView>
  </sheetViews>
  <sheetFormatPr baseColWidth="10" defaultColWidth="10.83203125" defaultRowHeight="13"/>
  <cols>
    <col min="1" max="1" width="13" style="13" customWidth="1"/>
    <col min="2" max="2" width="27.6640625" style="14" customWidth="1"/>
    <col min="3" max="3" width="21.5" style="13" customWidth="1"/>
    <col min="4" max="4" width="38.5" style="1" customWidth="1"/>
    <col min="5" max="5" width="31.5" style="15" customWidth="1"/>
    <col min="6" max="6" width="91.1640625" style="1" customWidth="1"/>
    <col min="7" max="7" width="6.5" style="1" customWidth="1"/>
    <col min="8" max="10" width="6.5" style="1" hidden="1" customWidth="1"/>
    <col min="11" max="11" width="58" style="16" customWidth="1"/>
    <col min="12" max="12" width="6.6640625" style="1" customWidth="1"/>
    <col min="13" max="15" width="6.6640625" style="1" hidden="1" customWidth="1"/>
    <col min="16" max="16" width="52.6640625" style="16" customWidth="1"/>
    <col min="17" max="17" width="6.6640625" style="1" customWidth="1"/>
    <col min="18" max="20" width="6.6640625" style="1" hidden="1" customWidth="1"/>
    <col min="21" max="22" width="18.6640625" style="25" customWidth="1"/>
    <col min="23" max="16384" width="10.83203125" style="13"/>
  </cols>
  <sheetData>
    <row r="1" spans="1:68" s="2" customFormat="1" ht="16">
      <c r="A1" s="354" t="s">
        <v>842</v>
      </c>
      <c r="B1" s="355"/>
      <c r="C1" s="355"/>
      <c r="D1" s="355"/>
      <c r="E1" s="355"/>
      <c r="F1" s="355"/>
      <c r="G1" s="355"/>
      <c r="H1" s="355"/>
      <c r="I1" s="355"/>
      <c r="J1" s="355"/>
      <c r="K1" s="355"/>
      <c r="L1" s="355"/>
      <c r="M1" s="355"/>
      <c r="N1" s="355"/>
      <c r="O1" s="355"/>
      <c r="P1" s="355"/>
      <c r="Q1" s="355"/>
      <c r="R1" s="355"/>
      <c r="S1" s="355"/>
      <c r="T1" s="355"/>
      <c r="U1" s="355"/>
      <c r="V1" s="355"/>
      <c r="W1" s="6"/>
      <c r="X1" s="6"/>
      <c r="Y1" s="6"/>
      <c r="Z1" s="6"/>
      <c r="AA1" s="6"/>
      <c r="AB1" s="6"/>
      <c r="AC1" s="6"/>
      <c r="AD1" s="6"/>
      <c r="AE1" s="6"/>
      <c r="AF1" s="6"/>
      <c r="AG1" s="6"/>
      <c r="AH1" s="6"/>
      <c r="AI1" s="6"/>
      <c r="AJ1" s="6"/>
      <c r="AK1" s="6"/>
      <c r="AL1" s="6"/>
      <c r="AM1" s="6"/>
      <c r="AN1" s="6"/>
      <c r="AO1" s="6"/>
      <c r="AP1" s="6"/>
      <c r="AQ1" s="6"/>
      <c r="AR1" s="6"/>
      <c r="AS1" s="6"/>
      <c r="AT1" s="6"/>
      <c r="AU1" s="6"/>
    </row>
    <row r="2" spans="1:68" s="11" customFormat="1" ht="16">
      <c r="A2" s="354" t="s">
        <v>0</v>
      </c>
      <c r="B2" s="355"/>
      <c r="C2" s="355"/>
      <c r="D2" s="355"/>
      <c r="E2" s="355"/>
      <c r="F2" s="355"/>
      <c r="G2" s="355"/>
      <c r="H2" s="355"/>
      <c r="I2" s="355"/>
      <c r="J2" s="355"/>
      <c r="K2" s="355"/>
      <c r="L2" s="355"/>
      <c r="M2" s="355"/>
      <c r="N2" s="355"/>
      <c r="O2" s="355"/>
      <c r="P2" s="355"/>
      <c r="Q2" s="355"/>
      <c r="R2" s="355"/>
      <c r="S2" s="355"/>
      <c r="T2" s="355"/>
      <c r="U2" s="355"/>
      <c r="V2" s="355"/>
      <c r="W2" s="6"/>
      <c r="X2" s="6"/>
      <c r="Y2" s="6"/>
      <c r="Z2" s="6"/>
      <c r="AA2" s="6"/>
      <c r="AB2" s="6"/>
      <c r="AC2" s="6"/>
      <c r="AD2" s="6"/>
      <c r="AE2" s="6"/>
      <c r="AF2" s="6"/>
      <c r="AG2" s="6"/>
      <c r="AH2" s="6"/>
      <c r="AI2" s="6"/>
      <c r="AJ2" s="6"/>
      <c r="AK2" s="6"/>
      <c r="AL2" s="6"/>
      <c r="AM2" s="6"/>
      <c r="AN2" s="6"/>
      <c r="AO2" s="6"/>
      <c r="AP2" s="6"/>
      <c r="AQ2" s="6"/>
      <c r="AR2" s="6"/>
      <c r="AS2" s="6"/>
      <c r="AT2" s="6"/>
      <c r="AU2" s="6"/>
      <c r="AV2"/>
      <c r="AW2"/>
      <c r="AX2"/>
      <c r="AY2"/>
      <c r="AZ2"/>
      <c r="BA2"/>
      <c r="BB2"/>
      <c r="BC2"/>
      <c r="BD2"/>
      <c r="BE2"/>
      <c r="BF2"/>
      <c r="BG2"/>
      <c r="BH2"/>
      <c r="BI2"/>
      <c r="BJ2"/>
      <c r="BK2"/>
      <c r="BL2"/>
      <c r="BM2"/>
      <c r="BN2"/>
      <c r="BO2"/>
      <c r="BP2"/>
    </row>
    <row r="3" spans="1:68" s="11" customFormat="1" ht="14.25" customHeight="1">
      <c r="A3" s="357"/>
      <c r="B3" s="358"/>
      <c r="C3" s="358"/>
      <c r="D3" s="358"/>
      <c r="E3" s="358"/>
      <c r="F3" s="358"/>
      <c r="G3" s="358"/>
      <c r="H3" s="358"/>
      <c r="I3" s="358"/>
      <c r="J3" s="358"/>
      <c r="K3" s="358"/>
      <c r="L3" s="358"/>
      <c r="M3" s="358"/>
      <c r="N3" s="358"/>
      <c r="O3" s="358"/>
      <c r="P3" s="358"/>
      <c r="Q3" s="358"/>
      <c r="R3" s="358"/>
      <c r="S3" s="358"/>
      <c r="T3" s="358"/>
      <c r="U3" s="358"/>
      <c r="V3" s="358"/>
      <c r="W3" s="6"/>
      <c r="X3" s="6"/>
      <c r="Y3" s="6"/>
      <c r="Z3" s="6"/>
      <c r="AA3" s="6"/>
      <c r="AB3" s="6"/>
      <c r="AC3" s="6"/>
      <c r="AD3" s="6"/>
      <c r="AE3" s="6"/>
      <c r="AF3" s="6"/>
      <c r="AG3" s="6"/>
      <c r="AH3" s="6"/>
      <c r="AI3" s="6"/>
      <c r="AJ3" s="6"/>
      <c r="AK3" s="6"/>
      <c r="AL3" s="6"/>
      <c r="AM3" s="6"/>
      <c r="AN3" s="6"/>
      <c r="AO3" s="6"/>
      <c r="AP3" s="6"/>
      <c r="AQ3" s="6"/>
      <c r="AR3" s="6"/>
      <c r="AS3" s="6"/>
      <c r="AT3" s="6"/>
      <c r="AU3" s="6"/>
      <c r="AV3"/>
      <c r="AW3"/>
      <c r="AX3"/>
      <c r="AY3"/>
      <c r="AZ3"/>
      <c r="BA3"/>
      <c r="BB3"/>
      <c r="BC3"/>
      <c r="BD3"/>
      <c r="BE3"/>
      <c r="BF3"/>
      <c r="BG3"/>
      <c r="BH3"/>
      <c r="BI3"/>
      <c r="BJ3"/>
      <c r="BK3"/>
      <c r="BL3"/>
      <c r="BM3"/>
      <c r="BN3"/>
      <c r="BO3"/>
      <c r="BP3"/>
    </row>
    <row r="4" spans="1:68" s="11" customFormat="1" ht="12.75" customHeight="1">
      <c r="A4" s="357"/>
      <c r="B4" s="358"/>
      <c r="C4" s="358"/>
      <c r="D4" s="358"/>
      <c r="E4" s="358"/>
      <c r="F4" s="358"/>
      <c r="G4" s="358"/>
      <c r="H4" s="358"/>
      <c r="I4" s="358"/>
      <c r="J4" s="358"/>
      <c r="K4" s="358"/>
      <c r="L4" s="358"/>
      <c r="M4" s="358"/>
      <c r="N4" s="358"/>
      <c r="O4" s="358"/>
      <c r="P4" s="358"/>
      <c r="Q4" s="358"/>
      <c r="R4" s="358"/>
      <c r="S4" s="358"/>
      <c r="T4" s="358"/>
      <c r="U4" s="358"/>
      <c r="V4" s="358"/>
      <c r="W4" s="6"/>
      <c r="X4" s="6"/>
      <c r="Y4" s="6"/>
      <c r="Z4" s="6"/>
      <c r="AA4" s="6"/>
      <c r="AB4" s="6"/>
      <c r="AC4" s="6"/>
      <c r="AD4" s="6"/>
      <c r="AE4" s="6"/>
      <c r="AF4" s="6"/>
      <c r="AG4" s="6"/>
      <c r="AH4" s="6"/>
      <c r="AI4" s="6"/>
      <c r="AJ4" s="6"/>
      <c r="AK4" s="6"/>
      <c r="AL4" s="6"/>
      <c r="AM4" s="6"/>
      <c r="AN4" s="6"/>
      <c r="AO4" s="6"/>
      <c r="AP4" s="6"/>
      <c r="AQ4" s="6"/>
      <c r="AR4" s="6"/>
      <c r="AS4" s="6"/>
      <c r="AT4" s="6"/>
      <c r="AU4" s="6"/>
      <c r="AV4"/>
      <c r="AW4"/>
      <c r="AX4"/>
      <c r="AY4"/>
      <c r="AZ4"/>
      <c r="BA4"/>
      <c r="BB4"/>
      <c r="BC4"/>
      <c r="BD4"/>
      <c r="BE4"/>
      <c r="BF4"/>
      <c r="BG4"/>
      <c r="BH4"/>
      <c r="BI4"/>
      <c r="BJ4"/>
      <c r="BK4"/>
      <c r="BL4"/>
      <c r="BM4"/>
      <c r="BN4"/>
      <c r="BO4"/>
      <c r="BP4"/>
    </row>
    <row r="5" spans="1:68" s="11" customFormat="1" ht="24.75" customHeight="1">
      <c r="A5" s="354" t="s">
        <v>776</v>
      </c>
      <c r="B5" s="355"/>
      <c r="C5" s="355"/>
      <c r="D5" s="355"/>
      <c r="E5" s="355"/>
      <c r="F5" s="355"/>
      <c r="G5" s="355"/>
      <c r="H5" s="355"/>
      <c r="I5" s="355"/>
      <c r="J5" s="355"/>
      <c r="K5" s="355"/>
      <c r="L5" s="355"/>
      <c r="M5" s="355"/>
      <c r="N5" s="355"/>
      <c r="O5" s="355"/>
      <c r="P5" s="355"/>
      <c r="Q5" s="355"/>
      <c r="R5" s="355"/>
      <c r="S5" s="355"/>
      <c r="T5" s="355"/>
      <c r="U5" s="355"/>
      <c r="V5" s="355"/>
      <c r="W5" s="6"/>
      <c r="X5" s="6"/>
      <c r="Y5" s="6"/>
      <c r="Z5" s="6"/>
      <c r="AA5" s="6"/>
      <c r="AB5" s="6"/>
      <c r="AC5" s="6"/>
      <c r="AD5" s="6"/>
      <c r="AE5" s="6"/>
      <c r="AF5" s="6"/>
      <c r="AG5" s="6"/>
      <c r="AH5" s="6"/>
      <c r="AI5" s="6"/>
      <c r="AJ5" s="6"/>
      <c r="AK5" s="6"/>
      <c r="AL5" s="6"/>
      <c r="AM5" s="6"/>
      <c r="AN5" s="6"/>
      <c r="AO5" s="6"/>
      <c r="AP5" s="6"/>
      <c r="AQ5" s="6"/>
      <c r="AR5" s="6"/>
      <c r="AS5" s="6"/>
      <c r="AT5" s="6"/>
      <c r="AU5" s="6"/>
      <c r="AV5"/>
      <c r="AW5"/>
      <c r="AX5"/>
      <c r="AY5"/>
      <c r="AZ5"/>
      <c r="BA5"/>
      <c r="BB5"/>
      <c r="BC5"/>
      <c r="BD5"/>
      <c r="BE5"/>
      <c r="BF5"/>
      <c r="BG5"/>
      <c r="BH5"/>
      <c r="BI5"/>
      <c r="BJ5"/>
      <c r="BK5"/>
      <c r="BL5"/>
      <c r="BM5"/>
      <c r="BN5"/>
      <c r="BO5"/>
      <c r="BP5"/>
    </row>
    <row r="6" spans="1:68" s="2" customFormat="1" ht="32.25" customHeight="1">
      <c r="A6" s="284"/>
      <c r="B6" s="59"/>
      <c r="C6" s="59"/>
      <c r="D6" s="355" t="str">
        <f>CARATULA!E10</f>
        <v>HOSPITAL DE ALTA ESPECIALIDAD DE VERACRUZ</v>
      </c>
      <c r="E6" s="355"/>
      <c r="F6" s="355"/>
      <c r="G6" s="355"/>
      <c r="H6" s="355"/>
      <c r="I6" s="355"/>
      <c r="J6" s="355"/>
      <c r="K6" s="355"/>
      <c r="L6" s="59"/>
      <c r="M6" s="79"/>
      <c r="N6" s="79"/>
      <c r="O6" s="286" t="s">
        <v>843</v>
      </c>
      <c r="P6" s="420" t="str">
        <f>CARATULA!E11</f>
        <v>VZSSA006972</v>
      </c>
      <c r="Q6" s="420"/>
      <c r="R6" s="420"/>
      <c r="S6" s="420"/>
      <c r="T6" s="420"/>
      <c r="U6" s="420"/>
      <c r="V6" s="420"/>
    </row>
    <row r="7" spans="1:68" s="2" customFormat="1" ht="24.75" customHeight="1">
      <c r="A7" s="399" t="str">
        <f>CARATULA!B6</f>
        <v xml:space="preserve">CÉDULA DE EVALUACIÓN PARA CENTROS DE SALUD                                                                                                                                                                                                                                                            </v>
      </c>
      <c r="B7" s="400"/>
      <c r="C7" s="400"/>
      <c r="D7" s="400"/>
      <c r="E7" s="400"/>
      <c r="F7" s="400"/>
      <c r="G7" s="400"/>
      <c r="H7" s="400"/>
      <c r="I7" s="400"/>
      <c r="J7" s="400"/>
      <c r="K7" s="400"/>
      <c r="L7" s="63"/>
      <c r="M7" s="63"/>
      <c r="N7" s="63"/>
      <c r="O7" s="287"/>
      <c r="P7" s="287"/>
      <c r="Q7" s="287"/>
      <c r="R7" s="287"/>
      <c r="S7" s="287"/>
      <c r="T7" s="287"/>
      <c r="U7" s="421">
        <v>2023</v>
      </c>
      <c r="V7" s="421"/>
      <c r="W7" s="6"/>
      <c r="X7" s="6"/>
      <c r="Y7" s="6"/>
      <c r="Z7" s="6"/>
      <c r="AA7" s="6"/>
      <c r="AB7" s="6"/>
      <c r="AC7" s="6"/>
      <c r="AD7" s="6"/>
      <c r="AE7" s="6"/>
      <c r="AF7" s="6"/>
      <c r="AG7" s="6"/>
      <c r="AH7" s="6"/>
      <c r="AI7" s="6"/>
      <c r="AJ7" s="6"/>
      <c r="AK7" s="6"/>
      <c r="AL7" s="6"/>
      <c r="AM7" s="6"/>
      <c r="AN7" s="6"/>
      <c r="AO7" s="6"/>
      <c r="AP7" s="6"/>
      <c r="AQ7" s="6"/>
      <c r="AR7" s="6"/>
      <c r="AS7" s="6"/>
      <c r="AT7" s="6"/>
      <c r="AU7" s="6"/>
    </row>
    <row r="8" spans="1:68" ht="52.5" customHeight="1">
      <c r="A8" s="422" t="s">
        <v>1532</v>
      </c>
      <c r="B8" s="423"/>
      <c r="C8" s="423"/>
      <c r="D8" s="423"/>
      <c r="E8" s="423"/>
      <c r="F8" s="423"/>
      <c r="G8" s="423"/>
      <c r="H8" s="423"/>
      <c r="I8" s="423"/>
      <c r="J8" s="423"/>
      <c r="K8" s="423"/>
      <c r="L8" s="423"/>
      <c r="M8" s="423"/>
      <c r="N8" s="423"/>
      <c r="O8" s="423"/>
      <c r="P8" s="423"/>
      <c r="Q8" s="423"/>
      <c r="R8" s="161"/>
      <c r="S8" s="161"/>
      <c r="T8" s="161"/>
      <c r="U8" s="424"/>
      <c r="V8" s="425"/>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row>
    <row r="9" spans="1:68" ht="25" customHeight="1">
      <c r="A9" s="408" t="s">
        <v>57</v>
      </c>
      <c r="B9" s="409"/>
      <c r="C9" s="367" t="s">
        <v>108</v>
      </c>
      <c r="D9" s="367" t="s">
        <v>59</v>
      </c>
      <c r="E9" s="367"/>
      <c r="F9" s="367"/>
      <c r="G9" s="415" t="s">
        <v>60</v>
      </c>
      <c r="H9" s="417" t="s">
        <v>61</v>
      </c>
      <c r="I9" s="417" t="s">
        <v>62</v>
      </c>
      <c r="J9" s="418" t="s">
        <v>63</v>
      </c>
      <c r="K9" s="113" t="s">
        <v>64</v>
      </c>
      <c r="L9" s="368" t="s">
        <v>60</v>
      </c>
      <c r="M9" s="417" t="s">
        <v>61</v>
      </c>
      <c r="N9" s="417" t="s">
        <v>62</v>
      </c>
      <c r="O9" s="418" t="s">
        <v>63</v>
      </c>
      <c r="P9" s="113" t="s">
        <v>65</v>
      </c>
      <c r="Q9" s="415" t="s">
        <v>60</v>
      </c>
      <c r="R9" s="417" t="s">
        <v>61</v>
      </c>
      <c r="S9" s="417" t="s">
        <v>62</v>
      </c>
      <c r="T9" s="418" t="s">
        <v>63</v>
      </c>
      <c r="U9" s="367" t="s">
        <v>382</v>
      </c>
      <c r="V9" s="367"/>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row>
    <row r="10" spans="1:68" s="1" customFormat="1" ht="25" customHeight="1">
      <c r="A10" s="410"/>
      <c r="B10" s="411"/>
      <c r="C10" s="367"/>
      <c r="D10" s="397" t="s">
        <v>109</v>
      </c>
      <c r="E10" s="397"/>
      <c r="F10" s="397"/>
      <c r="G10" s="415"/>
      <c r="H10" s="417"/>
      <c r="I10" s="417"/>
      <c r="J10" s="419"/>
      <c r="K10" s="90" t="s">
        <v>109</v>
      </c>
      <c r="L10" s="368"/>
      <c r="M10" s="417"/>
      <c r="N10" s="417"/>
      <c r="O10" s="419"/>
      <c r="P10" s="90" t="s">
        <v>110</v>
      </c>
      <c r="Q10" s="415"/>
      <c r="R10" s="417"/>
      <c r="S10" s="417"/>
      <c r="T10" s="419"/>
      <c r="U10" s="367"/>
      <c r="V10" s="367"/>
    </row>
    <row r="11" spans="1:68" ht="25" customHeight="1">
      <c r="A11" s="412"/>
      <c r="B11" s="411"/>
      <c r="C11" s="413"/>
      <c r="D11" s="437" t="s">
        <v>424</v>
      </c>
      <c r="E11" s="437"/>
      <c r="F11" s="437"/>
      <c r="G11" s="416"/>
      <c r="H11" s="418"/>
      <c r="I11" s="418"/>
      <c r="J11" s="419"/>
      <c r="K11" s="220" t="s">
        <v>425</v>
      </c>
      <c r="L11" s="414"/>
      <c r="M11" s="418"/>
      <c r="N11" s="418"/>
      <c r="O11" s="419"/>
      <c r="P11" s="220" t="s">
        <v>424</v>
      </c>
      <c r="Q11" s="416"/>
      <c r="R11" s="418"/>
      <c r="S11" s="418"/>
      <c r="T11" s="419"/>
      <c r="U11" s="413"/>
      <c r="V11" s="413"/>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row>
    <row r="12" spans="1:68" s="15" customFormat="1" ht="97.25" customHeight="1">
      <c r="A12" s="216">
        <v>1</v>
      </c>
      <c r="B12" s="221" t="s">
        <v>743</v>
      </c>
      <c r="C12" s="204" t="s">
        <v>848</v>
      </c>
      <c r="D12" s="438" t="s">
        <v>744</v>
      </c>
      <c r="E12" s="438"/>
      <c r="F12" s="438"/>
      <c r="G12" s="243">
        <v>1</v>
      </c>
      <c r="H12" s="159">
        <f>IF(G12=I12,J12)</f>
        <v>1</v>
      </c>
      <c r="I12" s="159">
        <f>IF(G12="NA","NA",J12)</f>
        <v>1</v>
      </c>
      <c r="J12" s="203">
        <v>1</v>
      </c>
      <c r="K12" s="205" t="s">
        <v>745</v>
      </c>
      <c r="L12" s="243">
        <v>1</v>
      </c>
      <c r="M12" s="159">
        <f>IF(L12=N12,O12)</f>
        <v>1</v>
      </c>
      <c r="N12" s="159">
        <f>IF(L12="NA","NA",O12)</f>
        <v>1</v>
      </c>
      <c r="O12" s="203">
        <v>1</v>
      </c>
      <c r="P12" s="203" t="s">
        <v>849</v>
      </c>
      <c r="Q12" s="243">
        <v>1</v>
      </c>
      <c r="R12" s="159">
        <f>IF(Q12=S12,T12)</f>
        <v>1</v>
      </c>
      <c r="S12" s="159">
        <f>IF(Q12="NA","NA",T12)</f>
        <v>1</v>
      </c>
      <c r="T12" s="203">
        <v>1</v>
      </c>
      <c r="U12" s="117" t="s">
        <v>746</v>
      </c>
      <c r="V12" s="117" t="s">
        <v>747</v>
      </c>
    </row>
    <row r="13" spans="1:68" s="15" customFormat="1" ht="102.5" customHeight="1">
      <c r="A13" s="217">
        <v>2</v>
      </c>
      <c r="B13" s="222" t="s">
        <v>748</v>
      </c>
      <c r="C13" s="204" t="s">
        <v>749</v>
      </c>
      <c r="D13" s="439" t="s">
        <v>750</v>
      </c>
      <c r="E13" s="439"/>
      <c r="F13" s="439"/>
      <c r="G13" s="243">
        <v>1</v>
      </c>
      <c r="H13" s="159">
        <f>IF(G13=I13,J13)</f>
        <v>1</v>
      </c>
      <c r="I13" s="159">
        <f>IF(G13="NA","NA",J13)</f>
        <v>1</v>
      </c>
      <c r="J13" s="203">
        <v>1</v>
      </c>
      <c r="K13" s="205" t="s">
        <v>751</v>
      </c>
      <c r="L13" s="243">
        <v>1</v>
      </c>
      <c r="M13" s="159">
        <f>IF(L13=N13,O13)</f>
        <v>1</v>
      </c>
      <c r="N13" s="159">
        <f>IF(L13="NA","NA",O13)</f>
        <v>1</v>
      </c>
      <c r="O13" s="203">
        <v>1</v>
      </c>
      <c r="P13" s="203" t="s">
        <v>74</v>
      </c>
      <c r="Q13" s="203" t="s">
        <v>62</v>
      </c>
      <c r="R13" s="203" t="s">
        <v>62</v>
      </c>
      <c r="S13" s="203" t="s">
        <v>62</v>
      </c>
      <c r="T13" s="203" t="s">
        <v>62</v>
      </c>
      <c r="U13" s="117" t="s">
        <v>752</v>
      </c>
      <c r="V13" s="117" t="s">
        <v>356</v>
      </c>
    </row>
    <row r="14" spans="1:68" s="103" customFormat="1" ht="73.5" customHeight="1">
      <c r="A14" s="217">
        <v>3</v>
      </c>
      <c r="B14" s="222" t="s">
        <v>753</v>
      </c>
      <c r="C14" s="204" t="s">
        <v>754</v>
      </c>
      <c r="D14" s="384" t="s">
        <v>755</v>
      </c>
      <c r="E14" s="384"/>
      <c r="F14" s="384"/>
      <c r="G14" s="243">
        <v>1</v>
      </c>
      <c r="H14" s="159">
        <f>IF(G14=I14,J14)</f>
        <v>1</v>
      </c>
      <c r="I14" s="159">
        <f>IF(G14="NA","NA",J14)</f>
        <v>1</v>
      </c>
      <c r="J14" s="203">
        <v>1</v>
      </c>
      <c r="K14" s="203" t="s">
        <v>756</v>
      </c>
      <c r="L14" s="243">
        <v>1</v>
      </c>
      <c r="M14" s="159">
        <f>IF(L14=N14,O14)</f>
        <v>1</v>
      </c>
      <c r="N14" s="159">
        <f>IF(L14="NA","NA",O14)</f>
        <v>1</v>
      </c>
      <c r="O14" s="203">
        <v>1</v>
      </c>
      <c r="P14" s="203" t="s">
        <v>74</v>
      </c>
      <c r="Q14" s="203" t="s">
        <v>62</v>
      </c>
      <c r="R14" s="203" t="s">
        <v>62</v>
      </c>
      <c r="S14" s="203" t="s">
        <v>62</v>
      </c>
      <c r="T14" s="203" t="s">
        <v>62</v>
      </c>
      <c r="U14" s="117" t="s">
        <v>757</v>
      </c>
      <c r="V14" s="117" t="s">
        <v>758</v>
      </c>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row>
    <row r="15" spans="1:68" s="103" customFormat="1" ht="132" customHeight="1">
      <c r="A15" s="216">
        <v>4</v>
      </c>
      <c r="B15" s="222" t="s">
        <v>111</v>
      </c>
      <c r="C15" s="160" t="s">
        <v>112</v>
      </c>
      <c r="D15" s="384" t="s">
        <v>113</v>
      </c>
      <c r="E15" s="384"/>
      <c r="F15" s="384"/>
      <c r="G15" s="243">
        <v>1</v>
      </c>
      <c r="H15" s="159">
        <f>IF(G15=I15,J15)</f>
        <v>1</v>
      </c>
      <c r="I15" s="159">
        <f>IF(G15="NA","NA",J15)</f>
        <v>1</v>
      </c>
      <c r="J15" s="203">
        <v>1</v>
      </c>
      <c r="K15" s="203" t="s">
        <v>114</v>
      </c>
      <c r="L15" s="243">
        <v>1</v>
      </c>
      <c r="M15" s="159">
        <f>IF(L15=N15,O15)</f>
        <v>1</v>
      </c>
      <c r="N15" s="159">
        <f>IF(L15="NA","NA",O15)</f>
        <v>1</v>
      </c>
      <c r="O15" s="203">
        <v>1</v>
      </c>
      <c r="P15" s="203" t="s">
        <v>115</v>
      </c>
      <c r="Q15" s="243">
        <v>1</v>
      </c>
      <c r="R15" s="159">
        <f>IF(Q15=S15,T15)</f>
        <v>1</v>
      </c>
      <c r="S15" s="159">
        <f>IF(Q15="NA","NA",T15)</f>
        <v>1</v>
      </c>
      <c r="T15" s="203">
        <v>1</v>
      </c>
      <c r="U15" s="117" t="s">
        <v>357</v>
      </c>
      <c r="V15" s="117" t="s">
        <v>385</v>
      </c>
      <c r="W15" s="15"/>
      <c r="X15" s="1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row>
    <row r="16" spans="1:68" s="103" customFormat="1" ht="234" customHeight="1">
      <c r="A16" s="217">
        <f>+A15+1</f>
        <v>5</v>
      </c>
      <c r="B16" s="222" t="s">
        <v>731</v>
      </c>
      <c r="C16" s="160" t="s">
        <v>732</v>
      </c>
      <c r="D16" s="384" t="s">
        <v>733</v>
      </c>
      <c r="E16" s="384"/>
      <c r="F16" s="384"/>
      <c r="G16" s="243">
        <v>1</v>
      </c>
      <c r="H16" s="159">
        <f>IF(G16=I16,J16)</f>
        <v>1</v>
      </c>
      <c r="I16" s="159">
        <f>IF(G16="NA","NA",J16)</f>
        <v>1</v>
      </c>
      <c r="J16" s="203">
        <v>1</v>
      </c>
      <c r="K16" s="203" t="s">
        <v>736</v>
      </c>
      <c r="L16" s="243">
        <v>1</v>
      </c>
      <c r="M16" s="159">
        <f>IF(L16=N16,O16)</f>
        <v>1</v>
      </c>
      <c r="N16" s="159">
        <f>IF(L16="NA","NA",O16)</f>
        <v>1</v>
      </c>
      <c r="O16" s="203">
        <v>1</v>
      </c>
      <c r="P16" s="203" t="s">
        <v>734</v>
      </c>
      <c r="Q16" s="243">
        <v>1</v>
      </c>
      <c r="R16" s="159">
        <f>IF(Q16=S16,T16)</f>
        <v>1</v>
      </c>
      <c r="S16" s="159">
        <f>IF(Q16="NA","NA",T16)</f>
        <v>1</v>
      </c>
      <c r="T16" s="203">
        <v>1</v>
      </c>
      <c r="U16" s="117" t="s">
        <v>735</v>
      </c>
      <c r="V16" s="117" t="s">
        <v>742</v>
      </c>
      <c r="W16" s="15"/>
      <c r="X16" s="1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row>
    <row r="17" spans="1:68" s="103" customFormat="1" ht="18" customHeight="1" thickBot="1">
      <c r="A17" s="218"/>
      <c r="B17" s="223"/>
      <c r="C17" s="204"/>
      <c r="D17" s="318" t="s">
        <v>116</v>
      </c>
      <c r="E17" s="318" t="s">
        <v>117</v>
      </c>
      <c r="F17" s="426" t="s">
        <v>118</v>
      </c>
      <c r="G17" s="427"/>
      <c r="H17" s="427"/>
      <c r="I17" s="427"/>
      <c r="J17" s="427"/>
      <c r="K17" s="427"/>
      <c r="L17" s="427"/>
      <c r="M17" s="427"/>
      <c r="N17" s="427"/>
      <c r="O17" s="427"/>
      <c r="P17" s="427"/>
      <c r="Q17" s="427"/>
      <c r="R17" s="427"/>
      <c r="S17" s="427"/>
      <c r="T17" s="427"/>
      <c r="U17" s="427"/>
      <c r="V17" s="427"/>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row>
    <row r="18" spans="1:68" s="103" customFormat="1" ht="35" thickBot="1">
      <c r="A18" s="219">
        <v>6</v>
      </c>
      <c r="B18" s="382" t="s">
        <v>1531</v>
      </c>
      <c r="C18" s="422"/>
      <c r="D18" s="407" t="s">
        <v>868</v>
      </c>
      <c r="E18" s="303" t="s">
        <v>119</v>
      </c>
      <c r="F18" s="303" t="s">
        <v>869</v>
      </c>
      <c r="G18" s="301">
        <v>1</v>
      </c>
      <c r="H18" s="159">
        <f t="shared" ref="H18:H73" si="0">IF(G18=I18,J18)</f>
        <v>1</v>
      </c>
      <c r="I18" s="159">
        <f t="shared" ref="I18:I73" si="1">IF(G18="NA","NA",J18)</f>
        <v>1</v>
      </c>
      <c r="J18" s="203">
        <v>1</v>
      </c>
      <c r="K18" s="221" t="s">
        <v>683</v>
      </c>
      <c r="L18" s="243">
        <v>1</v>
      </c>
      <c r="M18" s="159">
        <f t="shared" ref="M18:M73" si="2">IF(L18=N18,O18)</f>
        <v>1</v>
      </c>
      <c r="N18" s="159">
        <f t="shared" ref="N18:N73" si="3">IF(L18="NA","NA",O18)</f>
        <v>1</v>
      </c>
      <c r="O18" s="203">
        <v>1</v>
      </c>
      <c r="P18" s="102" t="s">
        <v>87</v>
      </c>
      <c r="Q18" s="243">
        <v>1</v>
      </c>
      <c r="R18" s="159">
        <f t="shared" ref="R18:R73" si="4">IF(Q18=S18,T18)</f>
        <v>1</v>
      </c>
      <c r="S18" s="159">
        <f t="shared" ref="S18:S73" si="5">IF(Q18="NA","NA",T18)</f>
        <v>1</v>
      </c>
      <c r="T18" s="203">
        <v>1</v>
      </c>
      <c r="U18" s="382" t="s">
        <v>362</v>
      </c>
      <c r="V18" s="382" t="s">
        <v>391</v>
      </c>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row>
    <row r="19" spans="1:68" s="103" customFormat="1" ht="35" thickBot="1">
      <c r="A19" s="219">
        <v>7</v>
      </c>
      <c r="B19" s="382"/>
      <c r="C19" s="422"/>
      <c r="D19" s="407"/>
      <c r="E19" s="300" t="s">
        <v>121</v>
      </c>
      <c r="F19" s="303" t="s">
        <v>870</v>
      </c>
      <c r="G19" s="301">
        <v>1</v>
      </c>
      <c r="H19" s="159">
        <f t="shared" si="0"/>
        <v>1</v>
      </c>
      <c r="I19" s="159">
        <f t="shared" si="1"/>
        <v>1</v>
      </c>
      <c r="J19" s="203">
        <v>1</v>
      </c>
      <c r="K19" s="221" t="s">
        <v>683</v>
      </c>
      <c r="L19" s="243">
        <v>1</v>
      </c>
      <c r="M19" s="159">
        <f t="shared" si="2"/>
        <v>1</v>
      </c>
      <c r="N19" s="159">
        <f t="shared" si="3"/>
        <v>1</v>
      </c>
      <c r="O19" s="203">
        <v>1</v>
      </c>
      <c r="P19" s="102" t="s">
        <v>87</v>
      </c>
      <c r="Q19" s="243">
        <v>1</v>
      </c>
      <c r="R19" s="159">
        <f t="shared" si="4"/>
        <v>1</v>
      </c>
      <c r="S19" s="159">
        <f t="shared" si="5"/>
        <v>1</v>
      </c>
      <c r="T19" s="203">
        <v>1</v>
      </c>
      <c r="U19" s="382"/>
      <c r="V19" s="382"/>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row>
    <row r="20" spans="1:68" s="103" customFormat="1" ht="35" thickBot="1">
      <c r="A20" s="219">
        <v>8</v>
      </c>
      <c r="B20" s="382"/>
      <c r="C20" s="422"/>
      <c r="D20" s="407"/>
      <c r="E20" s="303" t="s">
        <v>120</v>
      </c>
      <c r="F20" s="303" t="s">
        <v>871</v>
      </c>
      <c r="G20" s="301">
        <v>1</v>
      </c>
      <c r="H20" s="159">
        <f t="shared" si="0"/>
        <v>1</v>
      </c>
      <c r="I20" s="159">
        <f t="shared" si="1"/>
        <v>1</v>
      </c>
      <c r="J20" s="203">
        <v>1</v>
      </c>
      <c r="K20" s="221" t="s">
        <v>683</v>
      </c>
      <c r="L20" s="243">
        <v>1</v>
      </c>
      <c r="M20" s="159">
        <f t="shared" si="2"/>
        <v>1</v>
      </c>
      <c r="N20" s="159">
        <f t="shared" si="3"/>
        <v>1</v>
      </c>
      <c r="O20" s="203">
        <v>1</v>
      </c>
      <c r="P20" s="102" t="s">
        <v>87</v>
      </c>
      <c r="Q20" s="243">
        <v>1</v>
      </c>
      <c r="R20" s="159">
        <f t="shared" si="4"/>
        <v>1</v>
      </c>
      <c r="S20" s="159">
        <f t="shared" si="5"/>
        <v>1</v>
      </c>
      <c r="T20" s="203">
        <v>1</v>
      </c>
      <c r="U20" s="382"/>
      <c r="V20" s="382"/>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row>
    <row r="21" spans="1:68" s="103" customFormat="1" ht="35" thickBot="1">
      <c r="A21" s="219">
        <v>9</v>
      </c>
      <c r="B21" s="382"/>
      <c r="C21" s="422"/>
      <c r="D21" s="407" t="s">
        <v>872</v>
      </c>
      <c r="E21" s="303" t="s">
        <v>686</v>
      </c>
      <c r="F21" s="319" t="s">
        <v>873</v>
      </c>
      <c r="G21" s="301">
        <v>1</v>
      </c>
      <c r="H21" s="159">
        <f t="shared" si="0"/>
        <v>1</v>
      </c>
      <c r="I21" s="159">
        <f t="shared" si="1"/>
        <v>1</v>
      </c>
      <c r="J21" s="203">
        <v>1</v>
      </c>
      <c r="K21" s="221" t="s">
        <v>683</v>
      </c>
      <c r="L21" s="243">
        <v>1</v>
      </c>
      <c r="M21" s="159">
        <f t="shared" si="2"/>
        <v>1</v>
      </c>
      <c r="N21" s="159">
        <f t="shared" si="3"/>
        <v>1</v>
      </c>
      <c r="O21" s="203">
        <v>1</v>
      </c>
      <c r="P21" s="102" t="s">
        <v>87</v>
      </c>
      <c r="Q21" s="243">
        <v>1</v>
      </c>
      <c r="R21" s="159">
        <f t="shared" si="4"/>
        <v>1</v>
      </c>
      <c r="S21" s="159">
        <f t="shared" si="5"/>
        <v>1</v>
      </c>
      <c r="T21" s="203">
        <v>1</v>
      </c>
      <c r="U21" s="382"/>
      <c r="V21" s="382"/>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row>
    <row r="22" spans="1:68" s="103" customFormat="1" ht="35" thickBot="1">
      <c r="A22" s="219">
        <v>10</v>
      </c>
      <c r="B22" s="382"/>
      <c r="C22" s="422"/>
      <c r="D22" s="407"/>
      <c r="E22" s="303" t="s">
        <v>122</v>
      </c>
      <c r="F22" s="319" t="s">
        <v>874</v>
      </c>
      <c r="G22" s="301">
        <v>1</v>
      </c>
      <c r="H22" s="159">
        <f t="shared" si="0"/>
        <v>1</v>
      </c>
      <c r="I22" s="159">
        <f t="shared" si="1"/>
        <v>1</v>
      </c>
      <c r="J22" s="203">
        <v>1</v>
      </c>
      <c r="K22" s="221" t="s">
        <v>683</v>
      </c>
      <c r="L22" s="243">
        <v>1</v>
      </c>
      <c r="M22" s="159">
        <f t="shared" si="2"/>
        <v>1</v>
      </c>
      <c r="N22" s="159">
        <f t="shared" si="3"/>
        <v>1</v>
      </c>
      <c r="O22" s="203">
        <v>1</v>
      </c>
      <c r="P22" s="102" t="s">
        <v>87</v>
      </c>
      <c r="Q22" s="243">
        <v>1</v>
      </c>
      <c r="R22" s="159">
        <f t="shared" si="4"/>
        <v>1</v>
      </c>
      <c r="S22" s="159">
        <f t="shared" si="5"/>
        <v>1</v>
      </c>
      <c r="T22" s="203">
        <v>1</v>
      </c>
      <c r="U22" s="382"/>
      <c r="V22" s="382"/>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row>
    <row r="23" spans="1:68" s="103" customFormat="1" ht="35" thickBot="1">
      <c r="A23" s="219">
        <v>11</v>
      </c>
      <c r="B23" s="382"/>
      <c r="C23" s="422"/>
      <c r="D23" s="407"/>
      <c r="E23" s="303" t="s">
        <v>875</v>
      </c>
      <c r="F23" s="319" t="s">
        <v>876</v>
      </c>
      <c r="G23" s="301">
        <v>1</v>
      </c>
      <c r="H23" s="159">
        <f t="shared" si="0"/>
        <v>1</v>
      </c>
      <c r="I23" s="159">
        <f t="shared" si="1"/>
        <v>1</v>
      </c>
      <c r="J23" s="203">
        <v>1</v>
      </c>
      <c r="K23" s="221" t="s">
        <v>683</v>
      </c>
      <c r="L23" s="243">
        <v>1</v>
      </c>
      <c r="M23" s="159">
        <f t="shared" si="2"/>
        <v>1</v>
      </c>
      <c r="N23" s="159">
        <f t="shared" si="3"/>
        <v>1</v>
      </c>
      <c r="O23" s="203">
        <v>1</v>
      </c>
      <c r="P23" s="102" t="s">
        <v>87</v>
      </c>
      <c r="Q23" s="243">
        <v>1</v>
      </c>
      <c r="R23" s="159">
        <f t="shared" si="4"/>
        <v>1</v>
      </c>
      <c r="S23" s="159">
        <f t="shared" si="5"/>
        <v>1</v>
      </c>
      <c r="T23" s="203">
        <v>1</v>
      </c>
      <c r="U23" s="382"/>
      <c r="V23" s="382"/>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row>
    <row r="24" spans="1:68" s="103" customFormat="1" ht="35" thickBot="1">
      <c r="A24" s="219">
        <v>12</v>
      </c>
      <c r="B24" s="382"/>
      <c r="C24" s="422"/>
      <c r="D24" s="407" t="s">
        <v>877</v>
      </c>
      <c r="E24" s="303" t="s">
        <v>123</v>
      </c>
      <c r="F24" s="319" t="s">
        <v>878</v>
      </c>
      <c r="G24" s="301">
        <v>1</v>
      </c>
      <c r="H24" s="159">
        <f t="shared" si="0"/>
        <v>1</v>
      </c>
      <c r="I24" s="159">
        <f t="shared" si="1"/>
        <v>1</v>
      </c>
      <c r="J24" s="203">
        <v>1</v>
      </c>
      <c r="K24" s="221" t="s">
        <v>683</v>
      </c>
      <c r="L24" s="243">
        <v>1</v>
      </c>
      <c r="M24" s="159">
        <f t="shared" si="2"/>
        <v>1</v>
      </c>
      <c r="N24" s="159">
        <f t="shared" si="3"/>
        <v>1</v>
      </c>
      <c r="O24" s="203">
        <v>1</v>
      </c>
      <c r="P24" s="102" t="s">
        <v>87</v>
      </c>
      <c r="Q24" s="243">
        <v>1</v>
      </c>
      <c r="R24" s="159">
        <f t="shared" si="4"/>
        <v>1</v>
      </c>
      <c r="S24" s="159">
        <f t="shared" si="5"/>
        <v>1</v>
      </c>
      <c r="T24" s="203">
        <v>1</v>
      </c>
      <c r="U24" s="382"/>
      <c r="V24" s="382"/>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row>
    <row r="25" spans="1:68" s="103" customFormat="1" ht="35" thickBot="1">
      <c r="A25" s="219">
        <v>13</v>
      </c>
      <c r="B25" s="382"/>
      <c r="C25" s="422"/>
      <c r="D25" s="407"/>
      <c r="E25" s="303" t="s">
        <v>124</v>
      </c>
      <c r="F25" s="319" t="s">
        <v>879</v>
      </c>
      <c r="G25" s="301">
        <v>1</v>
      </c>
      <c r="H25" s="159">
        <f t="shared" si="0"/>
        <v>1</v>
      </c>
      <c r="I25" s="159">
        <f t="shared" si="1"/>
        <v>1</v>
      </c>
      <c r="J25" s="203">
        <v>1</v>
      </c>
      <c r="K25" s="221" t="s">
        <v>683</v>
      </c>
      <c r="L25" s="243">
        <v>1</v>
      </c>
      <c r="M25" s="159">
        <f t="shared" si="2"/>
        <v>1</v>
      </c>
      <c r="N25" s="159">
        <f t="shared" si="3"/>
        <v>1</v>
      </c>
      <c r="O25" s="203">
        <v>1</v>
      </c>
      <c r="P25" s="102" t="s">
        <v>87</v>
      </c>
      <c r="Q25" s="243">
        <v>1</v>
      </c>
      <c r="R25" s="159">
        <f t="shared" si="4"/>
        <v>1</v>
      </c>
      <c r="S25" s="159">
        <f t="shared" si="5"/>
        <v>1</v>
      </c>
      <c r="T25" s="203">
        <v>1</v>
      </c>
      <c r="U25" s="382"/>
      <c r="V25" s="382"/>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row>
    <row r="26" spans="1:68" s="103" customFormat="1" ht="35" thickBot="1">
      <c r="A26" s="219">
        <v>14</v>
      </c>
      <c r="B26" s="382"/>
      <c r="C26" s="422"/>
      <c r="D26" s="407"/>
      <c r="E26" s="303" t="s">
        <v>125</v>
      </c>
      <c r="F26" s="303" t="s">
        <v>880</v>
      </c>
      <c r="G26" s="301">
        <v>1</v>
      </c>
      <c r="H26" s="159">
        <f t="shared" si="0"/>
        <v>1</v>
      </c>
      <c r="I26" s="159">
        <f t="shared" si="1"/>
        <v>1</v>
      </c>
      <c r="J26" s="203">
        <v>1</v>
      </c>
      <c r="K26" s="221" t="s">
        <v>683</v>
      </c>
      <c r="L26" s="243">
        <v>1</v>
      </c>
      <c r="M26" s="159">
        <f t="shared" si="2"/>
        <v>1</v>
      </c>
      <c r="N26" s="159">
        <f t="shared" si="3"/>
        <v>1</v>
      </c>
      <c r="O26" s="203">
        <v>1</v>
      </c>
      <c r="P26" s="102" t="s">
        <v>87</v>
      </c>
      <c r="Q26" s="243">
        <v>1</v>
      </c>
      <c r="R26" s="159">
        <f t="shared" si="4"/>
        <v>1</v>
      </c>
      <c r="S26" s="159">
        <f t="shared" si="5"/>
        <v>1</v>
      </c>
      <c r="T26" s="203">
        <v>1</v>
      </c>
      <c r="U26" s="382"/>
      <c r="V26" s="382"/>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row>
    <row r="27" spans="1:68" s="103" customFormat="1" ht="35" thickBot="1">
      <c r="A27" s="219">
        <v>15</v>
      </c>
      <c r="B27" s="382"/>
      <c r="C27" s="422"/>
      <c r="D27" s="302" t="s">
        <v>881</v>
      </c>
      <c r="E27" s="303" t="s">
        <v>882</v>
      </c>
      <c r="F27" s="303" t="s">
        <v>883</v>
      </c>
      <c r="G27" s="301">
        <v>1</v>
      </c>
      <c r="H27" s="159">
        <f t="shared" si="0"/>
        <v>1</v>
      </c>
      <c r="I27" s="159">
        <f t="shared" si="1"/>
        <v>1</v>
      </c>
      <c r="J27" s="203">
        <v>1</v>
      </c>
      <c r="K27" s="221" t="s">
        <v>683</v>
      </c>
      <c r="L27" s="243">
        <v>1</v>
      </c>
      <c r="M27" s="159">
        <f t="shared" si="2"/>
        <v>1</v>
      </c>
      <c r="N27" s="159">
        <f t="shared" si="3"/>
        <v>1</v>
      </c>
      <c r="O27" s="203">
        <v>1</v>
      </c>
      <c r="P27" s="102" t="s">
        <v>87</v>
      </c>
      <c r="Q27" s="243">
        <v>1</v>
      </c>
      <c r="R27" s="159">
        <f t="shared" si="4"/>
        <v>1</v>
      </c>
      <c r="S27" s="159">
        <f t="shared" si="5"/>
        <v>1</v>
      </c>
      <c r="T27" s="203">
        <v>1</v>
      </c>
      <c r="U27" s="382"/>
      <c r="V27" s="382"/>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row>
    <row r="28" spans="1:68" s="103" customFormat="1" ht="35" thickBot="1">
      <c r="A28" s="219">
        <v>16</v>
      </c>
      <c r="B28" s="382"/>
      <c r="C28" s="422"/>
      <c r="D28" s="320" t="s">
        <v>884</v>
      </c>
      <c r="E28" s="303" t="s">
        <v>126</v>
      </c>
      <c r="F28" s="319" t="s">
        <v>885</v>
      </c>
      <c r="G28" s="301">
        <v>1</v>
      </c>
      <c r="H28" s="159">
        <f t="shared" si="0"/>
        <v>1</v>
      </c>
      <c r="I28" s="159">
        <f t="shared" si="1"/>
        <v>1</v>
      </c>
      <c r="J28" s="203">
        <v>1</v>
      </c>
      <c r="K28" s="221" t="s">
        <v>683</v>
      </c>
      <c r="L28" s="243">
        <v>1</v>
      </c>
      <c r="M28" s="159">
        <f t="shared" si="2"/>
        <v>1</v>
      </c>
      <c r="N28" s="159">
        <f t="shared" si="3"/>
        <v>1</v>
      </c>
      <c r="O28" s="203">
        <v>1</v>
      </c>
      <c r="P28" s="102" t="s">
        <v>87</v>
      </c>
      <c r="Q28" s="243">
        <v>1</v>
      </c>
      <c r="R28" s="159">
        <f t="shared" si="4"/>
        <v>1</v>
      </c>
      <c r="S28" s="159">
        <f t="shared" si="5"/>
        <v>1</v>
      </c>
      <c r="T28" s="203">
        <v>1</v>
      </c>
      <c r="U28" s="382"/>
      <c r="V28" s="382"/>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row>
    <row r="29" spans="1:68" s="103" customFormat="1" ht="35" thickBot="1">
      <c r="A29" s="219">
        <v>17</v>
      </c>
      <c r="B29" s="382"/>
      <c r="C29" s="422"/>
      <c r="D29" s="407" t="s">
        <v>886</v>
      </c>
      <c r="E29" s="303" t="s">
        <v>128</v>
      </c>
      <c r="F29" s="303" t="s">
        <v>887</v>
      </c>
      <c r="G29" s="301">
        <v>1</v>
      </c>
      <c r="H29" s="159">
        <f t="shared" si="0"/>
        <v>1</v>
      </c>
      <c r="I29" s="159">
        <f t="shared" si="1"/>
        <v>1</v>
      </c>
      <c r="J29" s="203">
        <v>1</v>
      </c>
      <c r="K29" s="221" t="s">
        <v>683</v>
      </c>
      <c r="L29" s="243">
        <v>1</v>
      </c>
      <c r="M29" s="159">
        <f t="shared" si="2"/>
        <v>1</v>
      </c>
      <c r="N29" s="159">
        <f t="shared" si="3"/>
        <v>1</v>
      </c>
      <c r="O29" s="203">
        <v>1</v>
      </c>
      <c r="P29" s="102" t="s">
        <v>87</v>
      </c>
      <c r="Q29" s="243">
        <v>1</v>
      </c>
      <c r="R29" s="159">
        <f t="shared" si="4"/>
        <v>1</v>
      </c>
      <c r="S29" s="159">
        <f t="shared" si="5"/>
        <v>1</v>
      </c>
      <c r="T29" s="203">
        <v>1</v>
      </c>
      <c r="U29" s="382"/>
      <c r="V29" s="382"/>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row>
    <row r="30" spans="1:68" s="103" customFormat="1" ht="35" thickBot="1">
      <c r="A30" s="219">
        <v>18</v>
      </c>
      <c r="B30" s="382"/>
      <c r="C30" s="422"/>
      <c r="D30" s="407"/>
      <c r="E30" s="303" t="s">
        <v>127</v>
      </c>
      <c r="F30" s="303" t="s">
        <v>888</v>
      </c>
      <c r="G30" s="301">
        <v>1</v>
      </c>
      <c r="H30" s="159">
        <f t="shared" si="0"/>
        <v>1</v>
      </c>
      <c r="I30" s="159">
        <f t="shared" si="1"/>
        <v>1</v>
      </c>
      <c r="J30" s="203">
        <v>1</v>
      </c>
      <c r="K30" s="221" t="s">
        <v>683</v>
      </c>
      <c r="L30" s="243">
        <v>1</v>
      </c>
      <c r="M30" s="159">
        <f t="shared" si="2"/>
        <v>1</v>
      </c>
      <c r="N30" s="159">
        <f t="shared" si="3"/>
        <v>1</v>
      </c>
      <c r="O30" s="203">
        <v>1</v>
      </c>
      <c r="P30" s="102" t="s">
        <v>87</v>
      </c>
      <c r="Q30" s="243">
        <v>1</v>
      </c>
      <c r="R30" s="159">
        <f t="shared" si="4"/>
        <v>1</v>
      </c>
      <c r="S30" s="159">
        <f t="shared" si="5"/>
        <v>1</v>
      </c>
      <c r="T30" s="203">
        <v>1</v>
      </c>
      <c r="U30" s="382"/>
      <c r="V30" s="382"/>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row>
    <row r="31" spans="1:68" s="103" customFormat="1" ht="35" thickBot="1">
      <c r="A31" s="219">
        <v>19</v>
      </c>
      <c r="B31" s="382"/>
      <c r="C31" s="422"/>
      <c r="D31" s="407"/>
      <c r="E31" s="303" t="s">
        <v>889</v>
      </c>
      <c r="F31" s="303" t="s">
        <v>890</v>
      </c>
      <c r="G31" s="301">
        <v>1</v>
      </c>
      <c r="H31" s="159">
        <f t="shared" si="0"/>
        <v>1</v>
      </c>
      <c r="I31" s="159">
        <f t="shared" si="1"/>
        <v>1</v>
      </c>
      <c r="J31" s="203">
        <v>1</v>
      </c>
      <c r="K31" s="221" t="s">
        <v>683</v>
      </c>
      <c r="L31" s="243">
        <v>1</v>
      </c>
      <c r="M31" s="159">
        <f t="shared" si="2"/>
        <v>1</v>
      </c>
      <c r="N31" s="159">
        <f t="shared" si="3"/>
        <v>1</v>
      </c>
      <c r="O31" s="203">
        <v>1</v>
      </c>
      <c r="P31" s="102" t="s">
        <v>87</v>
      </c>
      <c r="Q31" s="243">
        <v>1</v>
      </c>
      <c r="R31" s="159">
        <f t="shared" si="4"/>
        <v>1</v>
      </c>
      <c r="S31" s="159">
        <f t="shared" si="5"/>
        <v>1</v>
      </c>
      <c r="T31" s="203">
        <v>1</v>
      </c>
      <c r="U31" s="382"/>
      <c r="V31" s="382"/>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row>
    <row r="32" spans="1:68" s="103" customFormat="1" ht="35" thickBot="1">
      <c r="A32" s="219">
        <v>20</v>
      </c>
      <c r="B32" s="382"/>
      <c r="C32" s="422"/>
      <c r="D32" s="302" t="s">
        <v>891</v>
      </c>
      <c r="E32" s="303" t="s">
        <v>129</v>
      </c>
      <c r="F32" s="303" t="s">
        <v>892</v>
      </c>
      <c r="G32" s="301">
        <v>1</v>
      </c>
      <c r="H32" s="159">
        <f t="shared" si="0"/>
        <v>1</v>
      </c>
      <c r="I32" s="159">
        <f t="shared" si="1"/>
        <v>1</v>
      </c>
      <c r="J32" s="203">
        <v>1</v>
      </c>
      <c r="K32" s="221" t="s">
        <v>683</v>
      </c>
      <c r="L32" s="243">
        <v>1</v>
      </c>
      <c r="M32" s="159">
        <f t="shared" si="2"/>
        <v>1</v>
      </c>
      <c r="N32" s="159">
        <f t="shared" si="3"/>
        <v>1</v>
      </c>
      <c r="O32" s="203">
        <v>1</v>
      </c>
      <c r="P32" s="102" t="s">
        <v>87</v>
      </c>
      <c r="Q32" s="243">
        <v>1</v>
      </c>
      <c r="R32" s="159">
        <f t="shared" si="4"/>
        <v>1</v>
      </c>
      <c r="S32" s="159">
        <f t="shared" si="5"/>
        <v>1</v>
      </c>
      <c r="T32" s="203">
        <v>1</v>
      </c>
      <c r="U32" s="382"/>
      <c r="V32" s="382"/>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row>
    <row r="33" spans="1:68" s="103" customFormat="1" ht="35" thickBot="1">
      <c r="A33" s="219">
        <v>21</v>
      </c>
      <c r="B33" s="382"/>
      <c r="C33" s="422"/>
      <c r="D33" s="407" t="s">
        <v>893</v>
      </c>
      <c r="E33" s="303" t="s">
        <v>894</v>
      </c>
      <c r="F33" s="303" t="s">
        <v>895</v>
      </c>
      <c r="G33" s="301">
        <v>1</v>
      </c>
      <c r="H33" s="159">
        <f t="shared" si="0"/>
        <v>1</v>
      </c>
      <c r="I33" s="159">
        <f t="shared" si="1"/>
        <v>1</v>
      </c>
      <c r="J33" s="203">
        <v>1</v>
      </c>
      <c r="K33" s="221" t="s">
        <v>683</v>
      </c>
      <c r="L33" s="243">
        <v>1</v>
      </c>
      <c r="M33" s="159">
        <f t="shared" si="2"/>
        <v>1</v>
      </c>
      <c r="N33" s="159">
        <f t="shared" si="3"/>
        <v>1</v>
      </c>
      <c r="O33" s="203">
        <v>1</v>
      </c>
      <c r="P33" s="102" t="s">
        <v>87</v>
      </c>
      <c r="Q33" s="243">
        <v>1</v>
      </c>
      <c r="R33" s="159">
        <f t="shared" si="4"/>
        <v>1</v>
      </c>
      <c r="S33" s="159">
        <f t="shared" si="5"/>
        <v>1</v>
      </c>
      <c r="T33" s="203">
        <v>1</v>
      </c>
      <c r="U33" s="382"/>
      <c r="V33" s="382"/>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row>
    <row r="34" spans="1:68" s="103" customFormat="1" ht="35" thickBot="1">
      <c r="A34" s="219">
        <v>22</v>
      </c>
      <c r="B34" s="382"/>
      <c r="C34" s="422"/>
      <c r="D34" s="407"/>
      <c r="E34" s="303" t="s">
        <v>896</v>
      </c>
      <c r="F34" s="303" t="s">
        <v>897</v>
      </c>
      <c r="G34" s="301">
        <v>1</v>
      </c>
      <c r="H34" s="159">
        <f t="shared" si="0"/>
        <v>1</v>
      </c>
      <c r="I34" s="159">
        <f t="shared" si="1"/>
        <v>1</v>
      </c>
      <c r="J34" s="203">
        <v>1</v>
      </c>
      <c r="K34" s="221" t="s">
        <v>683</v>
      </c>
      <c r="L34" s="243">
        <v>1</v>
      </c>
      <c r="M34" s="159">
        <f t="shared" si="2"/>
        <v>1</v>
      </c>
      <c r="N34" s="159">
        <f t="shared" si="3"/>
        <v>1</v>
      </c>
      <c r="O34" s="203">
        <v>1</v>
      </c>
      <c r="P34" s="102" t="s">
        <v>87</v>
      </c>
      <c r="Q34" s="243">
        <v>1</v>
      </c>
      <c r="R34" s="159">
        <f t="shared" si="4"/>
        <v>1</v>
      </c>
      <c r="S34" s="159">
        <f t="shared" si="5"/>
        <v>1</v>
      </c>
      <c r="T34" s="203">
        <v>1</v>
      </c>
      <c r="U34" s="382"/>
      <c r="V34" s="382"/>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row>
    <row r="35" spans="1:68" s="103" customFormat="1" ht="35" thickBot="1">
      <c r="A35" s="219">
        <v>23</v>
      </c>
      <c r="B35" s="382"/>
      <c r="C35" s="422"/>
      <c r="D35" s="407"/>
      <c r="E35" s="303" t="s">
        <v>898</v>
      </c>
      <c r="F35" s="303" t="s">
        <v>899</v>
      </c>
      <c r="G35" s="301">
        <v>1</v>
      </c>
      <c r="H35" s="159">
        <f t="shared" si="0"/>
        <v>1</v>
      </c>
      <c r="I35" s="159">
        <f t="shared" si="1"/>
        <v>1</v>
      </c>
      <c r="J35" s="203">
        <v>1</v>
      </c>
      <c r="K35" s="221" t="s">
        <v>683</v>
      </c>
      <c r="L35" s="243">
        <v>1</v>
      </c>
      <c r="M35" s="159">
        <f t="shared" si="2"/>
        <v>1</v>
      </c>
      <c r="N35" s="159">
        <f t="shared" si="3"/>
        <v>1</v>
      </c>
      <c r="O35" s="203">
        <v>1</v>
      </c>
      <c r="P35" s="102" t="s">
        <v>87</v>
      </c>
      <c r="Q35" s="243">
        <v>1</v>
      </c>
      <c r="R35" s="159">
        <f t="shared" si="4"/>
        <v>1</v>
      </c>
      <c r="S35" s="159">
        <f t="shared" si="5"/>
        <v>1</v>
      </c>
      <c r="T35" s="203">
        <v>1</v>
      </c>
      <c r="U35" s="382"/>
      <c r="V35" s="382"/>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row>
    <row r="36" spans="1:68" s="103" customFormat="1" ht="52" thickBot="1">
      <c r="A36" s="219">
        <v>24</v>
      </c>
      <c r="B36" s="382"/>
      <c r="C36" s="422"/>
      <c r="D36" s="407" t="s">
        <v>900</v>
      </c>
      <c r="E36" s="303" t="s">
        <v>131</v>
      </c>
      <c r="F36" s="303" t="s">
        <v>901</v>
      </c>
      <c r="G36" s="301">
        <v>1</v>
      </c>
      <c r="H36" s="159">
        <f t="shared" si="0"/>
        <v>1</v>
      </c>
      <c r="I36" s="159">
        <f t="shared" si="1"/>
        <v>1</v>
      </c>
      <c r="J36" s="203">
        <v>1</v>
      </c>
      <c r="K36" s="221" t="s">
        <v>683</v>
      </c>
      <c r="L36" s="243">
        <v>1</v>
      </c>
      <c r="M36" s="159">
        <f t="shared" si="2"/>
        <v>1</v>
      </c>
      <c r="N36" s="159">
        <f t="shared" si="3"/>
        <v>1</v>
      </c>
      <c r="O36" s="203">
        <v>1</v>
      </c>
      <c r="P36" s="102" t="s">
        <v>87</v>
      </c>
      <c r="Q36" s="243">
        <v>1</v>
      </c>
      <c r="R36" s="159">
        <f t="shared" si="4"/>
        <v>1</v>
      </c>
      <c r="S36" s="159">
        <f t="shared" si="5"/>
        <v>1</v>
      </c>
      <c r="T36" s="203">
        <v>1</v>
      </c>
      <c r="U36" s="382"/>
      <c r="V36" s="382"/>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row>
    <row r="37" spans="1:68" s="103" customFormat="1" ht="35" thickBot="1">
      <c r="A37" s="219">
        <v>25</v>
      </c>
      <c r="B37" s="382"/>
      <c r="C37" s="422"/>
      <c r="D37" s="407"/>
      <c r="E37" s="303" t="s">
        <v>130</v>
      </c>
      <c r="F37" s="303" t="s">
        <v>902</v>
      </c>
      <c r="G37" s="301">
        <v>1</v>
      </c>
      <c r="H37" s="159">
        <f t="shared" si="0"/>
        <v>1</v>
      </c>
      <c r="I37" s="159">
        <f t="shared" si="1"/>
        <v>1</v>
      </c>
      <c r="J37" s="203">
        <v>1</v>
      </c>
      <c r="K37" s="221" t="s">
        <v>683</v>
      </c>
      <c r="L37" s="243">
        <v>1</v>
      </c>
      <c r="M37" s="159">
        <f t="shared" si="2"/>
        <v>1</v>
      </c>
      <c r="N37" s="159">
        <f t="shared" si="3"/>
        <v>1</v>
      </c>
      <c r="O37" s="203">
        <v>1</v>
      </c>
      <c r="P37" s="102" t="s">
        <v>87</v>
      </c>
      <c r="Q37" s="243">
        <v>1</v>
      </c>
      <c r="R37" s="159">
        <f t="shared" si="4"/>
        <v>1</v>
      </c>
      <c r="S37" s="159">
        <f t="shared" si="5"/>
        <v>1</v>
      </c>
      <c r="T37" s="203">
        <v>1</v>
      </c>
      <c r="U37" s="382"/>
      <c r="V37" s="382"/>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row>
    <row r="38" spans="1:68" s="103" customFormat="1" ht="35" thickBot="1">
      <c r="A38" s="219">
        <v>26</v>
      </c>
      <c r="B38" s="382"/>
      <c r="C38" s="422"/>
      <c r="D38" s="407" t="s">
        <v>903</v>
      </c>
      <c r="E38" s="303" t="s">
        <v>132</v>
      </c>
      <c r="F38" s="303" t="s">
        <v>904</v>
      </c>
      <c r="G38" s="301">
        <v>1</v>
      </c>
      <c r="H38" s="159">
        <f t="shared" si="0"/>
        <v>1</v>
      </c>
      <c r="I38" s="159">
        <f t="shared" si="1"/>
        <v>1</v>
      </c>
      <c r="J38" s="203">
        <v>1</v>
      </c>
      <c r="K38" s="221" t="s">
        <v>683</v>
      </c>
      <c r="L38" s="243">
        <v>1</v>
      </c>
      <c r="M38" s="159">
        <f t="shared" si="2"/>
        <v>1</v>
      </c>
      <c r="N38" s="159">
        <f t="shared" si="3"/>
        <v>1</v>
      </c>
      <c r="O38" s="203">
        <v>1</v>
      </c>
      <c r="P38" s="102" t="s">
        <v>87</v>
      </c>
      <c r="Q38" s="243">
        <v>1</v>
      </c>
      <c r="R38" s="159">
        <f t="shared" si="4"/>
        <v>1</v>
      </c>
      <c r="S38" s="159">
        <f t="shared" si="5"/>
        <v>1</v>
      </c>
      <c r="T38" s="203">
        <v>1</v>
      </c>
      <c r="U38" s="382"/>
      <c r="V38" s="382"/>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row>
    <row r="39" spans="1:68" s="103" customFormat="1" ht="35" thickBot="1">
      <c r="A39" s="219">
        <v>27</v>
      </c>
      <c r="B39" s="382"/>
      <c r="C39" s="422"/>
      <c r="D39" s="407"/>
      <c r="E39" s="303" t="s">
        <v>133</v>
      </c>
      <c r="F39" s="303" t="s">
        <v>905</v>
      </c>
      <c r="G39" s="301">
        <v>1</v>
      </c>
      <c r="H39" s="159">
        <f t="shared" si="0"/>
        <v>1</v>
      </c>
      <c r="I39" s="159">
        <f t="shared" si="1"/>
        <v>1</v>
      </c>
      <c r="J39" s="203">
        <v>1</v>
      </c>
      <c r="K39" s="221" t="s">
        <v>683</v>
      </c>
      <c r="L39" s="243">
        <v>1</v>
      </c>
      <c r="M39" s="159">
        <f t="shared" si="2"/>
        <v>1</v>
      </c>
      <c r="N39" s="159">
        <f t="shared" si="3"/>
        <v>1</v>
      </c>
      <c r="O39" s="203">
        <v>1</v>
      </c>
      <c r="P39" s="102" t="s">
        <v>87</v>
      </c>
      <c r="Q39" s="243">
        <v>1</v>
      </c>
      <c r="R39" s="159">
        <f t="shared" si="4"/>
        <v>1</v>
      </c>
      <c r="S39" s="159">
        <f t="shared" si="5"/>
        <v>1</v>
      </c>
      <c r="T39" s="203">
        <v>1</v>
      </c>
      <c r="U39" s="382"/>
      <c r="V39" s="382"/>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row>
    <row r="40" spans="1:68" s="103" customFormat="1" ht="35" thickBot="1">
      <c r="A40" s="219">
        <v>28</v>
      </c>
      <c r="B40" s="382"/>
      <c r="C40" s="422"/>
      <c r="D40" s="302" t="s">
        <v>906</v>
      </c>
      <c r="E40" s="303" t="s">
        <v>907</v>
      </c>
      <c r="F40" s="303" t="s">
        <v>908</v>
      </c>
      <c r="G40" s="301">
        <v>1</v>
      </c>
      <c r="H40" s="159">
        <f t="shared" si="0"/>
        <v>1</v>
      </c>
      <c r="I40" s="159">
        <f t="shared" si="1"/>
        <v>1</v>
      </c>
      <c r="J40" s="203">
        <v>1</v>
      </c>
      <c r="K40" s="221" t="s">
        <v>683</v>
      </c>
      <c r="L40" s="243">
        <v>1</v>
      </c>
      <c r="M40" s="159">
        <f t="shared" si="2"/>
        <v>1</v>
      </c>
      <c r="N40" s="159">
        <f t="shared" si="3"/>
        <v>1</v>
      </c>
      <c r="O40" s="203">
        <v>1</v>
      </c>
      <c r="P40" s="102" t="s">
        <v>87</v>
      </c>
      <c r="Q40" s="243">
        <v>1</v>
      </c>
      <c r="R40" s="159">
        <f t="shared" si="4"/>
        <v>1</v>
      </c>
      <c r="S40" s="159">
        <f t="shared" si="5"/>
        <v>1</v>
      </c>
      <c r="T40" s="203">
        <v>1</v>
      </c>
      <c r="U40" s="382"/>
      <c r="V40" s="382"/>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row>
    <row r="41" spans="1:68" s="103" customFormat="1" ht="35" thickBot="1">
      <c r="A41" s="219">
        <v>29</v>
      </c>
      <c r="B41" s="382"/>
      <c r="C41" s="422"/>
      <c r="D41" s="407" t="s">
        <v>909</v>
      </c>
      <c r="E41" s="300" t="s">
        <v>134</v>
      </c>
      <c r="F41" s="303" t="s">
        <v>910</v>
      </c>
      <c r="G41" s="301">
        <v>1</v>
      </c>
      <c r="H41" s="159">
        <f t="shared" si="0"/>
        <v>1</v>
      </c>
      <c r="I41" s="159">
        <f t="shared" si="1"/>
        <v>1</v>
      </c>
      <c r="J41" s="203">
        <v>1</v>
      </c>
      <c r="K41" s="221" t="s">
        <v>683</v>
      </c>
      <c r="L41" s="243">
        <v>1</v>
      </c>
      <c r="M41" s="159">
        <f t="shared" si="2"/>
        <v>1</v>
      </c>
      <c r="N41" s="159">
        <f t="shared" si="3"/>
        <v>1</v>
      </c>
      <c r="O41" s="203">
        <v>1</v>
      </c>
      <c r="P41" s="102" t="s">
        <v>87</v>
      </c>
      <c r="Q41" s="243">
        <v>1</v>
      </c>
      <c r="R41" s="159">
        <f t="shared" si="4"/>
        <v>1</v>
      </c>
      <c r="S41" s="159">
        <f t="shared" si="5"/>
        <v>1</v>
      </c>
      <c r="T41" s="203">
        <v>1</v>
      </c>
      <c r="U41" s="382"/>
      <c r="V41" s="382"/>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row>
    <row r="42" spans="1:68" s="103" customFormat="1" ht="35" thickBot="1">
      <c r="A42" s="219">
        <v>30</v>
      </c>
      <c r="B42" s="382"/>
      <c r="C42" s="422"/>
      <c r="D42" s="407"/>
      <c r="E42" s="303" t="s">
        <v>911</v>
      </c>
      <c r="F42" s="303" t="s">
        <v>912</v>
      </c>
      <c r="G42" s="301">
        <v>1</v>
      </c>
      <c r="H42" s="159">
        <f t="shared" si="0"/>
        <v>1</v>
      </c>
      <c r="I42" s="159">
        <f t="shared" si="1"/>
        <v>1</v>
      </c>
      <c r="J42" s="203">
        <v>1</v>
      </c>
      <c r="K42" s="221" t="s">
        <v>683</v>
      </c>
      <c r="L42" s="243">
        <v>1</v>
      </c>
      <c r="M42" s="159">
        <f t="shared" si="2"/>
        <v>1</v>
      </c>
      <c r="N42" s="159">
        <f t="shared" si="3"/>
        <v>1</v>
      </c>
      <c r="O42" s="203">
        <v>1</v>
      </c>
      <c r="P42" s="102" t="s">
        <v>87</v>
      </c>
      <c r="Q42" s="243">
        <v>1</v>
      </c>
      <c r="R42" s="159">
        <f t="shared" si="4"/>
        <v>1</v>
      </c>
      <c r="S42" s="159">
        <f t="shared" si="5"/>
        <v>1</v>
      </c>
      <c r="T42" s="203">
        <v>1</v>
      </c>
      <c r="U42" s="382"/>
      <c r="V42" s="382"/>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row>
    <row r="43" spans="1:68" s="103" customFormat="1" ht="35" thickBot="1">
      <c r="A43" s="219">
        <v>31</v>
      </c>
      <c r="B43" s="382"/>
      <c r="C43" s="422"/>
      <c r="D43" s="407" t="s">
        <v>913</v>
      </c>
      <c r="E43" s="300" t="s">
        <v>138</v>
      </c>
      <c r="F43" s="303" t="s">
        <v>914</v>
      </c>
      <c r="G43" s="301">
        <v>1</v>
      </c>
      <c r="H43" s="159">
        <f t="shared" si="0"/>
        <v>1</v>
      </c>
      <c r="I43" s="159">
        <f t="shared" si="1"/>
        <v>1</v>
      </c>
      <c r="J43" s="203">
        <v>1</v>
      </c>
      <c r="K43" s="221" t="s">
        <v>683</v>
      </c>
      <c r="L43" s="243">
        <v>1</v>
      </c>
      <c r="M43" s="159">
        <f t="shared" si="2"/>
        <v>1</v>
      </c>
      <c r="N43" s="159">
        <f t="shared" si="3"/>
        <v>1</v>
      </c>
      <c r="O43" s="203">
        <v>1</v>
      </c>
      <c r="P43" s="102" t="s">
        <v>87</v>
      </c>
      <c r="Q43" s="243">
        <v>1</v>
      </c>
      <c r="R43" s="159">
        <f t="shared" si="4"/>
        <v>1</v>
      </c>
      <c r="S43" s="159">
        <f t="shared" si="5"/>
        <v>1</v>
      </c>
      <c r="T43" s="203">
        <v>1</v>
      </c>
      <c r="U43" s="382"/>
      <c r="V43" s="382"/>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row>
    <row r="44" spans="1:68" s="103" customFormat="1" ht="35" thickBot="1">
      <c r="A44" s="219">
        <v>32</v>
      </c>
      <c r="B44" s="382"/>
      <c r="C44" s="422"/>
      <c r="D44" s="407"/>
      <c r="E44" s="300" t="s">
        <v>137</v>
      </c>
      <c r="F44" s="303" t="s">
        <v>915</v>
      </c>
      <c r="G44" s="301">
        <v>1</v>
      </c>
      <c r="H44" s="159">
        <f t="shared" si="0"/>
        <v>1</v>
      </c>
      <c r="I44" s="159">
        <f t="shared" si="1"/>
        <v>1</v>
      </c>
      <c r="J44" s="203">
        <v>1</v>
      </c>
      <c r="K44" s="221" t="s">
        <v>683</v>
      </c>
      <c r="L44" s="243">
        <v>1</v>
      </c>
      <c r="M44" s="159">
        <f t="shared" si="2"/>
        <v>1</v>
      </c>
      <c r="N44" s="159">
        <f t="shared" si="3"/>
        <v>1</v>
      </c>
      <c r="O44" s="203">
        <v>1</v>
      </c>
      <c r="P44" s="102" t="s">
        <v>87</v>
      </c>
      <c r="Q44" s="243">
        <v>1</v>
      </c>
      <c r="R44" s="159">
        <f t="shared" si="4"/>
        <v>1</v>
      </c>
      <c r="S44" s="159">
        <f t="shared" si="5"/>
        <v>1</v>
      </c>
      <c r="T44" s="203">
        <v>1</v>
      </c>
      <c r="U44" s="382"/>
      <c r="V44" s="382"/>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row>
    <row r="45" spans="1:68" s="103" customFormat="1" ht="35" thickBot="1">
      <c r="A45" s="219">
        <v>33</v>
      </c>
      <c r="B45" s="382"/>
      <c r="C45" s="422"/>
      <c r="D45" s="407" t="s">
        <v>916</v>
      </c>
      <c r="E45" s="303" t="s">
        <v>917</v>
      </c>
      <c r="F45" s="303" t="s">
        <v>918</v>
      </c>
      <c r="G45" s="301">
        <v>1</v>
      </c>
      <c r="H45" s="159">
        <f t="shared" si="0"/>
        <v>1</v>
      </c>
      <c r="I45" s="159">
        <f t="shared" si="1"/>
        <v>1</v>
      </c>
      <c r="J45" s="203">
        <v>1</v>
      </c>
      <c r="K45" s="221" t="s">
        <v>683</v>
      </c>
      <c r="L45" s="243">
        <v>1</v>
      </c>
      <c r="M45" s="159">
        <f t="shared" si="2"/>
        <v>1</v>
      </c>
      <c r="N45" s="159">
        <f t="shared" si="3"/>
        <v>1</v>
      </c>
      <c r="O45" s="203">
        <v>1</v>
      </c>
      <c r="P45" s="102" t="s">
        <v>87</v>
      </c>
      <c r="Q45" s="243">
        <v>1</v>
      </c>
      <c r="R45" s="159">
        <f t="shared" si="4"/>
        <v>1</v>
      </c>
      <c r="S45" s="159">
        <f t="shared" si="5"/>
        <v>1</v>
      </c>
      <c r="T45" s="203">
        <v>1</v>
      </c>
      <c r="U45" s="382"/>
      <c r="V45" s="382"/>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row>
    <row r="46" spans="1:68" s="103" customFormat="1" ht="35" thickBot="1">
      <c r="A46" s="219">
        <v>34</v>
      </c>
      <c r="B46" s="382"/>
      <c r="C46" s="422"/>
      <c r="D46" s="407"/>
      <c r="E46" s="303" t="s">
        <v>136</v>
      </c>
      <c r="F46" s="303" t="s">
        <v>919</v>
      </c>
      <c r="G46" s="301">
        <v>1</v>
      </c>
      <c r="H46" s="159">
        <f t="shared" si="0"/>
        <v>1</v>
      </c>
      <c r="I46" s="159">
        <f t="shared" si="1"/>
        <v>1</v>
      </c>
      <c r="J46" s="203">
        <v>1</v>
      </c>
      <c r="K46" s="221" t="s">
        <v>683</v>
      </c>
      <c r="L46" s="243">
        <v>1</v>
      </c>
      <c r="M46" s="159">
        <f t="shared" si="2"/>
        <v>1</v>
      </c>
      <c r="N46" s="159">
        <f t="shared" si="3"/>
        <v>1</v>
      </c>
      <c r="O46" s="203">
        <v>1</v>
      </c>
      <c r="P46" s="102" t="s">
        <v>87</v>
      </c>
      <c r="Q46" s="243">
        <v>1</v>
      </c>
      <c r="R46" s="159">
        <f t="shared" si="4"/>
        <v>1</v>
      </c>
      <c r="S46" s="159">
        <f t="shared" si="5"/>
        <v>1</v>
      </c>
      <c r="T46" s="203">
        <v>1</v>
      </c>
      <c r="U46" s="382"/>
      <c r="V46" s="382"/>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row>
    <row r="47" spans="1:68" s="103" customFormat="1" ht="52" thickBot="1">
      <c r="A47" s="219">
        <v>35</v>
      </c>
      <c r="B47" s="382"/>
      <c r="C47" s="422"/>
      <c r="D47" s="407"/>
      <c r="E47" s="303" t="s">
        <v>920</v>
      </c>
      <c r="F47" s="303" t="s">
        <v>921</v>
      </c>
      <c r="G47" s="301">
        <v>1</v>
      </c>
      <c r="H47" s="159">
        <f t="shared" si="0"/>
        <v>1</v>
      </c>
      <c r="I47" s="159">
        <f t="shared" si="1"/>
        <v>1</v>
      </c>
      <c r="J47" s="203">
        <v>1</v>
      </c>
      <c r="K47" s="221" t="s">
        <v>683</v>
      </c>
      <c r="L47" s="243">
        <v>1</v>
      </c>
      <c r="M47" s="159">
        <f t="shared" si="2"/>
        <v>1</v>
      </c>
      <c r="N47" s="159">
        <f t="shared" si="3"/>
        <v>1</v>
      </c>
      <c r="O47" s="203">
        <v>1</v>
      </c>
      <c r="P47" s="102" t="s">
        <v>87</v>
      </c>
      <c r="Q47" s="243">
        <v>1</v>
      </c>
      <c r="R47" s="159">
        <f t="shared" si="4"/>
        <v>1</v>
      </c>
      <c r="S47" s="159">
        <f t="shared" si="5"/>
        <v>1</v>
      </c>
      <c r="T47" s="203">
        <v>1</v>
      </c>
      <c r="U47" s="382"/>
      <c r="V47" s="382"/>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row>
    <row r="48" spans="1:68" s="103" customFormat="1" ht="69" thickBot="1">
      <c r="A48" s="219">
        <v>36</v>
      </c>
      <c r="B48" s="382"/>
      <c r="C48" s="422"/>
      <c r="D48" s="407"/>
      <c r="E48" s="303" t="s">
        <v>135</v>
      </c>
      <c r="F48" s="303" t="s">
        <v>922</v>
      </c>
      <c r="G48" s="301">
        <v>1</v>
      </c>
      <c r="H48" s="159">
        <f t="shared" si="0"/>
        <v>1</v>
      </c>
      <c r="I48" s="159">
        <f t="shared" si="1"/>
        <v>1</v>
      </c>
      <c r="J48" s="203">
        <v>1</v>
      </c>
      <c r="K48" s="221" t="s">
        <v>683</v>
      </c>
      <c r="L48" s="243">
        <v>1</v>
      </c>
      <c r="M48" s="159">
        <f t="shared" si="2"/>
        <v>1</v>
      </c>
      <c r="N48" s="159">
        <f t="shared" si="3"/>
        <v>1</v>
      </c>
      <c r="O48" s="203">
        <v>1</v>
      </c>
      <c r="P48" s="102" t="s">
        <v>87</v>
      </c>
      <c r="Q48" s="243">
        <v>1</v>
      </c>
      <c r="R48" s="159">
        <f t="shared" si="4"/>
        <v>1</v>
      </c>
      <c r="S48" s="159">
        <f t="shared" si="5"/>
        <v>1</v>
      </c>
      <c r="T48" s="203">
        <v>1</v>
      </c>
      <c r="U48" s="382"/>
      <c r="V48" s="382"/>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row>
    <row r="49" spans="1:68" s="103" customFormat="1" ht="35" thickBot="1">
      <c r="A49" s="219">
        <v>37</v>
      </c>
      <c r="B49" s="382"/>
      <c r="C49" s="422"/>
      <c r="D49" s="407" t="s">
        <v>923</v>
      </c>
      <c r="E49" s="303" t="s">
        <v>924</v>
      </c>
      <c r="F49" s="303" t="s">
        <v>925</v>
      </c>
      <c r="G49" s="301">
        <v>1</v>
      </c>
      <c r="H49" s="159">
        <f t="shared" si="0"/>
        <v>1</v>
      </c>
      <c r="I49" s="159">
        <f t="shared" si="1"/>
        <v>1</v>
      </c>
      <c r="J49" s="203">
        <v>1</v>
      </c>
      <c r="K49" s="221" t="s">
        <v>683</v>
      </c>
      <c r="L49" s="243">
        <v>1</v>
      </c>
      <c r="M49" s="159">
        <f t="shared" si="2"/>
        <v>1</v>
      </c>
      <c r="N49" s="159">
        <f t="shared" si="3"/>
        <v>1</v>
      </c>
      <c r="O49" s="203">
        <v>1</v>
      </c>
      <c r="P49" s="102" t="s">
        <v>87</v>
      </c>
      <c r="Q49" s="243">
        <v>1</v>
      </c>
      <c r="R49" s="159">
        <f t="shared" si="4"/>
        <v>1</v>
      </c>
      <c r="S49" s="159">
        <f t="shared" si="5"/>
        <v>1</v>
      </c>
      <c r="T49" s="203">
        <v>1</v>
      </c>
      <c r="U49" s="382"/>
      <c r="V49" s="382"/>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row>
    <row r="50" spans="1:68" s="103" customFormat="1" ht="35" thickBot="1">
      <c r="A50" s="219">
        <v>38</v>
      </c>
      <c r="B50" s="382"/>
      <c r="C50" s="422"/>
      <c r="D50" s="407"/>
      <c r="E50" s="303" t="s">
        <v>926</v>
      </c>
      <c r="F50" s="303" t="s">
        <v>927</v>
      </c>
      <c r="G50" s="301">
        <v>1</v>
      </c>
      <c r="H50" s="159">
        <f t="shared" si="0"/>
        <v>1</v>
      </c>
      <c r="I50" s="159">
        <f t="shared" si="1"/>
        <v>1</v>
      </c>
      <c r="J50" s="203">
        <v>1</v>
      </c>
      <c r="K50" s="221" t="s">
        <v>683</v>
      </c>
      <c r="L50" s="243">
        <v>1</v>
      </c>
      <c r="M50" s="159">
        <f t="shared" si="2"/>
        <v>1</v>
      </c>
      <c r="N50" s="159">
        <f t="shared" si="3"/>
        <v>1</v>
      </c>
      <c r="O50" s="203">
        <v>1</v>
      </c>
      <c r="P50" s="102" t="s">
        <v>87</v>
      </c>
      <c r="Q50" s="243">
        <v>1</v>
      </c>
      <c r="R50" s="159">
        <f t="shared" si="4"/>
        <v>1</v>
      </c>
      <c r="S50" s="159">
        <f t="shared" si="5"/>
        <v>1</v>
      </c>
      <c r="T50" s="203">
        <v>1</v>
      </c>
      <c r="U50" s="382"/>
      <c r="V50" s="382"/>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row>
    <row r="51" spans="1:68" s="103" customFormat="1" ht="35" thickBot="1">
      <c r="A51" s="219">
        <v>39</v>
      </c>
      <c r="B51" s="382"/>
      <c r="C51" s="422"/>
      <c r="D51" s="407" t="s">
        <v>928</v>
      </c>
      <c r="E51" s="303" t="s">
        <v>140</v>
      </c>
      <c r="F51" s="303" t="s">
        <v>929</v>
      </c>
      <c r="G51" s="301">
        <v>1</v>
      </c>
      <c r="H51" s="159">
        <f t="shared" si="0"/>
        <v>1</v>
      </c>
      <c r="I51" s="159">
        <f t="shared" si="1"/>
        <v>1</v>
      </c>
      <c r="J51" s="203">
        <v>1</v>
      </c>
      <c r="K51" s="221" t="s">
        <v>683</v>
      </c>
      <c r="L51" s="243">
        <v>1</v>
      </c>
      <c r="M51" s="159">
        <f t="shared" si="2"/>
        <v>1</v>
      </c>
      <c r="N51" s="159">
        <f t="shared" si="3"/>
        <v>1</v>
      </c>
      <c r="O51" s="203">
        <v>1</v>
      </c>
      <c r="P51" s="102" t="s">
        <v>87</v>
      </c>
      <c r="Q51" s="243">
        <v>1</v>
      </c>
      <c r="R51" s="159">
        <f t="shared" si="4"/>
        <v>1</v>
      </c>
      <c r="S51" s="159">
        <f t="shared" si="5"/>
        <v>1</v>
      </c>
      <c r="T51" s="203">
        <v>1</v>
      </c>
      <c r="U51" s="382"/>
      <c r="V51" s="382"/>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row>
    <row r="52" spans="1:68" s="103" customFormat="1" ht="35" thickBot="1">
      <c r="A52" s="219">
        <v>40</v>
      </c>
      <c r="B52" s="382"/>
      <c r="C52" s="422"/>
      <c r="D52" s="407"/>
      <c r="E52" s="303" t="s">
        <v>139</v>
      </c>
      <c r="F52" s="303" t="s">
        <v>930</v>
      </c>
      <c r="G52" s="301">
        <v>1</v>
      </c>
      <c r="H52" s="159">
        <f t="shared" si="0"/>
        <v>1</v>
      </c>
      <c r="I52" s="159">
        <f t="shared" si="1"/>
        <v>1</v>
      </c>
      <c r="J52" s="203">
        <v>1</v>
      </c>
      <c r="K52" s="221" t="s">
        <v>683</v>
      </c>
      <c r="L52" s="243">
        <v>1</v>
      </c>
      <c r="M52" s="159">
        <f t="shared" si="2"/>
        <v>1</v>
      </c>
      <c r="N52" s="159">
        <f t="shared" si="3"/>
        <v>1</v>
      </c>
      <c r="O52" s="203">
        <v>1</v>
      </c>
      <c r="P52" s="102" t="s">
        <v>87</v>
      </c>
      <c r="Q52" s="243">
        <v>1</v>
      </c>
      <c r="R52" s="159">
        <f t="shared" si="4"/>
        <v>1</v>
      </c>
      <c r="S52" s="159">
        <f t="shared" si="5"/>
        <v>1</v>
      </c>
      <c r="T52" s="203">
        <v>1</v>
      </c>
      <c r="U52" s="382"/>
      <c r="V52" s="382"/>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row>
    <row r="53" spans="1:68" s="103" customFormat="1" ht="35" thickBot="1">
      <c r="A53" s="219">
        <v>41</v>
      </c>
      <c r="B53" s="382"/>
      <c r="C53" s="422"/>
      <c r="D53" s="407" t="s">
        <v>931</v>
      </c>
      <c r="E53" s="303" t="s">
        <v>932</v>
      </c>
      <c r="F53" s="303" t="s">
        <v>933</v>
      </c>
      <c r="G53" s="301">
        <v>1</v>
      </c>
      <c r="H53" s="159">
        <f t="shared" si="0"/>
        <v>1</v>
      </c>
      <c r="I53" s="159">
        <f t="shared" si="1"/>
        <v>1</v>
      </c>
      <c r="J53" s="203">
        <v>1</v>
      </c>
      <c r="K53" s="221" t="s">
        <v>683</v>
      </c>
      <c r="L53" s="243">
        <v>1</v>
      </c>
      <c r="M53" s="159">
        <f t="shared" si="2"/>
        <v>1</v>
      </c>
      <c r="N53" s="159">
        <f t="shared" si="3"/>
        <v>1</v>
      </c>
      <c r="O53" s="203">
        <v>1</v>
      </c>
      <c r="P53" s="102" t="s">
        <v>87</v>
      </c>
      <c r="Q53" s="243">
        <v>1</v>
      </c>
      <c r="R53" s="159">
        <f t="shared" si="4"/>
        <v>1</v>
      </c>
      <c r="S53" s="159">
        <f t="shared" si="5"/>
        <v>1</v>
      </c>
      <c r="T53" s="203">
        <v>1</v>
      </c>
      <c r="U53" s="382"/>
      <c r="V53" s="382"/>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row>
    <row r="54" spans="1:68" s="103" customFormat="1" ht="52" thickBot="1">
      <c r="A54" s="219">
        <v>42</v>
      </c>
      <c r="B54" s="382"/>
      <c r="C54" s="422"/>
      <c r="D54" s="407"/>
      <c r="E54" s="303" t="s">
        <v>934</v>
      </c>
      <c r="F54" s="303" t="s">
        <v>935</v>
      </c>
      <c r="G54" s="301">
        <v>1</v>
      </c>
      <c r="H54" s="159">
        <f t="shared" si="0"/>
        <v>1</v>
      </c>
      <c r="I54" s="159">
        <f t="shared" si="1"/>
        <v>1</v>
      </c>
      <c r="J54" s="203">
        <v>1</v>
      </c>
      <c r="K54" s="221" t="s">
        <v>683</v>
      </c>
      <c r="L54" s="243">
        <v>1</v>
      </c>
      <c r="M54" s="159">
        <f t="shared" si="2"/>
        <v>1</v>
      </c>
      <c r="N54" s="159">
        <f t="shared" si="3"/>
        <v>1</v>
      </c>
      <c r="O54" s="203">
        <v>1</v>
      </c>
      <c r="P54" s="102" t="s">
        <v>87</v>
      </c>
      <c r="Q54" s="243">
        <v>1</v>
      </c>
      <c r="R54" s="159">
        <f t="shared" si="4"/>
        <v>1</v>
      </c>
      <c r="S54" s="159">
        <f t="shared" si="5"/>
        <v>1</v>
      </c>
      <c r="T54" s="203">
        <v>1</v>
      </c>
      <c r="U54" s="382"/>
      <c r="V54" s="382"/>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row>
    <row r="55" spans="1:68" s="103" customFormat="1" ht="35" thickBot="1">
      <c r="A55" s="219">
        <v>43</v>
      </c>
      <c r="B55" s="382"/>
      <c r="C55" s="422"/>
      <c r="D55" s="302" t="s">
        <v>936</v>
      </c>
      <c r="E55" s="300" t="s">
        <v>937</v>
      </c>
      <c r="F55" s="303" t="s">
        <v>938</v>
      </c>
      <c r="G55" s="301">
        <v>1</v>
      </c>
      <c r="H55" s="159">
        <f t="shared" si="0"/>
        <v>1</v>
      </c>
      <c r="I55" s="159">
        <f t="shared" si="1"/>
        <v>1</v>
      </c>
      <c r="J55" s="203">
        <v>1</v>
      </c>
      <c r="K55" s="221" t="s">
        <v>683</v>
      </c>
      <c r="L55" s="243">
        <v>1</v>
      </c>
      <c r="M55" s="159">
        <f t="shared" si="2"/>
        <v>1</v>
      </c>
      <c r="N55" s="159">
        <f t="shared" si="3"/>
        <v>1</v>
      </c>
      <c r="O55" s="203">
        <v>1</v>
      </c>
      <c r="P55" s="102" t="s">
        <v>87</v>
      </c>
      <c r="Q55" s="243">
        <v>1</v>
      </c>
      <c r="R55" s="159">
        <f t="shared" si="4"/>
        <v>1</v>
      </c>
      <c r="S55" s="159">
        <f t="shared" si="5"/>
        <v>1</v>
      </c>
      <c r="T55" s="203">
        <v>1</v>
      </c>
      <c r="U55" s="382"/>
      <c r="V55" s="382"/>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row>
    <row r="56" spans="1:68" s="103" customFormat="1" ht="35" thickBot="1">
      <c r="A56" s="219">
        <v>44</v>
      </c>
      <c r="B56" s="382"/>
      <c r="C56" s="422"/>
      <c r="D56" s="302" t="s">
        <v>939</v>
      </c>
      <c r="E56" s="303" t="s">
        <v>940</v>
      </c>
      <c r="F56" s="303" t="s">
        <v>941</v>
      </c>
      <c r="G56" s="301">
        <v>1</v>
      </c>
      <c r="H56" s="159">
        <f t="shared" si="0"/>
        <v>1</v>
      </c>
      <c r="I56" s="159">
        <f t="shared" si="1"/>
        <v>1</v>
      </c>
      <c r="J56" s="203">
        <v>1</v>
      </c>
      <c r="K56" s="221" t="s">
        <v>683</v>
      </c>
      <c r="L56" s="243">
        <v>1</v>
      </c>
      <c r="M56" s="159">
        <f t="shared" si="2"/>
        <v>1</v>
      </c>
      <c r="N56" s="159">
        <f t="shared" si="3"/>
        <v>1</v>
      </c>
      <c r="O56" s="203">
        <v>1</v>
      </c>
      <c r="P56" s="102" t="s">
        <v>87</v>
      </c>
      <c r="Q56" s="243">
        <v>1</v>
      </c>
      <c r="R56" s="159">
        <f t="shared" si="4"/>
        <v>1</v>
      </c>
      <c r="S56" s="159">
        <f t="shared" si="5"/>
        <v>1</v>
      </c>
      <c r="T56" s="203">
        <v>1</v>
      </c>
      <c r="U56" s="382"/>
      <c r="V56" s="382"/>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row>
    <row r="57" spans="1:68" s="103" customFormat="1" ht="35" thickBot="1">
      <c r="A57" s="219">
        <v>45</v>
      </c>
      <c r="B57" s="382"/>
      <c r="C57" s="422"/>
      <c r="D57" s="302" t="s">
        <v>942</v>
      </c>
      <c r="E57" s="300" t="s">
        <v>141</v>
      </c>
      <c r="F57" s="303" t="s">
        <v>943</v>
      </c>
      <c r="G57" s="301">
        <v>1</v>
      </c>
      <c r="H57" s="159">
        <f t="shared" si="0"/>
        <v>1</v>
      </c>
      <c r="I57" s="159">
        <f t="shared" si="1"/>
        <v>1</v>
      </c>
      <c r="J57" s="203">
        <v>1</v>
      </c>
      <c r="K57" s="221" t="s">
        <v>683</v>
      </c>
      <c r="L57" s="243">
        <v>1</v>
      </c>
      <c r="M57" s="159">
        <f t="shared" si="2"/>
        <v>1</v>
      </c>
      <c r="N57" s="159">
        <f t="shared" si="3"/>
        <v>1</v>
      </c>
      <c r="O57" s="203">
        <v>1</v>
      </c>
      <c r="P57" s="102" t="s">
        <v>87</v>
      </c>
      <c r="Q57" s="243">
        <v>1</v>
      </c>
      <c r="R57" s="159">
        <f t="shared" si="4"/>
        <v>1</v>
      </c>
      <c r="S57" s="159">
        <f t="shared" si="5"/>
        <v>1</v>
      </c>
      <c r="T57" s="203">
        <v>1</v>
      </c>
      <c r="U57" s="382"/>
      <c r="V57" s="382"/>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row>
    <row r="58" spans="1:68" s="103" customFormat="1" ht="35" thickBot="1">
      <c r="A58" s="219">
        <v>46</v>
      </c>
      <c r="B58" s="382"/>
      <c r="C58" s="422"/>
      <c r="D58" s="302" t="s">
        <v>944</v>
      </c>
      <c r="E58" s="303" t="s">
        <v>142</v>
      </c>
      <c r="F58" s="303" t="s">
        <v>945</v>
      </c>
      <c r="G58" s="301">
        <v>1</v>
      </c>
      <c r="H58" s="159">
        <f t="shared" si="0"/>
        <v>1</v>
      </c>
      <c r="I58" s="159">
        <f t="shared" si="1"/>
        <v>1</v>
      </c>
      <c r="J58" s="203">
        <v>1</v>
      </c>
      <c r="K58" s="221" t="s">
        <v>683</v>
      </c>
      <c r="L58" s="243">
        <v>1</v>
      </c>
      <c r="M58" s="159">
        <f t="shared" si="2"/>
        <v>1</v>
      </c>
      <c r="N58" s="159">
        <f t="shared" si="3"/>
        <v>1</v>
      </c>
      <c r="O58" s="203">
        <v>1</v>
      </c>
      <c r="P58" s="102" t="s">
        <v>87</v>
      </c>
      <c r="Q58" s="243">
        <v>1</v>
      </c>
      <c r="R58" s="159">
        <f t="shared" si="4"/>
        <v>1</v>
      </c>
      <c r="S58" s="159">
        <f t="shared" si="5"/>
        <v>1</v>
      </c>
      <c r="T58" s="203">
        <v>1</v>
      </c>
      <c r="U58" s="382"/>
      <c r="V58" s="382"/>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row>
    <row r="59" spans="1:68" s="103" customFormat="1" ht="35" thickBot="1">
      <c r="A59" s="219">
        <v>47</v>
      </c>
      <c r="B59" s="382"/>
      <c r="C59" s="422"/>
      <c r="D59" s="407" t="s">
        <v>946</v>
      </c>
      <c r="E59" s="436" t="s">
        <v>143</v>
      </c>
      <c r="F59" s="436" t="s">
        <v>947</v>
      </c>
      <c r="G59" s="301">
        <v>1</v>
      </c>
      <c r="H59" s="159">
        <f t="shared" si="0"/>
        <v>1</v>
      </c>
      <c r="I59" s="159">
        <f t="shared" si="1"/>
        <v>1</v>
      </c>
      <c r="J59" s="203">
        <v>1</v>
      </c>
      <c r="K59" s="221" t="s">
        <v>683</v>
      </c>
      <c r="L59" s="243">
        <v>1</v>
      </c>
      <c r="M59" s="159">
        <f t="shared" si="2"/>
        <v>1</v>
      </c>
      <c r="N59" s="159">
        <f t="shared" si="3"/>
        <v>1</v>
      </c>
      <c r="O59" s="203">
        <v>1</v>
      </c>
      <c r="P59" s="102" t="s">
        <v>87</v>
      </c>
      <c r="Q59" s="243">
        <v>1</v>
      </c>
      <c r="R59" s="159">
        <f t="shared" si="4"/>
        <v>1</v>
      </c>
      <c r="S59" s="159">
        <f t="shared" si="5"/>
        <v>1</v>
      </c>
      <c r="T59" s="203">
        <v>1</v>
      </c>
      <c r="U59" s="382"/>
      <c r="V59" s="382"/>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row>
    <row r="60" spans="1:68" s="103" customFormat="1" ht="35" thickBot="1">
      <c r="A60" s="219">
        <v>48</v>
      </c>
      <c r="B60" s="382"/>
      <c r="C60" s="422"/>
      <c r="D60" s="407"/>
      <c r="E60" s="436"/>
      <c r="F60" s="436"/>
      <c r="G60" s="301">
        <v>1</v>
      </c>
      <c r="H60" s="159">
        <f t="shared" si="0"/>
        <v>1</v>
      </c>
      <c r="I60" s="159">
        <f t="shared" si="1"/>
        <v>1</v>
      </c>
      <c r="J60" s="203">
        <v>1</v>
      </c>
      <c r="K60" s="221" t="s">
        <v>683</v>
      </c>
      <c r="L60" s="243">
        <v>1</v>
      </c>
      <c r="M60" s="159">
        <f t="shared" si="2"/>
        <v>1</v>
      </c>
      <c r="N60" s="159">
        <f t="shared" si="3"/>
        <v>1</v>
      </c>
      <c r="O60" s="203">
        <v>1</v>
      </c>
      <c r="P60" s="102" t="s">
        <v>87</v>
      </c>
      <c r="Q60" s="243">
        <v>1</v>
      </c>
      <c r="R60" s="159">
        <f t="shared" si="4"/>
        <v>1</v>
      </c>
      <c r="S60" s="159">
        <f t="shared" si="5"/>
        <v>1</v>
      </c>
      <c r="T60" s="203">
        <v>1</v>
      </c>
      <c r="U60" s="382"/>
      <c r="V60" s="382"/>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row>
    <row r="61" spans="1:68" s="103" customFormat="1" ht="35" thickBot="1">
      <c r="A61" s="219">
        <v>49</v>
      </c>
      <c r="B61" s="382"/>
      <c r="C61" s="422"/>
      <c r="D61" s="407"/>
      <c r="E61" s="436" t="s">
        <v>144</v>
      </c>
      <c r="F61" s="436" t="s">
        <v>948</v>
      </c>
      <c r="G61" s="301">
        <v>1</v>
      </c>
      <c r="H61" s="159">
        <f t="shared" si="0"/>
        <v>1</v>
      </c>
      <c r="I61" s="159">
        <f t="shared" si="1"/>
        <v>1</v>
      </c>
      <c r="J61" s="203">
        <v>1</v>
      </c>
      <c r="K61" s="221" t="s">
        <v>683</v>
      </c>
      <c r="L61" s="243">
        <v>1</v>
      </c>
      <c r="M61" s="159">
        <f t="shared" si="2"/>
        <v>1</v>
      </c>
      <c r="N61" s="159">
        <f t="shared" si="3"/>
        <v>1</v>
      </c>
      <c r="O61" s="203">
        <v>1</v>
      </c>
      <c r="P61" s="102" t="s">
        <v>87</v>
      </c>
      <c r="Q61" s="243">
        <v>1</v>
      </c>
      <c r="R61" s="159">
        <f t="shared" si="4"/>
        <v>1</v>
      </c>
      <c r="S61" s="159">
        <f t="shared" si="5"/>
        <v>1</v>
      </c>
      <c r="T61" s="203">
        <v>1</v>
      </c>
      <c r="U61" s="382"/>
      <c r="V61" s="382"/>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row>
    <row r="62" spans="1:68" s="103" customFormat="1" ht="35" thickBot="1">
      <c r="A62" s="219">
        <v>50</v>
      </c>
      <c r="B62" s="382"/>
      <c r="C62" s="422"/>
      <c r="D62" s="407"/>
      <c r="E62" s="436"/>
      <c r="F62" s="436"/>
      <c r="G62" s="301">
        <v>1</v>
      </c>
      <c r="H62" s="159">
        <f t="shared" si="0"/>
        <v>1</v>
      </c>
      <c r="I62" s="159">
        <f t="shared" si="1"/>
        <v>1</v>
      </c>
      <c r="J62" s="203">
        <v>1</v>
      </c>
      <c r="K62" s="221" t="s">
        <v>683</v>
      </c>
      <c r="L62" s="243">
        <v>1</v>
      </c>
      <c r="M62" s="159">
        <f t="shared" si="2"/>
        <v>1</v>
      </c>
      <c r="N62" s="159">
        <f t="shared" si="3"/>
        <v>1</v>
      </c>
      <c r="O62" s="203">
        <v>1</v>
      </c>
      <c r="P62" s="102" t="s">
        <v>87</v>
      </c>
      <c r="Q62" s="243">
        <v>1</v>
      </c>
      <c r="R62" s="159">
        <f t="shared" si="4"/>
        <v>1</v>
      </c>
      <c r="S62" s="159">
        <f t="shared" si="5"/>
        <v>1</v>
      </c>
      <c r="T62" s="203">
        <v>1</v>
      </c>
      <c r="U62" s="382"/>
      <c r="V62" s="382"/>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row>
    <row r="63" spans="1:68" s="103" customFormat="1" ht="52" thickBot="1">
      <c r="A63" s="219">
        <v>51</v>
      </c>
      <c r="B63" s="382"/>
      <c r="C63" s="422"/>
      <c r="D63" s="407" t="s">
        <v>949</v>
      </c>
      <c r="E63" s="303" t="s">
        <v>687</v>
      </c>
      <c r="F63" s="303" t="s">
        <v>950</v>
      </c>
      <c r="G63" s="301">
        <v>1</v>
      </c>
      <c r="H63" s="159">
        <f t="shared" si="0"/>
        <v>1</v>
      </c>
      <c r="I63" s="159">
        <f t="shared" si="1"/>
        <v>1</v>
      </c>
      <c r="J63" s="203">
        <v>1</v>
      </c>
      <c r="K63" s="221" t="s">
        <v>683</v>
      </c>
      <c r="L63" s="243">
        <v>1</v>
      </c>
      <c r="M63" s="159">
        <f t="shared" si="2"/>
        <v>1</v>
      </c>
      <c r="N63" s="159">
        <f t="shared" si="3"/>
        <v>1</v>
      </c>
      <c r="O63" s="203">
        <v>1</v>
      </c>
      <c r="P63" s="102" t="s">
        <v>87</v>
      </c>
      <c r="Q63" s="243">
        <v>1</v>
      </c>
      <c r="R63" s="159">
        <f t="shared" si="4"/>
        <v>1</v>
      </c>
      <c r="S63" s="159">
        <f t="shared" si="5"/>
        <v>1</v>
      </c>
      <c r="T63" s="203">
        <v>1</v>
      </c>
      <c r="U63" s="382"/>
      <c r="V63" s="382"/>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row>
    <row r="64" spans="1:68" s="103" customFormat="1" ht="35" thickBot="1">
      <c r="A64" s="219">
        <v>52</v>
      </c>
      <c r="B64" s="382"/>
      <c r="C64" s="422"/>
      <c r="D64" s="407"/>
      <c r="E64" s="303" t="s">
        <v>688</v>
      </c>
      <c r="F64" s="303" t="s">
        <v>951</v>
      </c>
      <c r="G64" s="301">
        <v>1</v>
      </c>
      <c r="H64" s="159">
        <f t="shared" si="0"/>
        <v>1</v>
      </c>
      <c r="I64" s="159">
        <f t="shared" si="1"/>
        <v>1</v>
      </c>
      <c r="J64" s="203">
        <v>1</v>
      </c>
      <c r="K64" s="221" t="s">
        <v>683</v>
      </c>
      <c r="L64" s="243">
        <v>1</v>
      </c>
      <c r="M64" s="159">
        <f t="shared" si="2"/>
        <v>1</v>
      </c>
      <c r="N64" s="159">
        <f t="shared" si="3"/>
        <v>1</v>
      </c>
      <c r="O64" s="203">
        <v>1</v>
      </c>
      <c r="P64" s="102" t="s">
        <v>87</v>
      </c>
      <c r="Q64" s="243">
        <v>1</v>
      </c>
      <c r="R64" s="159">
        <f t="shared" si="4"/>
        <v>1</v>
      </c>
      <c r="S64" s="159">
        <f t="shared" si="5"/>
        <v>1</v>
      </c>
      <c r="T64" s="203">
        <v>1</v>
      </c>
      <c r="U64" s="382"/>
      <c r="V64" s="382"/>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row>
    <row r="65" spans="1:68" s="103" customFormat="1" ht="52" thickBot="1">
      <c r="A65" s="219">
        <v>53</v>
      </c>
      <c r="B65" s="382"/>
      <c r="C65" s="422"/>
      <c r="D65" s="407" t="s">
        <v>952</v>
      </c>
      <c r="E65" s="303" t="s">
        <v>146</v>
      </c>
      <c r="F65" s="303" t="s">
        <v>953</v>
      </c>
      <c r="G65" s="301">
        <v>1</v>
      </c>
      <c r="H65" s="159">
        <f t="shared" si="0"/>
        <v>1</v>
      </c>
      <c r="I65" s="159">
        <f t="shared" si="1"/>
        <v>1</v>
      </c>
      <c r="J65" s="203">
        <v>1</v>
      </c>
      <c r="K65" s="221" t="s">
        <v>683</v>
      </c>
      <c r="L65" s="243">
        <v>1</v>
      </c>
      <c r="M65" s="159">
        <f t="shared" si="2"/>
        <v>1</v>
      </c>
      <c r="N65" s="159">
        <f t="shared" si="3"/>
        <v>1</v>
      </c>
      <c r="O65" s="203">
        <v>1</v>
      </c>
      <c r="P65" s="102" t="s">
        <v>87</v>
      </c>
      <c r="Q65" s="243">
        <v>1</v>
      </c>
      <c r="R65" s="159">
        <f t="shared" si="4"/>
        <v>1</v>
      </c>
      <c r="S65" s="159">
        <f t="shared" si="5"/>
        <v>1</v>
      </c>
      <c r="T65" s="203">
        <v>1</v>
      </c>
      <c r="U65" s="382"/>
      <c r="V65" s="382"/>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row>
    <row r="66" spans="1:68" s="103" customFormat="1" ht="86" thickBot="1">
      <c r="A66" s="219">
        <v>54</v>
      </c>
      <c r="B66" s="382"/>
      <c r="C66" s="422"/>
      <c r="D66" s="407"/>
      <c r="E66" s="303" t="s">
        <v>145</v>
      </c>
      <c r="F66" s="303" t="s">
        <v>954</v>
      </c>
      <c r="G66" s="301">
        <v>1</v>
      </c>
      <c r="H66" s="159">
        <f t="shared" si="0"/>
        <v>1</v>
      </c>
      <c r="I66" s="159">
        <f t="shared" si="1"/>
        <v>1</v>
      </c>
      <c r="J66" s="203">
        <v>1</v>
      </c>
      <c r="K66" s="221" t="s">
        <v>683</v>
      </c>
      <c r="L66" s="243">
        <v>1</v>
      </c>
      <c r="M66" s="159">
        <f t="shared" si="2"/>
        <v>1</v>
      </c>
      <c r="N66" s="159">
        <f t="shared" si="3"/>
        <v>1</v>
      </c>
      <c r="O66" s="203">
        <v>1</v>
      </c>
      <c r="P66" s="102" t="s">
        <v>87</v>
      </c>
      <c r="Q66" s="243">
        <v>1</v>
      </c>
      <c r="R66" s="159">
        <f t="shared" si="4"/>
        <v>1</v>
      </c>
      <c r="S66" s="159">
        <f t="shared" si="5"/>
        <v>1</v>
      </c>
      <c r="T66" s="203">
        <v>1</v>
      </c>
      <c r="U66" s="382"/>
      <c r="V66" s="382"/>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row>
    <row r="67" spans="1:68" s="103" customFormat="1" ht="35" thickBot="1">
      <c r="A67" s="219">
        <v>55</v>
      </c>
      <c r="B67" s="382"/>
      <c r="C67" s="422"/>
      <c r="D67" s="407" t="s">
        <v>955</v>
      </c>
      <c r="E67" s="303" t="s">
        <v>147</v>
      </c>
      <c r="F67" s="303" t="s">
        <v>956</v>
      </c>
      <c r="G67" s="301">
        <v>1</v>
      </c>
      <c r="H67" s="159">
        <f t="shared" si="0"/>
        <v>1</v>
      </c>
      <c r="I67" s="159">
        <f t="shared" si="1"/>
        <v>1</v>
      </c>
      <c r="J67" s="203">
        <v>1</v>
      </c>
      <c r="K67" s="221" t="s">
        <v>683</v>
      </c>
      <c r="L67" s="243">
        <v>1</v>
      </c>
      <c r="M67" s="159">
        <f t="shared" si="2"/>
        <v>1</v>
      </c>
      <c r="N67" s="159">
        <f t="shared" si="3"/>
        <v>1</v>
      </c>
      <c r="O67" s="203">
        <v>1</v>
      </c>
      <c r="P67" s="102" t="s">
        <v>87</v>
      </c>
      <c r="Q67" s="243">
        <v>1</v>
      </c>
      <c r="R67" s="159">
        <f t="shared" si="4"/>
        <v>1</v>
      </c>
      <c r="S67" s="159">
        <f t="shared" si="5"/>
        <v>1</v>
      </c>
      <c r="T67" s="203">
        <v>1</v>
      </c>
      <c r="U67" s="382"/>
      <c r="V67" s="382"/>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row>
    <row r="68" spans="1:68" s="103" customFormat="1" ht="35" thickBot="1">
      <c r="A68" s="219">
        <v>56</v>
      </c>
      <c r="B68" s="382"/>
      <c r="C68" s="422"/>
      <c r="D68" s="407"/>
      <c r="E68" s="303" t="s">
        <v>148</v>
      </c>
      <c r="F68" s="303" t="s">
        <v>957</v>
      </c>
      <c r="G68" s="301">
        <v>1</v>
      </c>
      <c r="H68" s="159">
        <f t="shared" si="0"/>
        <v>1</v>
      </c>
      <c r="I68" s="159">
        <f t="shared" si="1"/>
        <v>1</v>
      </c>
      <c r="J68" s="203">
        <v>1</v>
      </c>
      <c r="K68" s="221" t="s">
        <v>683</v>
      </c>
      <c r="L68" s="243">
        <v>1</v>
      </c>
      <c r="M68" s="159">
        <f t="shared" si="2"/>
        <v>1</v>
      </c>
      <c r="N68" s="159">
        <f t="shared" si="3"/>
        <v>1</v>
      </c>
      <c r="O68" s="203">
        <v>1</v>
      </c>
      <c r="P68" s="102" t="s">
        <v>87</v>
      </c>
      <c r="Q68" s="243">
        <v>1</v>
      </c>
      <c r="R68" s="159">
        <f t="shared" si="4"/>
        <v>1</v>
      </c>
      <c r="S68" s="159">
        <f t="shared" si="5"/>
        <v>1</v>
      </c>
      <c r="T68" s="203">
        <v>1</v>
      </c>
      <c r="U68" s="382"/>
      <c r="V68" s="382"/>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row>
    <row r="69" spans="1:68" s="103" customFormat="1" ht="35" thickBot="1">
      <c r="A69" s="219">
        <v>57</v>
      </c>
      <c r="B69" s="382"/>
      <c r="C69" s="422"/>
      <c r="D69" s="407"/>
      <c r="E69" s="319" t="s">
        <v>149</v>
      </c>
      <c r="F69" s="319" t="s">
        <v>958</v>
      </c>
      <c r="G69" s="301">
        <v>1</v>
      </c>
      <c r="H69" s="159">
        <f t="shared" si="0"/>
        <v>1</v>
      </c>
      <c r="I69" s="159">
        <f t="shared" si="1"/>
        <v>1</v>
      </c>
      <c r="J69" s="203">
        <v>1</v>
      </c>
      <c r="K69" s="221" t="s">
        <v>683</v>
      </c>
      <c r="L69" s="243">
        <v>1</v>
      </c>
      <c r="M69" s="159">
        <f t="shared" si="2"/>
        <v>1</v>
      </c>
      <c r="N69" s="159">
        <f t="shared" si="3"/>
        <v>1</v>
      </c>
      <c r="O69" s="203">
        <v>1</v>
      </c>
      <c r="P69" s="102" t="s">
        <v>87</v>
      </c>
      <c r="Q69" s="243">
        <v>1</v>
      </c>
      <c r="R69" s="159">
        <f t="shared" si="4"/>
        <v>1</v>
      </c>
      <c r="S69" s="159">
        <f t="shared" si="5"/>
        <v>1</v>
      </c>
      <c r="T69" s="203">
        <v>1</v>
      </c>
      <c r="U69" s="382"/>
      <c r="V69" s="382"/>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row>
    <row r="70" spans="1:68" s="103" customFormat="1" ht="35" thickBot="1">
      <c r="A70" s="219">
        <v>58</v>
      </c>
      <c r="B70" s="382"/>
      <c r="C70" s="422"/>
      <c r="D70" s="302" t="s">
        <v>959</v>
      </c>
      <c r="E70" s="303" t="s">
        <v>960</v>
      </c>
      <c r="F70" s="303" t="s">
        <v>961</v>
      </c>
      <c r="G70" s="301">
        <v>1</v>
      </c>
      <c r="H70" s="159">
        <f t="shared" si="0"/>
        <v>1</v>
      </c>
      <c r="I70" s="159">
        <f t="shared" si="1"/>
        <v>1</v>
      </c>
      <c r="J70" s="203">
        <v>1</v>
      </c>
      <c r="K70" s="221" t="s">
        <v>683</v>
      </c>
      <c r="L70" s="243">
        <v>1</v>
      </c>
      <c r="M70" s="159">
        <f t="shared" si="2"/>
        <v>1</v>
      </c>
      <c r="N70" s="159">
        <f t="shared" si="3"/>
        <v>1</v>
      </c>
      <c r="O70" s="203">
        <v>1</v>
      </c>
      <c r="P70" s="102" t="s">
        <v>87</v>
      </c>
      <c r="Q70" s="243">
        <v>1</v>
      </c>
      <c r="R70" s="159">
        <f t="shared" si="4"/>
        <v>1</v>
      </c>
      <c r="S70" s="159">
        <f t="shared" si="5"/>
        <v>1</v>
      </c>
      <c r="T70" s="203">
        <v>1</v>
      </c>
      <c r="U70" s="382"/>
      <c r="V70" s="382"/>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row>
    <row r="71" spans="1:68" s="103" customFormat="1" ht="52" thickBot="1">
      <c r="A71" s="219">
        <v>59</v>
      </c>
      <c r="B71" s="382"/>
      <c r="C71" s="422"/>
      <c r="D71" s="302" t="s">
        <v>962</v>
      </c>
      <c r="E71" s="303" t="s">
        <v>963</v>
      </c>
      <c r="F71" s="303" t="s">
        <v>964</v>
      </c>
      <c r="G71" s="301">
        <v>1</v>
      </c>
      <c r="H71" s="159">
        <f t="shared" si="0"/>
        <v>1</v>
      </c>
      <c r="I71" s="159">
        <f t="shared" si="1"/>
        <v>1</v>
      </c>
      <c r="J71" s="203">
        <v>1</v>
      </c>
      <c r="K71" s="221" t="s">
        <v>683</v>
      </c>
      <c r="L71" s="243">
        <v>1</v>
      </c>
      <c r="M71" s="159">
        <f t="shared" si="2"/>
        <v>1</v>
      </c>
      <c r="N71" s="159">
        <f t="shared" si="3"/>
        <v>1</v>
      </c>
      <c r="O71" s="203">
        <v>1</v>
      </c>
      <c r="P71" s="102" t="s">
        <v>87</v>
      </c>
      <c r="Q71" s="243">
        <v>1</v>
      </c>
      <c r="R71" s="159">
        <f t="shared" si="4"/>
        <v>1</v>
      </c>
      <c r="S71" s="159">
        <f t="shared" si="5"/>
        <v>1</v>
      </c>
      <c r="T71" s="203">
        <v>1</v>
      </c>
      <c r="U71" s="382"/>
      <c r="V71" s="382"/>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row>
    <row r="72" spans="1:68" s="103" customFormat="1" ht="35" thickBot="1">
      <c r="A72" s="219">
        <v>60</v>
      </c>
      <c r="B72" s="382"/>
      <c r="C72" s="422"/>
      <c r="D72" s="302" t="s">
        <v>965</v>
      </c>
      <c r="E72" s="303" t="s">
        <v>150</v>
      </c>
      <c r="F72" s="303" t="s">
        <v>966</v>
      </c>
      <c r="G72" s="301">
        <v>1</v>
      </c>
      <c r="H72" s="159">
        <f t="shared" si="0"/>
        <v>1</v>
      </c>
      <c r="I72" s="159">
        <f t="shared" si="1"/>
        <v>1</v>
      </c>
      <c r="J72" s="203">
        <v>1</v>
      </c>
      <c r="K72" s="221" t="s">
        <v>683</v>
      </c>
      <c r="L72" s="243">
        <v>1</v>
      </c>
      <c r="M72" s="159">
        <f t="shared" si="2"/>
        <v>1</v>
      </c>
      <c r="N72" s="159">
        <f t="shared" si="3"/>
        <v>1</v>
      </c>
      <c r="O72" s="203">
        <v>1</v>
      </c>
      <c r="P72" s="102" t="s">
        <v>87</v>
      </c>
      <c r="Q72" s="243">
        <v>1</v>
      </c>
      <c r="R72" s="159">
        <f t="shared" si="4"/>
        <v>1</v>
      </c>
      <c r="S72" s="159">
        <f t="shared" si="5"/>
        <v>1</v>
      </c>
      <c r="T72" s="203">
        <v>1</v>
      </c>
      <c r="U72" s="382"/>
      <c r="V72" s="382"/>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row>
    <row r="73" spans="1:68" s="103" customFormat="1" ht="35" thickBot="1">
      <c r="A73" s="219">
        <v>61</v>
      </c>
      <c r="B73" s="382"/>
      <c r="C73" s="422"/>
      <c r="D73" s="320" t="s">
        <v>967</v>
      </c>
      <c r="E73" s="319" t="s">
        <v>151</v>
      </c>
      <c r="F73" s="319" t="s">
        <v>968</v>
      </c>
      <c r="G73" s="301">
        <v>1</v>
      </c>
      <c r="H73" s="159">
        <f t="shared" si="0"/>
        <v>1</v>
      </c>
      <c r="I73" s="159">
        <f t="shared" si="1"/>
        <v>1</v>
      </c>
      <c r="J73" s="203">
        <v>1</v>
      </c>
      <c r="K73" s="221" t="s">
        <v>683</v>
      </c>
      <c r="L73" s="243">
        <v>1</v>
      </c>
      <c r="M73" s="159">
        <f t="shared" si="2"/>
        <v>1</v>
      </c>
      <c r="N73" s="159">
        <f t="shared" si="3"/>
        <v>1</v>
      </c>
      <c r="O73" s="203">
        <v>1</v>
      </c>
      <c r="P73" s="102" t="s">
        <v>87</v>
      </c>
      <c r="Q73" s="243">
        <v>1</v>
      </c>
      <c r="R73" s="159">
        <f t="shared" si="4"/>
        <v>1</v>
      </c>
      <c r="S73" s="159">
        <f t="shared" si="5"/>
        <v>1</v>
      </c>
      <c r="T73" s="203">
        <v>1</v>
      </c>
      <c r="U73" s="382"/>
      <c r="V73" s="382"/>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row>
    <row r="74" spans="1:68" s="103" customFormat="1" ht="35" thickBot="1">
      <c r="A74" s="219">
        <v>62</v>
      </c>
      <c r="B74" s="382"/>
      <c r="C74" s="422"/>
      <c r="D74" s="407" t="s">
        <v>969</v>
      </c>
      <c r="E74" s="303" t="s">
        <v>153</v>
      </c>
      <c r="F74" s="303" t="s">
        <v>970</v>
      </c>
      <c r="G74" s="301">
        <v>1</v>
      </c>
      <c r="H74" s="159">
        <f t="shared" ref="H74:H134" si="6">IF(G74=I74,J74)</f>
        <v>1</v>
      </c>
      <c r="I74" s="159">
        <f t="shared" ref="I74:I134" si="7">IF(G74="NA","NA",J74)</f>
        <v>1</v>
      </c>
      <c r="J74" s="203">
        <v>1</v>
      </c>
      <c r="K74" s="221" t="s">
        <v>683</v>
      </c>
      <c r="L74" s="243">
        <v>1</v>
      </c>
      <c r="M74" s="159">
        <f t="shared" ref="M74:M134" si="8">IF(L74=N74,O74)</f>
        <v>1</v>
      </c>
      <c r="N74" s="159">
        <f t="shared" ref="N74:N134" si="9">IF(L74="NA","NA",O74)</f>
        <v>1</v>
      </c>
      <c r="O74" s="203">
        <v>1</v>
      </c>
      <c r="P74" s="102" t="s">
        <v>87</v>
      </c>
      <c r="Q74" s="243">
        <v>1</v>
      </c>
      <c r="R74" s="159">
        <f t="shared" ref="R74:R134" si="10">IF(Q74=S74,T74)</f>
        <v>1</v>
      </c>
      <c r="S74" s="159">
        <f t="shared" ref="S74:S134" si="11">IF(Q74="NA","NA",T74)</f>
        <v>1</v>
      </c>
      <c r="T74" s="203">
        <v>1</v>
      </c>
      <c r="U74" s="382"/>
      <c r="V74" s="382"/>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row>
    <row r="75" spans="1:68" s="103" customFormat="1" ht="35" thickBot="1">
      <c r="A75" s="219">
        <v>63</v>
      </c>
      <c r="B75" s="382"/>
      <c r="C75" s="422"/>
      <c r="D75" s="407"/>
      <c r="E75" s="303" t="s">
        <v>152</v>
      </c>
      <c r="F75" s="303" t="s">
        <v>971</v>
      </c>
      <c r="G75" s="301">
        <v>1</v>
      </c>
      <c r="H75" s="159">
        <f t="shared" si="6"/>
        <v>1</v>
      </c>
      <c r="I75" s="159">
        <f t="shared" si="7"/>
        <v>1</v>
      </c>
      <c r="J75" s="203">
        <v>1</v>
      </c>
      <c r="K75" s="221" t="s">
        <v>683</v>
      </c>
      <c r="L75" s="243">
        <v>1</v>
      </c>
      <c r="M75" s="159">
        <f t="shared" si="8"/>
        <v>1</v>
      </c>
      <c r="N75" s="159">
        <f t="shared" si="9"/>
        <v>1</v>
      </c>
      <c r="O75" s="203">
        <v>1</v>
      </c>
      <c r="P75" s="102" t="s">
        <v>87</v>
      </c>
      <c r="Q75" s="243">
        <v>1</v>
      </c>
      <c r="R75" s="159">
        <f t="shared" si="10"/>
        <v>1</v>
      </c>
      <c r="S75" s="159">
        <f t="shared" si="11"/>
        <v>1</v>
      </c>
      <c r="T75" s="203">
        <v>1</v>
      </c>
      <c r="U75" s="382"/>
      <c r="V75" s="382"/>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row>
    <row r="76" spans="1:68" s="103" customFormat="1" ht="35" thickBot="1">
      <c r="A76" s="219">
        <v>64</v>
      </c>
      <c r="B76" s="382"/>
      <c r="C76" s="422"/>
      <c r="D76" s="407" t="s">
        <v>972</v>
      </c>
      <c r="E76" s="303" t="s">
        <v>973</v>
      </c>
      <c r="F76" s="303" t="s">
        <v>974</v>
      </c>
      <c r="G76" s="301">
        <v>1</v>
      </c>
      <c r="H76" s="159">
        <f t="shared" si="6"/>
        <v>1</v>
      </c>
      <c r="I76" s="159">
        <f t="shared" si="7"/>
        <v>1</v>
      </c>
      <c r="J76" s="203">
        <v>1</v>
      </c>
      <c r="K76" s="221" t="s">
        <v>683</v>
      </c>
      <c r="L76" s="243">
        <v>1</v>
      </c>
      <c r="M76" s="159">
        <f t="shared" si="8"/>
        <v>1</v>
      </c>
      <c r="N76" s="159">
        <f t="shared" si="9"/>
        <v>1</v>
      </c>
      <c r="O76" s="203">
        <v>1</v>
      </c>
      <c r="P76" s="102" t="s">
        <v>87</v>
      </c>
      <c r="Q76" s="243">
        <v>1</v>
      </c>
      <c r="R76" s="159">
        <f t="shared" si="10"/>
        <v>1</v>
      </c>
      <c r="S76" s="159">
        <f t="shared" si="11"/>
        <v>1</v>
      </c>
      <c r="T76" s="203">
        <v>1</v>
      </c>
      <c r="U76" s="382"/>
      <c r="V76" s="382"/>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row>
    <row r="77" spans="1:68" s="103" customFormat="1" ht="35" thickBot="1">
      <c r="A77" s="219">
        <v>65</v>
      </c>
      <c r="B77" s="382"/>
      <c r="C77" s="422"/>
      <c r="D77" s="407"/>
      <c r="E77" s="300" t="s">
        <v>975</v>
      </c>
      <c r="F77" s="300" t="s">
        <v>976</v>
      </c>
      <c r="G77" s="301">
        <v>1</v>
      </c>
      <c r="H77" s="159">
        <f t="shared" si="6"/>
        <v>1</v>
      </c>
      <c r="I77" s="159">
        <f t="shared" si="7"/>
        <v>1</v>
      </c>
      <c r="J77" s="203">
        <v>1</v>
      </c>
      <c r="K77" s="221" t="s">
        <v>683</v>
      </c>
      <c r="L77" s="243">
        <v>1</v>
      </c>
      <c r="M77" s="159">
        <f t="shared" si="8"/>
        <v>1</v>
      </c>
      <c r="N77" s="159">
        <f t="shared" si="9"/>
        <v>1</v>
      </c>
      <c r="O77" s="203">
        <v>1</v>
      </c>
      <c r="P77" s="102" t="s">
        <v>87</v>
      </c>
      <c r="Q77" s="243">
        <v>1</v>
      </c>
      <c r="R77" s="159">
        <f t="shared" si="10"/>
        <v>1</v>
      </c>
      <c r="S77" s="159">
        <f t="shared" si="11"/>
        <v>1</v>
      </c>
      <c r="T77" s="203">
        <v>1</v>
      </c>
      <c r="U77" s="382"/>
      <c r="V77" s="382"/>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row>
    <row r="78" spans="1:68" s="103" customFormat="1" ht="35" thickBot="1">
      <c r="A78" s="219">
        <v>66</v>
      </c>
      <c r="B78" s="382"/>
      <c r="C78" s="422"/>
      <c r="D78" s="302" t="s">
        <v>977</v>
      </c>
      <c r="E78" s="303" t="s">
        <v>978</v>
      </c>
      <c r="F78" s="303" t="s">
        <v>979</v>
      </c>
      <c r="G78" s="301">
        <v>1</v>
      </c>
      <c r="H78" s="159">
        <f t="shared" si="6"/>
        <v>1</v>
      </c>
      <c r="I78" s="159">
        <f t="shared" si="7"/>
        <v>1</v>
      </c>
      <c r="J78" s="203">
        <v>1</v>
      </c>
      <c r="K78" s="221" t="s">
        <v>683</v>
      </c>
      <c r="L78" s="243">
        <v>1</v>
      </c>
      <c r="M78" s="159">
        <f t="shared" si="8"/>
        <v>1</v>
      </c>
      <c r="N78" s="159">
        <f t="shared" si="9"/>
        <v>1</v>
      </c>
      <c r="O78" s="203">
        <v>1</v>
      </c>
      <c r="P78" s="102" t="s">
        <v>87</v>
      </c>
      <c r="Q78" s="243">
        <v>1</v>
      </c>
      <c r="R78" s="159">
        <f t="shared" si="10"/>
        <v>1</v>
      </c>
      <c r="S78" s="159">
        <f t="shared" si="11"/>
        <v>1</v>
      </c>
      <c r="T78" s="203">
        <v>1</v>
      </c>
      <c r="U78" s="382"/>
      <c r="V78" s="382"/>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row>
    <row r="79" spans="1:68" s="103" customFormat="1" ht="52" thickBot="1">
      <c r="A79" s="219">
        <v>67</v>
      </c>
      <c r="B79" s="382"/>
      <c r="C79" s="422"/>
      <c r="D79" s="302" t="s">
        <v>980</v>
      </c>
      <c r="E79" s="303" t="s">
        <v>154</v>
      </c>
      <c r="F79" s="303" t="s">
        <v>981</v>
      </c>
      <c r="G79" s="301">
        <v>1</v>
      </c>
      <c r="H79" s="159">
        <f t="shared" si="6"/>
        <v>1</v>
      </c>
      <c r="I79" s="159">
        <f t="shared" si="7"/>
        <v>1</v>
      </c>
      <c r="J79" s="203">
        <v>1</v>
      </c>
      <c r="K79" s="221" t="s">
        <v>683</v>
      </c>
      <c r="L79" s="243">
        <v>1</v>
      </c>
      <c r="M79" s="159">
        <f t="shared" si="8"/>
        <v>1</v>
      </c>
      <c r="N79" s="159">
        <f t="shared" si="9"/>
        <v>1</v>
      </c>
      <c r="O79" s="203">
        <v>1</v>
      </c>
      <c r="P79" s="102" t="s">
        <v>87</v>
      </c>
      <c r="Q79" s="243">
        <v>1</v>
      </c>
      <c r="R79" s="159">
        <f t="shared" si="10"/>
        <v>1</v>
      </c>
      <c r="S79" s="159">
        <f t="shared" si="11"/>
        <v>1</v>
      </c>
      <c r="T79" s="203">
        <v>1</v>
      </c>
      <c r="U79" s="382"/>
      <c r="V79" s="382"/>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row>
    <row r="80" spans="1:68" s="103" customFormat="1" ht="35" thickBot="1">
      <c r="A80" s="219">
        <v>68</v>
      </c>
      <c r="B80" s="382"/>
      <c r="C80" s="422"/>
      <c r="D80" s="302" t="s">
        <v>982</v>
      </c>
      <c r="E80" s="303" t="s">
        <v>983</v>
      </c>
      <c r="F80" s="303" t="s">
        <v>984</v>
      </c>
      <c r="G80" s="301">
        <v>1</v>
      </c>
      <c r="H80" s="159">
        <f t="shared" si="6"/>
        <v>1</v>
      </c>
      <c r="I80" s="159">
        <f t="shared" si="7"/>
        <v>1</v>
      </c>
      <c r="J80" s="203">
        <v>1</v>
      </c>
      <c r="K80" s="221" t="s">
        <v>683</v>
      </c>
      <c r="L80" s="243">
        <v>1</v>
      </c>
      <c r="M80" s="159">
        <f t="shared" si="8"/>
        <v>1</v>
      </c>
      <c r="N80" s="159">
        <f t="shared" si="9"/>
        <v>1</v>
      </c>
      <c r="O80" s="203">
        <v>1</v>
      </c>
      <c r="P80" s="102" t="s">
        <v>87</v>
      </c>
      <c r="Q80" s="243">
        <v>1</v>
      </c>
      <c r="R80" s="159">
        <f t="shared" si="10"/>
        <v>1</v>
      </c>
      <c r="S80" s="159">
        <f t="shared" si="11"/>
        <v>1</v>
      </c>
      <c r="T80" s="203">
        <v>1</v>
      </c>
      <c r="U80" s="382"/>
      <c r="V80" s="382"/>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row>
    <row r="81" spans="1:68" s="103" customFormat="1" ht="35" thickBot="1">
      <c r="A81" s="219">
        <v>69</v>
      </c>
      <c r="B81" s="382"/>
      <c r="C81" s="422"/>
      <c r="D81" s="302" t="s">
        <v>985</v>
      </c>
      <c r="E81" s="303" t="s">
        <v>986</v>
      </c>
      <c r="F81" s="303" t="s">
        <v>987</v>
      </c>
      <c r="G81" s="301">
        <v>1</v>
      </c>
      <c r="H81" s="159">
        <f t="shared" si="6"/>
        <v>1</v>
      </c>
      <c r="I81" s="159">
        <f t="shared" si="7"/>
        <v>1</v>
      </c>
      <c r="J81" s="203">
        <v>1</v>
      </c>
      <c r="K81" s="221" t="s">
        <v>683</v>
      </c>
      <c r="L81" s="243">
        <v>1</v>
      </c>
      <c r="M81" s="159">
        <f t="shared" si="8"/>
        <v>1</v>
      </c>
      <c r="N81" s="159">
        <f t="shared" si="9"/>
        <v>1</v>
      </c>
      <c r="O81" s="203">
        <v>1</v>
      </c>
      <c r="P81" s="102" t="s">
        <v>87</v>
      </c>
      <c r="Q81" s="243">
        <v>1</v>
      </c>
      <c r="R81" s="159">
        <f t="shared" si="10"/>
        <v>1</v>
      </c>
      <c r="S81" s="159">
        <f t="shared" si="11"/>
        <v>1</v>
      </c>
      <c r="T81" s="203">
        <v>1</v>
      </c>
      <c r="U81" s="382"/>
      <c r="V81" s="382"/>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row>
    <row r="82" spans="1:68" s="103" customFormat="1" ht="35" thickBot="1">
      <c r="A82" s="219">
        <v>70</v>
      </c>
      <c r="B82" s="382"/>
      <c r="C82" s="422"/>
      <c r="D82" s="407" t="s">
        <v>988</v>
      </c>
      <c r="E82" s="303" t="s">
        <v>156</v>
      </c>
      <c r="F82" s="303" t="s">
        <v>989</v>
      </c>
      <c r="G82" s="301">
        <v>1</v>
      </c>
      <c r="H82" s="159">
        <f t="shared" si="6"/>
        <v>1</v>
      </c>
      <c r="I82" s="159">
        <f t="shared" si="7"/>
        <v>1</v>
      </c>
      <c r="J82" s="203">
        <v>1</v>
      </c>
      <c r="K82" s="221" t="s">
        <v>683</v>
      </c>
      <c r="L82" s="243">
        <v>1</v>
      </c>
      <c r="M82" s="159">
        <f t="shared" si="8"/>
        <v>1</v>
      </c>
      <c r="N82" s="159">
        <f t="shared" si="9"/>
        <v>1</v>
      </c>
      <c r="O82" s="203">
        <v>1</v>
      </c>
      <c r="P82" s="102" t="s">
        <v>87</v>
      </c>
      <c r="Q82" s="243">
        <v>1</v>
      </c>
      <c r="R82" s="159">
        <f t="shared" si="10"/>
        <v>1</v>
      </c>
      <c r="S82" s="159">
        <f t="shared" si="11"/>
        <v>1</v>
      </c>
      <c r="T82" s="203">
        <v>1</v>
      </c>
      <c r="U82" s="382"/>
      <c r="V82" s="382"/>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row>
    <row r="83" spans="1:68" s="103" customFormat="1" ht="35" thickBot="1">
      <c r="A83" s="219">
        <v>71</v>
      </c>
      <c r="B83" s="382"/>
      <c r="C83" s="422"/>
      <c r="D83" s="407"/>
      <c r="E83" s="303" t="s">
        <v>689</v>
      </c>
      <c r="F83" s="303" t="s">
        <v>990</v>
      </c>
      <c r="G83" s="301">
        <v>1</v>
      </c>
      <c r="H83" s="159">
        <f t="shared" si="6"/>
        <v>1</v>
      </c>
      <c r="I83" s="159">
        <f t="shared" si="7"/>
        <v>1</v>
      </c>
      <c r="J83" s="203">
        <v>1</v>
      </c>
      <c r="K83" s="221" t="s">
        <v>683</v>
      </c>
      <c r="L83" s="243">
        <v>1</v>
      </c>
      <c r="M83" s="159">
        <f t="shared" si="8"/>
        <v>1</v>
      </c>
      <c r="N83" s="159">
        <f t="shared" si="9"/>
        <v>1</v>
      </c>
      <c r="O83" s="203">
        <v>1</v>
      </c>
      <c r="P83" s="102" t="s">
        <v>87</v>
      </c>
      <c r="Q83" s="243">
        <v>1</v>
      </c>
      <c r="R83" s="159">
        <f t="shared" si="10"/>
        <v>1</v>
      </c>
      <c r="S83" s="159">
        <f t="shared" si="11"/>
        <v>1</v>
      </c>
      <c r="T83" s="203">
        <v>1</v>
      </c>
      <c r="U83" s="382"/>
      <c r="V83" s="382"/>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row>
    <row r="84" spans="1:68" s="103" customFormat="1" ht="35" thickBot="1">
      <c r="A84" s="219">
        <v>72</v>
      </c>
      <c r="B84" s="382"/>
      <c r="C84" s="422"/>
      <c r="D84" s="407"/>
      <c r="E84" s="303" t="s">
        <v>155</v>
      </c>
      <c r="F84" s="303" t="s">
        <v>991</v>
      </c>
      <c r="G84" s="301">
        <v>1</v>
      </c>
      <c r="H84" s="159">
        <f t="shared" si="6"/>
        <v>1</v>
      </c>
      <c r="I84" s="159">
        <f t="shared" si="7"/>
        <v>1</v>
      </c>
      <c r="J84" s="203">
        <v>1</v>
      </c>
      <c r="K84" s="221" t="s">
        <v>683</v>
      </c>
      <c r="L84" s="243">
        <v>1</v>
      </c>
      <c r="M84" s="159">
        <f t="shared" si="8"/>
        <v>1</v>
      </c>
      <c r="N84" s="159">
        <f t="shared" si="9"/>
        <v>1</v>
      </c>
      <c r="O84" s="203">
        <v>1</v>
      </c>
      <c r="P84" s="102" t="s">
        <v>87</v>
      </c>
      <c r="Q84" s="243">
        <v>1</v>
      </c>
      <c r="R84" s="159">
        <f t="shared" si="10"/>
        <v>1</v>
      </c>
      <c r="S84" s="159">
        <f t="shared" si="11"/>
        <v>1</v>
      </c>
      <c r="T84" s="203">
        <v>1</v>
      </c>
      <c r="U84" s="382"/>
      <c r="V84" s="382"/>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row>
    <row r="85" spans="1:68" s="103" customFormat="1" ht="52" thickBot="1">
      <c r="A85" s="219">
        <v>73</v>
      </c>
      <c r="B85" s="382"/>
      <c r="C85" s="422"/>
      <c r="D85" s="302" t="s">
        <v>992</v>
      </c>
      <c r="E85" s="303" t="s">
        <v>993</v>
      </c>
      <c r="F85" s="303" t="s">
        <v>994</v>
      </c>
      <c r="G85" s="301">
        <v>1</v>
      </c>
      <c r="H85" s="159">
        <f t="shared" si="6"/>
        <v>1</v>
      </c>
      <c r="I85" s="159">
        <f t="shared" si="7"/>
        <v>1</v>
      </c>
      <c r="J85" s="203">
        <v>1</v>
      </c>
      <c r="K85" s="221" t="s">
        <v>683</v>
      </c>
      <c r="L85" s="243">
        <v>1</v>
      </c>
      <c r="M85" s="159">
        <f t="shared" si="8"/>
        <v>1</v>
      </c>
      <c r="N85" s="159">
        <f t="shared" si="9"/>
        <v>1</v>
      </c>
      <c r="O85" s="203">
        <v>1</v>
      </c>
      <c r="P85" s="102" t="s">
        <v>87</v>
      </c>
      <c r="Q85" s="243">
        <v>1</v>
      </c>
      <c r="R85" s="159">
        <f t="shared" si="10"/>
        <v>1</v>
      </c>
      <c r="S85" s="159">
        <f t="shared" si="11"/>
        <v>1</v>
      </c>
      <c r="T85" s="203">
        <v>1</v>
      </c>
      <c r="U85" s="382"/>
      <c r="V85" s="382"/>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row>
    <row r="86" spans="1:68" s="103" customFormat="1" ht="35" thickBot="1">
      <c r="A86" s="219">
        <v>74</v>
      </c>
      <c r="B86" s="382"/>
      <c r="C86" s="422"/>
      <c r="D86" s="302" t="s">
        <v>995</v>
      </c>
      <c r="E86" s="303" t="s">
        <v>996</v>
      </c>
      <c r="F86" s="303" t="s">
        <v>997</v>
      </c>
      <c r="G86" s="301">
        <v>1</v>
      </c>
      <c r="H86" s="159">
        <f t="shared" si="6"/>
        <v>1</v>
      </c>
      <c r="I86" s="159">
        <f t="shared" si="7"/>
        <v>1</v>
      </c>
      <c r="J86" s="203">
        <v>1</v>
      </c>
      <c r="K86" s="221" t="s">
        <v>683</v>
      </c>
      <c r="L86" s="243">
        <v>1</v>
      </c>
      <c r="M86" s="159">
        <f t="shared" si="8"/>
        <v>1</v>
      </c>
      <c r="N86" s="159">
        <f t="shared" si="9"/>
        <v>1</v>
      </c>
      <c r="O86" s="203">
        <v>1</v>
      </c>
      <c r="P86" s="102" t="s">
        <v>87</v>
      </c>
      <c r="Q86" s="243">
        <v>1</v>
      </c>
      <c r="R86" s="159">
        <f t="shared" si="10"/>
        <v>1</v>
      </c>
      <c r="S86" s="159">
        <f t="shared" si="11"/>
        <v>1</v>
      </c>
      <c r="T86" s="203">
        <v>1</v>
      </c>
      <c r="U86" s="382"/>
      <c r="V86" s="382"/>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row>
    <row r="87" spans="1:68" s="103" customFormat="1" ht="35" thickBot="1">
      <c r="A87" s="219">
        <v>75</v>
      </c>
      <c r="B87" s="382"/>
      <c r="C87" s="422"/>
      <c r="D87" s="302" t="s">
        <v>998</v>
      </c>
      <c r="E87" s="303" t="s">
        <v>157</v>
      </c>
      <c r="F87" s="303" t="s">
        <v>999</v>
      </c>
      <c r="G87" s="301">
        <v>1</v>
      </c>
      <c r="H87" s="159">
        <f t="shared" si="6"/>
        <v>1</v>
      </c>
      <c r="I87" s="159">
        <f t="shared" si="7"/>
        <v>1</v>
      </c>
      <c r="J87" s="203">
        <v>1</v>
      </c>
      <c r="K87" s="221" t="s">
        <v>683</v>
      </c>
      <c r="L87" s="243">
        <v>1</v>
      </c>
      <c r="M87" s="159">
        <f t="shared" si="8"/>
        <v>1</v>
      </c>
      <c r="N87" s="159">
        <f t="shared" si="9"/>
        <v>1</v>
      </c>
      <c r="O87" s="203">
        <v>1</v>
      </c>
      <c r="P87" s="102" t="s">
        <v>87</v>
      </c>
      <c r="Q87" s="243">
        <v>1</v>
      </c>
      <c r="R87" s="159">
        <f t="shared" si="10"/>
        <v>1</v>
      </c>
      <c r="S87" s="159">
        <f t="shared" si="11"/>
        <v>1</v>
      </c>
      <c r="T87" s="203">
        <v>1</v>
      </c>
      <c r="U87" s="382"/>
      <c r="V87" s="382"/>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row>
    <row r="88" spans="1:68" s="103" customFormat="1" ht="35" thickBot="1">
      <c r="A88" s="219">
        <v>76</v>
      </c>
      <c r="B88" s="382"/>
      <c r="C88" s="422"/>
      <c r="D88" s="407" t="s">
        <v>1000</v>
      </c>
      <c r="E88" s="303" t="s">
        <v>1001</v>
      </c>
      <c r="F88" s="303" t="s">
        <v>1002</v>
      </c>
      <c r="G88" s="301">
        <v>1</v>
      </c>
      <c r="H88" s="159">
        <f t="shared" si="6"/>
        <v>1</v>
      </c>
      <c r="I88" s="159">
        <f t="shared" si="7"/>
        <v>1</v>
      </c>
      <c r="J88" s="203">
        <v>1</v>
      </c>
      <c r="K88" s="221" t="s">
        <v>683</v>
      </c>
      <c r="L88" s="243">
        <v>1</v>
      </c>
      <c r="M88" s="159">
        <f t="shared" si="8"/>
        <v>1</v>
      </c>
      <c r="N88" s="159">
        <f t="shared" si="9"/>
        <v>1</v>
      </c>
      <c r="O88" s="203">
        <v>1</v>
      </c>
      <c r="P88" s="102" t="s">
        <v>87</v>
      </c>
      <c r="Q88" s="243">
        <v>1</v>
      </c>
      <c r="R88" s="159">
        <f t="shared" si="10"/>
        <v>1</v>
      </c>
      <c r="S88" s="159">
        <f t="shared" si="11"/>
        <v>1</v>
      </c>
      <c r="T88" s="203">
        <v>1</v>
      </c>
      <c r="U88" s="382"/>
      <c r="V88" s="382"/>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row>
    <row r="89" spans="1:68" s="103" customFormat="1" ht="35" thickBot="1">
      <c r="A89" s="219">
        <v>77</v>
      </c>
      <c r="B89" s="382"/>
      <c r="C89" s="422"/>
      <c r="D89" s="407"/>
      <c r="E89" s="303" t="s">
        <v>1003</v>
      </c>
      <c r="F89" s="303" t="s">
        <v>1004</v>
      </c>
      <c r="G89" s="301">
        <v>1</v>
      </c>
      <c r="H89" s="159">
        <f t="shared" si="6"/>
        <v>1</v>
      </c>
      <c r="I89" s="159">
        <f t="shared" si="7"/>
        <v>1</v>
      </c>
      <c r="J89" s="203">
        <v>1</v>
      </c>
      <c r="K89" s="221" t="s">
        <v>683</v>
      </c>
      <c r="L89" s="243">
        <v>1</v>
      </c>
      <c r="M89" s="159">
        <f t="shared" si="8"/>
        <v>1</v>
      </c>
      <c r="N89" s="159">
        <f t="shared" si="9"/>
        <v>1</v>
      </c>
      <c r="O89" s="203">
        <v>1</v>
      </c>
      <c r="P89" s="102" t="s">
        <v>87</v>
      </c>
      <c r="Q89" s="243">
        <v>1</v>
      </c>
      <c r="R89" s="159">
        <f t="shared" si="10"/>
        <v>1</v>
      </c>
      <c r="S89" s="159">
        <f t="shared" si="11"/>
        <v>1</v>
      </c>
      <c r="T89" s="203">
        <v>1</v>
      </c>
      <c r="U89" s="382"/>
      <c r="V89" s="382"/>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row>
    <row r="90" spans="1:68" s="103" customFormat="1" ht="35" thickBot="1">
      <c r="A90" s="219">
        <v>78</v>
      </c>
      <c r="B90" s="382"/>
      <c r="C90" s="422"/>
      <c r="D90" s="302" t="s">
        <v>1005</v>
      </c>
      <c r="E90" s="303" t="s">
        <v>1006</v>
      </c>
      <c r="F90" s="303" t="s">
        <v>1007</v>
      </c>
      <c r="G90" s="301">
        <v>1</v>
      </c>
      <c r="H90" s="159">
        <f t="shared" si="6"/>
        <v>1</v>
      </c>
      <c r="I90" s="159">
        <f t="shared" si="7"/>
        <v>1</v>
      </c>
      <c r="J90" s="203">
        <v>1</v>
      </c>
      <c r="K90" s="221" t="s">
        <v>683</v>
      </c>
      <c r="L90" s="243">
        <v>1</v>
      </c>
      <c r="M90" s="159">
        <f t="shared" si="8"/>
        <v>1</v>
      </c>
      <c r="N90" s="159">
        <f t="shared" si="9"/>
        <v>1</v>
      </c>
      <c r="O90" s="203">
        <v>1</v>
      </c>
      <c r="P90" s="102" t="s">
        <v>87</v>
      </c>
      <c r="Q90" s="243">
        <v>1</v>
      </c>
      <c r="R90" s="159">
        <f t="shared" si="10"/>
        <v>1</v>
      </c>
      <c r="S90" s="159">
        <f t="shared" si="11"/>
        <v>1</v>
      </c>
      <c r="T90" s="203">
        <v>1</v>
      </c>
      <c r="U90" s="382"/>
      <c r="V90" s="382"/>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row>
    <row r="91" spans="1:68" s="103" customFormat="1" ht="35" thickBot="1">
      <c r="A91" s="219">
        <v>79</v>
      </c>
      <c r="B91" s="382"/>
      <c r="C91" s="422"/>
      <c r="D91" s="302" t="s">
        <v>1008</v>
      </c>
      <c r="E91" s="303" t="s">
        <v>1009</v>
      </c>
      <c r="F91" s="303" t="s">
        <v>1010</v>
      </c>
      <c r="G91" s="301">
        <v>1</v>
      </c>
      <c r="H91" s="159">
        <f t="shared" si="6"/>
        <v>1</v>
      </c>
      <c r="I91" s="159">
        <f t="shared" si="7"/>
        <v>1</v>
      </c>
      <c r="J91" s="203">
        <v>1</v>
      </c>
      <c r="K91" s="221" t="s">
        <v>683</v>
      </c>
      <c r="L91" s="243">
        <v>1</v>
      </c>
      <c r="M91" s="159">
        <f t="shared" si="8"/>
        <v>1</v>
      </c>
      <c r="N91" s="159">
        <f t="shared" si="9"/>
        <v>1</v>
      </c>
      <c r="O91" s="203">
        <v>1</v>
      </c>
      <c r="P91" s="102" t="s">
        <v>87</v>
      </c>
      <c r="Q91" s="243">
        <v>1</v>
      </c>
      <c r="R91" s="159">
        <f t="shared" si="10"/>
        <v>1</v>
      </c>
      <c r="S91" s="159">
        <f t="shared" si="11"/>
        <v>1</v>
      </c>
      <c r="T91" s="203">
        <v>1</v>
      </c>
      <c r="U91" s="382"/>
      <c r="V91" s="382"/>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row>
    <row r="92" spans="1:68" s="103" customFormat="1" ht="35" thickBot="1">
      <c r="A92" s="219">
        <v>80</v>
      </c>
      <c r="B92" s="382"/>
      <c r="C92" s="422"/>
      <c r="D92" s="302" t="s">
        <v>1011</v>
      </c>
      <c r="E92" s="303" t="s">
        <v>1012</v>
      </c>
      <c r="F92" s="303" t="s">
        <v>1013</v>
      </c>
      <c r="G92" s="301">
        <v>1</v>
      </c>
      <c r="H92" s="159">
        <f t="shared" si="6"/>
        <v>1</v>
      </c>
      <c r="I92" s="159">
        <f t="shared" si="7"/>
        <v>1</v>
      </c>
      <c r="J92" s="203">
        <v>1</v>
      </c>
      <c r="K92" s="221" t="s">
        <v>683</v>
      </c>
      <c r="L92" s="243">
        <v>1</v>
      </c>
      <c r="M92" s="159">
        <f t="shared" si="8"/>
        <v>1</v>
      </c>
      <c r="N92" s="159">
        <f t="shared" si="9"/>
        <v>1</v>
      </c>
      <c r="O92" s="203">
        <v>1</v>
      </c>
      <c r="P92" s="102" t="s">
        <v>87</v>
      </c>
      <c r="Q92" s="243">
        <v>1</v>
      </c>
      <c r="R92" s="159">
        <f t="shared" si="10"/>
        <v>1</v>
      </c>
      <c r="S92" s="159">
        <f t="shared" si="11"/>
        <v>1</v>
      </c>
      <c r="T92" s="203">
        <v>1</v>
      </c>
      <c r="U92" s="382"/>
      <c r="V92" s="382"/>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row>
    <row r="93" spans="1:68" s="103" customFormat="1" ht="35" thickBot="1">
      <c r="A93" s="219">
        <v>81</v>
      </c>
      <c r="B93" s="382"/>
      <c r="C93" s="422"/>
      <c r="D93" s="302" t="s">
        <v>1014</v>
      </c>
      <c r="E93" s="300" t="s">
        <v>1015</v>
      </c>
      <c r="F93" s="300" t="s">
        <v>1016</v>
      </c>
      <c r="G93" s="301">
        <v>1</v>
      </c>
      <c r="H93" s="159">
        <f t="shared" si="6"/>
        <v>1</v>
      </c>
      <c r="I93" s="159">
        <f t="shared" si="7"/>
        <v>1</v>
      </c>
      <c r="J93" s="203">
        <v>1</v>
      </c>
      <c r="K93" s="221" t="s">
        <v>683</v>
      </c>
      <c r="L93" s="243">
        <v>1</v>
      </c>
      <c r="M93" s="159">
        <f t="shared" si="8"/>
        <v>1</v>
      </c>
      <c r="N93" s="159">
        <f t="shared" si="9"/>
        <v>1</v>
      </c>
      <c r="O93" s="203">
        <v>1</v>
      </c>
      <c r="P93" s="102" t="s">
        <v>87</v>
      </c>
      <c r="Q93" s="243">
        <v>1</v>
      </c>
      <c r="R93" s="159">
        <f t="shared" si="10"/>
        <v>1</v>
      </c>
      <c r="S93" s="159">
        <f t="shared" si="11"/>
        <v>1</v>
      </c>
      <c r="T93" s="203">
        <v>1</v>
      </c>
      <c r="U93" s="382"/>
      <c r="V93" s="382"/>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row>
    <row r="94" spans="1:68" s="103" customFormat="1" ht="35" thickBot="1">
      <c r="A94" s="219">
        <v>82</v>
      </c>
      <c r="B94" s="382"/>
      <c r="C94" s="422"/>
      <c r="D94" s="302" t="s">
        <v>1017</v>
      </c>
      <c r="E94" s="303" t="s">
        <v>1018</v>
      </c>
      <c r="F94" s="303" t="s">
        <v>1019</v>
      </c>
      <c r="G94" s="301">
        <v>1</v>
      </c>
      <c r="H94" s="159">
        <f t="shared" si="6"/>
        <v>1</v>
      </c>
      <c r="I94" s="159">
        <f t="shared" si="7"/>
        <v>1</v>
      </c>
      <c r="J94" s="203">
        <v>1</v>
      </c>
      <c r="K94" s="221" t="s">
        <v>683</v>
      </c>
      <c r="L94" s="243">
        <v>1</v>
      </c>
      <c r="M94" s="159">
        <f t="shared" si="8"/>
        <v>1</v>
      </c>
      <c r="N94" s="159">
        <f t="shared" si="9"/>
        <v>1</v>
      </c>
      <c r="O94" s="203">
        <v>1</v>
      </c>
      <c r="P94" s="102" t="s">
        <v>87</v>
      </c>
      <c r="Q94" s="243">
        <v>1</v>
      </c>
      <c r="R94" s="159">
        <f t="shared" si="10"/>
        <v>1</v>
      </c>
      <c r="S94" s="159">
        <f t="shared" si="11"/>
        <v>1</v>
      </c>
      <c r="T94" s="203">
        <v>1</v>
      </c>
      <c r="U94" s="382"/>
      <c r="V94" s="382"/>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row>
    <row r="95" spans="1:68" s="103" customFormat="1" ht="35" thickBot="1">
      <c r="A95" s="219">
        <v>83</v>
      </c>
      <c r="B95" s="382"/>
      <c r="C95" s="422"/>
      <c r="D95" s="407" t="s">
        <v>1020</v>
      </c>
      <c r="E95" s="303" t="s">
        <v>158</v>
      </c>
      <c r="F95" s="303" t="s">
        <v>1021</v>
      </c>
      <c r="G95" s="301">
        <v>1</v>
      </c>
      <c r="H95" s="159">
        <f t="shared" si="6"/>
        <v>1</v>
      </c>
      <c r="I95" s="159">
        <f t="shared" si="7"/>
        <v>1</v>
      </c>
      <c r="J95" s="203">
        <v>1</v>
      </c>
      <c r="K95" s="221" t="s">
        <v>683</v>
      </c>
      <c r="L95" s="243">
        <v>1</v>
      </c>
      <c r="M95" s="159">
        <f t="shared" si="8"/>
        <v>1</v>
      </c>
      <c r="N95" s="159">
        <f t="shared" si="9"/>
        <v>1</v>
      </c>
      <c r="O95" s="203">
        <v>1</v>
      </c>
      <c r="P95" s="102" t="s">
        <v>87</v>
      </c>
      <c r="Q95" s="243">
        <v>1</v>
      </c>
      <c r="R95" s="159">
        <f t="shared" si="10"/>
        <v>1</v>
      </c>
      <c r="S95" s="159">
        <f t="shared" si="11"/>
        <v>1</v>
      </c>
      <c r="T95" s="203">
        <v>1</v>
      </c>
      <c r="U95" s="382"/>
      <c r="V95" s="382"/>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row>
    <row r="96" spans="1:68" s="103" customFormat="1" ht="52" thickBot="1">
      <c r="A96" s="219">
        <v>84</v>
      </c>
      <c r="B96" s="382"/>
      <c r="C96" s="422"/>
      <c r="D96" s="407"/>
      <c r="E96" s="303" t="s">
        <v>690</v>
      </c>
      <c r="F96" s="303" t="s">
        <v>1022</v>
      </c>
      <c r="G96" s="301">
        <v>1</v>
      </c>
      <c r="H96" s="159">
        <f t="shared" si="6"/>
        <v>1</v>
      </c>
      <c r="I96" s="159">
        <f t="shared" si="7"/>
        <v>1</v>
      </c>
      <c r="J96" s="203">
        <v>1</v>
      </c>
      <c r="K96" s="221" t="s">
        <v>683</v>
      </c>
      <c r="L96" s="243">
        <v>1</v>
      </c>
      <c r="M96" s="159">
        <f t="shared" si="8"/>
        <v>1</v>
      </c>
      <c r="N96" s="159">
        <f t="shared" si="9"/>
        <v>1</v>
      </c>
      <c r="O96" s="203">
        <v>1</v>
      </c>
      <c r="P96" s="102" t="s">
        <v>87</v>
      </c>
      <c r="Q96" s="243">
        <v>1</v>
      </c>
      <c r="R96" s="159">
        <f t="shared" si="10"/>
        <v>1</v>
      </c>
      <c r="S96" s="159">
        <f t="shared" si="11"/>
        <v>1</v>
      </c>
      <c r="T96" s="203">
        <v>1</v>
      </c>
      <c r="U96" s="382"/>
      <c r="V96" s="382"/>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row>
    <row r="97" spans="1:68" s="103" customFormat="1" ht="35" thickBot="1">
      <c r="A97" s="219">
        <v>85</v>
      </c>
      <c r="B97" s="382"/>
      <c r="C97" s="422"/>
      <c r="D97" s="407"/>
      <c r="E97" s="303" t="s">
        <v>1023</v>
      </c>
      <c r="F97" s="303" t="s">
        <v>1024</v>
      </c>
      <c r="G97" s="301">
        <v>1</v>
      </c>
      <c r="H97" s="159">
        <f t="shared" si="6"/>
        <v>1</v>
      </c>
      <c r="I97" s="159">
        <f t="shared" si="7"/>
        <v>1</v>
      </c>
      <c r="J97" s="203">
        <v>1</v>
      </c>
      <c r="K97" s="221" t="s">
        <v>683</v>
      </c>
      <c r="L97" s="243">
        <v>1</v>
      </c>
      <c r="M97" s="159">
        <f t="shared" si="8"/>
        <v>1</v>
      </c>
      <c r="N97" s="159">
        <f t="shared" si="9"/>
        <v>1</v>
      </c>
      <c r="O97" s="203">
        <v>1</v>
      </c>
      <c r="P97" s="102" t="s">
        <v>87</v>
      </c>
      <c r="Q97" s="243">
        <v>1</v>
      </c>
      <c r="R97" s="159">
        <f t="shared" si="10"/>
        <v>1</v>
      </c>
      <c r="S97" s="159">
        <f t="shared" si="11"/>
        <v>1</v>
      </c>
      <c r="T97" s="203">
        <v>1</v>
      </c>
      <c r="U97" s="382"/>
      <c r="V97" s="382"/>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row>
    <row r="98" spans="1:68" s="103" customFormat="1" ht="35" thickBot="1">
      <c r="A98" s="219">
        <v>86</v>
      </c>
      <c r="B98" s="382"/>
      <c r="C98" s="422"/>
      <c r="D98" s="407" t="s">
        <v>1025</v>
      </c>
      <c r="E98" s="303" t="s">
        <v>1026</v>
      </c>
      <c r="F98" s="303" t="s">
        <v>1027</v>
      </c>
      <c r="G98" s="301">
        <v>1</v>
      </c>
      <c r="H98" s="159">
        <f t="shared" si="6"/>
        <v>1</v>
      </c>
      <c r="I98" s="159">
        <f t="shared" si="7"/>
        <v>1</v>
      </c>
      <c r="J98" s="203">
        <v>1</v>
      </c>
      <c r="K98" s="221" t="s">
        <v>683</v>
      </c>
      <c r="L98" s="243">
        <v>1</v>
      </c>
      <c r="M98" s="159">
        <f t="shared" si="8"/>
        <v>1</v>
      </c>
      <c r="N98" s="159">
        <f t="shared" si="9"/>
        <v>1</v>
      </c>
      <c r="O98" s="203">
        <v>1</v>
      </c>
      <c r="P98" s="102" t="s">
        <v>87</v>
      </c>
      <c r="Q98" s="243">
        <v>1</v>
      </c>
      <c r="R98" s="159">
        <f t="shared" si="10"/>
        <v>1</v>
      </c>
      <c r="S98" s="159">
        <f t="shared" si="11"/>
        <v>1</v>
      </c>
      <c r="T98" s="203">
        <v>1</v>
      </c>
      <c r="U98" s="382"/>
      <c r="V98" s="382"/>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row>
    <row r="99" spans="1:68" s="103" customFormat="1" ht="35" thickBot="1">
      <c r="A99" s="219">
        <v>87</v>
      </c>
      <c r="B99" s="382"/>
      <c r="C99" s="422"/>
      <c r="D99" s="407"/>
      <c r="E99" s="300" t="s">
        <v>1028</v>
      </c>
      <c r="F99" s="300" t="s">
        <v>1029</v>
      </c>
      <c r="G99" s="301">
        <v>1</v>
      </c>
      <c r="H99" s="159">
        <f t="shared" si="6"/>
        <v>1</v>
      </c>
      <c r="I99" s="159">
        <f t="shared" si="7"/>
        <v>1</v>
      </c>
      <c r="J99" s="203">
        <v>1</v>
      </c>
      <c r="K99" s="221" t="s">
        <v>683</v>
      </c>
      <c r="L99" s="243">
        <v>1</v>
      </c>
      <c r="M99" s="159">
        <f t="shared" si="8"/>
        <v>1</v>
      </c>
      <c r="N99" s="159">
        <f t="shared" si="9"/>
        <v>1</v>
      </c>
      <c r="O99" s="203">
        <v>1</v>
      </c>
      <c r="P99" s="102" t="s">
        <v>87</v>
      </c>
      <c r="Q99" s="243">
        <v>1</v>
      </c>
      <c r="R99" s="159">
        <f t="shared" si="10"/>
        <v>1</v>
      </c>
      <c r="S99" s="159">
        <f t="shared" si="11"/>
        <v>1</v>
      </c>
      <c r="T99" s="203">
        <v>1</v>
      </c>
      <c r="U99" s="382"/>
      <c r="V99" s="382"/>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row>
    <row r="100" spans="1:68" s="103" customFormat="1" ht="35" thickBot="1">
      <c r="A100" s="219">
        <v>88</v>
      </c>
      <c r="B100" s="382"/>
      <c r="C100" s="422"/>
      <c r="D100" s="407" t="s">
        <v>1030</v>
      </c>
      <c r="E100" s="303" t="s">
        <v>159</v>
      </c>
      <c r="F100" s="303" t="s">
        <v>1031</v>
      </c>
      <c r="G100" s="301">
        <v>1</v>
      </c>
      <c r="H100" s="159">
        <f t="shared" si="6"/>
        <v>1</v>
      </c>
      <c r="I100" s="159">
        <f t="shared" si="7"/>
        <v>1</v>
      </c>
      <c r="J100" s="203">
        <v>1</v>
      </c>
      <c r="K100" s="221" t="s">
        <v>683</v>
      </c>
      <c r="L100" s="243">
        <v>1</v>
      </c>
      <c r="M100" s="159">
        <f t="shared" si="8"/>
        <v>1</v>
      </c>
      <c r="N100" s="159">
        <f t="shared" si="9"/>
        <v>1</v>
      </c>
      <c r="O100" s="203">
        <v>1</v>
      </c>
      <c r="P100" s="102" t="s">
        <v>87</v>
      </c>
      <c r="Q100" s="243">
        <v>1</v>
      </c>
      <c r="R100" s="159">
        <f t="shared" si="10"/>
        <v>1</v>
      </c>
      <c r="S100" s="159">
        <f t="shared" si="11"/>
        <v>1</v>
      </c>
      <c r="T100" s="203">
        <v>1</v>
      </c>
      <c r="U100" s="382"/>
      <c r="V100" s="382"/>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row>
    <row r="101" spans="1:68" s="103" customFormat="1" ht="35" thickBot="1">
      <c r="A101" s="219">
        <v>89</v>
      </c>
      <c r="B101" s="382"/>
      <c r="C101" s="422"/>
      <c r="D101" s="407"/>
      <c r="E101" s="319" t="s">
        <v>1032</v>
      </c>
      <c r="F101" s="319" t="s">
        <v>1033</v>
      </c>
      <c r="G101" s="301">
        <v>1</v>
      </c>
      <c r="H101" s="159">
        <f t="shared" si="6"/>
        <v>1</v>
      </c>
      <c r="I101" s="159">
        <f t="shared" si="7"/>
        <v>1</v>
      </c>
      <c r="J101" s="203">
        <v>1</v>
      </c>
      <c r="K101" s="221" t="s">
        <v>683</v>
      </c>
      <c r="L101" s="243">
        <v>1</v>
      </c>
      <c r="M101" s="159">
        <f t="shared" si="8"/>
        <v>1</v>
      </c>
      <c r="N101" s="159">
        <f t="shared" si="9"/>
        <v>1</v>
      </c>
      <c r="O101" s="203">
        <v>1</v>
      </c>
      <c r="P101" s="102" t="s">
        <v>87</v>
      </c>
      <c r="Q101" s="243">
        <v>1</v>
      </c>
      <c r="R101" s="159">
        <f t="shared" si="10"/>
        <v>1</v>
      </c>
      <c r="S101" s="159">
        <f t="shared" si="11"/>
        <v>1</v>
      </c>
      <c r="T101" s="203">
        <v>1</v>
      </c>
      <c r="U101" s="382"/>
      <c r="V101" s="382"/>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row>
    <row r="102" spans="1:68" s="103" customFormat="1" ht="35" thickBot="1">
      <c r="A102" s="219">
        <v>90</v>
      </c>
      <c r="B102" s="382"/>
      <c r="C102" s="422"/>
      <c r="D102" s="407"/>
      <c r="E102" s="319" t="s">
        <v>1034</v>
      </c>
      <c r="F102" s="319" t="s">
        <v>1035</v>
      </c>
      <c r="G102" s="301">
        <v>1</v>
      </c>
      <c r="H102" s="159">
        <f t="shared" si="6"/>
        <v>1</v>
      </c>
      <c r="I102" s="159">
        <f t="shared" si="7"/>
        <v>1</v>
      </c>
      <c r="J102" s="203">
        <v>1</v>
      </c>
      <c r="K102" s="221" t="s">
        <v>683</v>
      </c>
      <c r="L102" s="243">
        <v>1</v>
      </c>
      <c r="M102" s="159">
        <f t="shared" si="8"/>
        <v>1</v>
      </c>
      <c r="N102" s="159">
        <f t="shared" si="9"/>
        <v>1</v>
      </c>
      <c r="O102" s="203">
        <v>1</v>
      </c>
      <c r="P102" s="102" t="s">
        <v>87</v>
      </c>
      <c r="Q102" s="243">
        <v>1</v>
      </c>
      <c r="R102" s="159">
        <f t="shared" si="10"/>
        <v>1</v>
      </c>
      <c r="S102" s="159">
        <f t="shared" si="11"/>
        <v>1</v>
      </c>
      <c r="T102" s="203">
        <v>1</v>
      </c>
      <c r="U102" s="382"/>
      <c r="V102" s="382"/>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row>
    <row r="103" spans="1:68" s="103" customFormat="1" ht="35" thickBot="1">
      <c r="A103" s="219">
        <v>91</v>
      </c>
      <c r="B103" s="382"/>
      <c r="C103" s="422"/>
      <c r="D103" s="407" t="s">
        <v>1036</v>
      </c>
      <c r="E103" s="303" t="s">
        <v>160</v>
      </c>
      <c r="F103" s="303" t="s">
        <v>1037</v>
      </c>
      <c r="G103" s="301">
        <v>1</v>
      </c>
      <c r="H103" s="159">
        <f t="shared" si="6"/>
        <v>1</v>
      </c>
      <c r="I103" s="159">
        <f t="shared" si="7"/>
        <v>1</v>
      </c>
      <c r="J103" s="203">
        <v>1</v>
      </c>
      <c r="K103" s="221" t="s">
        <v>683</v>
      </c>
      <c r="L103" s="243">
        <v>1</v>
      </c>
      <c r="M103" s="159">
        <f t="shared" si="8"/>
        <v>1</v>
      </c>
      <c r="N103" s="159">
        <f t="shared" si="9"/>
        <v>1</v>
      </c>
      <c r="O103" s="203">
        <v>1</v>
      </c>
      <c r="P103" s="102" t="s">
        <v>87</v>
      </c>
      <c r="Q103" s="243">
        <v>1</v>
      </c>
      <c r="R103" s="159">
        <f t="shared" si="10"/>
        <v>1</v>
      </c>
      <c r="S103" s="159">
        <f t="shared" si="11"/>
        <v>1</v>
      </c>
      <c r="T103" s="203">
        <v>1</v>
      </c>
      <c r="U103" s="382"/>
      <c r="V103" s="382"/>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row>
    <row r="104" spans="1:68" s="103" customFormat="1" ht="35" thickBot="1">
      <c r="A104" s="219">
        <v>92</v>
      </c>
      <c r="B104" s="382"/>
      <c r="C104" s="422"/>
      <c r="D104" s="407"/>
      <c r="E104" s="303" t="s">
        <v>1038</v>
      </c>
      <c r="F104" s="303" t="s">
        <v>1039</v>
      </c>
      <c r="G104" s="301">
        <v>1</v>
      </c>
      <c r="H104" s="159">
        <f t="shared" si="6"/>
        <v>1</v>
      </c>
      <c r="I104" s="159">
        <f t="shared" si="7"/>
        <v>1</v>
      </c>
      <c r="J104" s="203">
        <v>1</v>
      </c>
      <c r="K104" s="221" t="s">
        <v>683</v>
      </c>
      <c r="L104" s="243">
        <v>1</v>
      </c>
      <c r="M104" s="159">
        <f t="shared" si="8"/>
        <v>1</v>
      </c>
      <c r="N104" s="159">
        <f t="shared" si="9"/>
        <v>1</v>
      </c>
      <c r="O104" s="203">
        <v>1</v>
      </c>
      <c r="P104" s="102" t="s">
        <v>87</v>
      </c>
      <c r="Q104" s="243">
        <v>1</v>
      </c>
      <c r="R104" s="159">
        <f t="shared" si="10"/>
        <v>1</v>
      </c>
      <c r="S104" s="159">
        <f t="shared" si="11"/>
        <v>1</v>
      </c>
      <c r="T104" s="203">
        <v>1</v>
      </c>
      <c r="U104" s="382"/>
      <c r="V104" s="382"/>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row>
    <row r="105" spans="1:68" s="104" customFormat="1" ht="35" thickBot="1">
      <c r="A105" s="219">
        <v>93</v>
      </c>
      <c r="B105" s="382"/>
      <c r="C105" s="422"/>
      <c r="D105" s="302" t="s">
        <v>1040</v>
      </c>
      <c r="E105" s="303" t="s">
        <v>1041</v>
      </c>
      <c r="F105" s="303" t="s">
        <v>1042</v>
      </c>
      <c r="G105" s="301">
        <v>1</v>
      </c>
      <c r="H105" s="159">
        <f t="shared" si="6"/>
        <v>1</v>
      </c>
      <c r="I105" s="159">
        <f t="shared" si="7"/>
        <v>1</v>
      </c>
      <c r="J105" s="203">
        <v>1</v>
      </c>
      <c r="K105" s="221" t="s">
        <v>683</v>
      </c>
      <c r="L105" s="243">
        <v>1</v>
      </c>
      <c r="M105" s="159">
        <f t="shared" si="8"/>
        <v>1</v>
      </c>
      <c r="N105" s="159">
        <f t="shared" si="9"/>
        <v>1</v>
      </c>
      <c r="O105" s="203">
        <v>1</v>
      </c>
      <c r="P105" s="102" t="s">
        <v>87</v>
      </c>
      <c r="Q105" s="243">
        <v>1</v>
      </c>
      <c r="R105" s="159">
        <f t="shared" si="10"/>
        <v>1</v>
      </c>
      <c r="S105" s="159">
        <f t="shared" si="11"/>
        <v>1</v>
      </c>
      <c r="T105" s="203">
        <v>1</v>
      </c>
      <c r="U105" s="382"/>
      <c r="V105" s="382"/>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row>
    <row r="106" spans="1:68" s="103" customFormat="1" ht="35" thickBot="1">
      <c r="A106" s="219">
        <v>94</v>
      </c>
      <c r="B106" s="382"/>
      <c r="C106" s="422"/>
      <c r="D106" s="302" t="s">
        <v>1043</v>
      </c>
      <c r="E106" s="303" t="s">
        <v>1044</v>
      </c>
      <c r="F106" s="303" t="s">
        <v>1045</v>
      </c>
      <c r="G106" s="301">
        <v>1</v>
      </c>
      <c r="H106" s="159">
        <f t="shared" si="6"/>
        <v>1</v>
      </c>
      <c r="I106" s="159">
        <f t="shared" si="7"/>
        <v>1</v>
      </c>
      <c r="J106" s="203">
        <v>1</v>
      </c>
      <c r="K106" s="221" t="s">
        <v>683</v>
      </c>
      <c r="L106" s="243">
        <v>1</v>
      </c>
      <c r="M106" s="159">
        <f t="shared" si="8"/>
        <v>1</v>
      </c>
      <c r="N106" s="159">
        <f t="shared" si="9"/>
        <v>1</v>
      </c>
      <c r="O106" s="203">
        <v>1</v>
      </c>
      <c r="P106" s="102" t="s">
        <v>87</v>
      </c>
      <c r="Q106" s="243">
        <v>1</v>
      </c>
      <c r="R106" s="159">
        <f t="shared" si="10"/>
        <v>1</v>
      </c>
      <c r="S106" s="159">
        <f t="shared" si="11"/>
        <v>1</v>
      </c>
      <c r="T106" s="203">
        <v>1</v>
      </c>
      <c r="U106" s="382"/>
      <c r="V106" s="382"/>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row>
    <row r="107" spans="1:68" s="103" customFormat="1" ht="35" thickBot="1">
      <c r="A107" s="219">
        <v>95</v>
      </c>
      <c r="B107" s="382"/>
      <c r="C107" s="422"/>
      <c r="D107" s="302" t="s">
        <v>1046</v>
      </c>
      <c r="E107" s="300" t="s">
        <v>1047</v>
      </c>
      <c r="F107" s="300" t="s">
        <v>1048</v>
      </c>
      <c r="G107" s="301">
        <v>1</v>
      </c>
      <c r="H107" s="159">
        <f t="shared" si="6"/>
        <v>1</v>
      </c>
      <c r="I107" s="159">
        <f t="shared" si="7"/>
        <v>1</v>
      </c>
      <c r="J107" s="203">
        <v>1</v>
      </c>
      <c r="K107" s="221" t="s">
        <v>683</v>
      </c>
      <c r="L107" s="243">
        <v>1</v>
      </c>
      <c r="M107" s="159">
        <f t="shared" si="8"/>
        <v>1</v>
      </c>
      <c r="N107" s="159">
        <f t="shared" si="9"/>
        <v>1</v>
      </c>
      <c r="O107" s="203">
        <v>1</v>
      </c>
      <c r="P107" s="102" t="s">
        <v>87</v>
      </c>
      <c r="Q107" s="243">
        <v>1</v>
      </c>
      <c r="R107" s="159">
        <f t="shared" si="10"/>
        <v>1</v>
      </c>
      <c r="S107" s="159">
        <f t="shared" si="11"/>
        <v>1</v>
      </c>
      <c r="T107" s="203">
        <v>1</v>
      </c>
      <c r="U107" s="382"/>
      <c r="V107" s="382"/>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row>
    <row r="108" spans="1:68" s="103" customFormat="1" ht="35" thickBot="1">
      <c r="A108" s="219">
        <v>96</v>
      </c>
      <c r="B108" s="382"/>
      <c r="C108" s="422"/>
      <c r="D108" s="407" t="s">
        <v>1049</v>
      </c>
      <c r="E108" s="303" t="s">
        <v>161</v>
      </c>
      <c r="F108" s="303" t="s">
        <v>1050</v>
      </c>
      <c r="G108" s="301">
        <v>1</v>
      </c>
      <c r="H108" s="159">
        <f t="shared" si="6"/>
        <v>1</v>
      </c>
      <c r="I108" s="159">
        <f t="shared" si="7"/>
        <v>1</v>
      </c>
      <c r="J108" s="203">
        <v>1</v>
      </c>
      <c r="K108" s="221" t="s">
        <v>683</v>
      </c>
      <c r="L108" s="243">
        <v>1</v>
      </c>
      <c r="M108" s="159">
        <f t="shared" si="8"/>
        <v>1</v>
      </c>
      <c r="N108" s="159">
        <f t="shared" si="9"/>
        <v>1</v>
      </c>
      <c r="O108" s="203">
        <v>1</v>
      </c>
      <c r="P108" s="102" t="s">
        <v>87</v>
      </c>
      <c r="Q108" s="243">
        <v>1</v>
      </c>
      <c r="R108" s="159">
        <f t="shared" si="10"/>
        <v>1</v>
      </c>
      <c r="S108" s="159">
        <f t="shared" si="11"/>
        <v>1</v>
      </c>
      <c r="T108" s="203">
        <v>1</v>
      </c>
      <c r="U108" s="382"/>
      <c r="V108" s="382"/>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row>
    <row r="109" spans="1:68" s="103" customFormat="1" ht="35" thickBot="1">
      <c r="A109" s="219">
        <v>97</v>
      </c>
      <c r="B109" s="382"/>
      <c r="C109" s="422"/>
      <c r="D109" s="407"/>
      <c r="E109" s="303" t="s">
        <v>162</v>
      </c>
      <c r="F109" s="303" t="s">
        <v>1051</v>
      </c>
      <c r="G109" s="301">
        <v>1</v>
      </c>
      <c r="H109" s="159">
        <f t="shared" si="6"/>
        <v>1</v>
      </c>
      <c r="I109" s="159">
        <f t="shared" si="7"/>
        <v>1</v>
      </c>
      <c r="J109" s="203">
        <v>1</v>
      </c>
      <c r="K109" s="221" t="s">
        <v>683</v>
      </c>
      <c r="L109" s="243">
        <v>1</v>
      </c>
      <c r="M109" s="159">
        <f t="shared" si="8"/>
        <v>1</v>
      </c>
      <c r="N109" s="159">
        <f t="shared" si="9"/>
        <v>1</v>
      </c>
      <c r="O109" s="203">
        <v>1</v>
      </c>
      <c r="P109" s="102" t="s">
        <v>87</v>
      </c>
      <c r="Q109" s="243">
        <v>1</v>
      </c>
      <c r="R109" s="159">
        <f t="shared" si="10"/>
        <v>1</v>
      </c>
      <c r="S109" s="159">
        <f t="shared" si="11"/>
        <v>1</v>
      </c>
      <c r="T109" s="203">
        <v>1</v>
      </c>
      <c r="U109" s="382"/>
      <c r="V109" s="382"/>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row>
    <row r="110" spans="1:68" s="103" customFormat="1" ht="35" thickBot="1">
      <c r="A110" s="219">
        <v>98</v>
      </c>
      <c r="B110" s="382"/>
      <c r="C110" s="422"/>
      <c r="D110" s="407" t="s">
        <v>1052</v>
      </c>
      <c r="E110" s="303" t="s">
        <v>165</v>
      </c>
      <c r="F110" s="303" t="s">
        <v>1053</v>
      </c>
      <c r="G110" s="301">
        <v>1</v>
      </c>
      <c r="H110" s="159">
        <f t="shared" si="6"/>
        <v>1</v>
      </c>
      <c r="I110" s="159">
        <f t="shared" si="7"/>
        <v>1</v>
      </c>
      <c r="J110" s="203">
        <v>1</v>
      </c>
      <c r="K110" s="221" t="s">
        <v>683</v>
      </c>
      <c r="L110" s="243">
        <v>1</v>
      </c>
      <c r="M110" s="159">
        <f t="shared" si="8"/>
        <v>1</v>
      </c>
      <c r="N110" s="159">
        <f t="shared" si="9"/>
        <v>1</v>
      </c>
      <c r="O110" s="203">
        <v>1</v>
      </c>
      <c r="P110" s="102" t="s">
        <v>87</v>
      </c>
      <c r="Q110" s="243">
        <v>1</v>
      </c>
      <c r="R110" s="159">
        <f t="shared" si="10"/>
        <v>1</v>
      </c>
      <c r="S110" s="159">
        <f t="shared" si="11"/>
        <v>1</v>
      </c>
      <c r="T110" s="203">
        <v>1</v>
      </c>
      <c r="U110" s="382"/>
      <c r="V110" s="382"/>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row>
    <row r="111" spans="1:68" s="103" customFormat="1" ht="35" thickBot="1">
      <c r="A111" s="219">
        <v>99</v>
      </c>
      <c r="B111" s="382"/>
      <c r="C111" s="422"/>
      <c r="D111" s="407"/>
      <c r="E111" s="303" t="s">
        <v>163</v>
      </c>
      <c r="F111" s="303" t="s">
        <v>1054</v>
      </c>
      <c r="G111" s="301">
        <v>1</v>
      </c>
      <c r="H111" s="159">
        <f t="shared" si="6"/>
        <v>1</v>
      </c>
      <c r="I111" s="159">
        <f t="shared" si="7"/>
        <v>1</v>
      </c>
      <c r="J111" s="203">
        <v>1</v>
      </c>
      <c r="K111" s="221" t="s">
        <v>683</v>
      </c>
      <c r="L111" s="243">
        <v>1</v>
      </c>
      <c r="M111" s="159">
        <f t="shared" si="8"/>
        <v>1</v>
      </c>
      <c r="N111" s="159">
        <f t="shared" si="9"/>
        <v>1</v>
      </c>
      <c r="O111" s="203">
        <v>1</v>
      </c>
      <c r="P111" s="102" t="s">
        <v>87</v>
      </c>
      <c r="Q111" s="243">
        <v>1</v>
      </c>
      <c r="R111" s="159">
        <f t="shared" si="10"/>
        <v>1</v>
      </c>
      <c r="S111" s="159">
        <f t="shared" si="11"/>
        <v>1</v>
      </c>
      <c r="T111" s="203">
        <v>1</v>
      </c>
      <c r="U111" s="382"/>
      <c r="V111" s="382"/>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row>
    <row r="112" spans="1:68" s="103" customFormat="1" ht="35" thickBot="1">
      <c r="A112" s="219">
        <v>100</v>
      </c>
      <c r="B112" s="382"/>
      <c r="C112" s="422"/>
      <c r="D112" s="407"/>
      <c r="E112" s="303" t="s">
        <v>164</v>
      </c>
      <c r="F112" s="303" t="s">
        <v>1055</v>
      </c>
      <c r="G112" s="301">
        <v>1</v>
      </c>
      <c r="H112" s="159">
        <f t="shared" si="6"/>
        <v>1</v>
      </c>
      <c r="I112" s="159">
        <f t="shared" si="7"/>
        <v>1</v>
      </c>
      <c r="J112" s="203">
        <v>1</v>
      </c>
      <c r="K112" s="221" t="s">
        <v>683</v>
      </c>
      <c r="L112" s="243">
        <v>1</v>
      </c>
      <c r="M112" s="159">
        <f t="shared" si="8"/>
        <v>1</v>
      </c>
      <c r="N112" s="159">
        <f t="shared" si="9"/>
        <v>1</v>
      </c>
      <c r="O112" s="203">
        <v>1</v>
      </c>
      <c r="P112" s="102" t="s">
        <v>87</v>
      </c>
      <c r="Q112" s="243">
        <v>1</v>
      </c>
      <c r="R112" s="159">
        <f t="shared" si="10"/>
        <v>1</v>
      </c>
      <c r="S112" s="159">
        <f t="shared" si="11"/>
        <v>1</v>
      </c>
      <c r="T112" s="203">
        <v>1</v>
      </c>
      <c r="U112" s="382"/>
      <c r="V112" s="382"/>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row>
    <row r="113" spans="1:68" s="103" customFormat="1" ht="35" thickBot="1">
      <c r="A113" s="219">
        <v>101</v>
      </c>
      <c r="B113" s="382"/>
      <c r="C113" s="422"/>
      <c r="D113" s="407"/>
      <c r="E113" s="300" t="s">
        <v>1056</v>
      </c>
      <c r="F113" s="300" t="s">
        <v>1057</v>
      </c>
      <c r="G113" s="301">
        <v>1</v>
      </c>
      <c r="H113" s="159">
        <f t="shared" si="6"/>
        <v>1</v>
      </c>
      <c r="I113" s="159">
        <f t="shared" si="7"/>
        <v>1</v>
      </c>
      <c r="J113" s="203">
        <v>1</v>
      </c>
      <c r="K113" s="221" t="s">
        <v>683</v>
      </c>
      <c r="L113" s="243">
        <v>1</v>
      </c>
      <c r="M113" s="159">
        <f t="shared" si="8"/>
        <v>1</v>
      </c>
      <c r="N113" s="159">
        <f t="shared" si="9"/>
        <v>1</v>
      </c>
      <c r="O113" s="203">
        <v>1</v>
      </c>
      <c r="P113" s="102" t="s">
        <v>87</v>
      </c>
      <c r="Q113" s="243">
        <v>1</v>
      </c>
      <c r="R113" s="159">
        <f t="shared" si="10"/>
        <v>1</v>
      </c>
      <c r="S113" s="159">
        <f t="shared" si="11"/>
        <v>1</v>
      </c>
      <c r="T113" s="203">
        <v>1</v>
      </c>
      <c r="U113" s="382"/>
      <c r="V113" s="382"/>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row>
    <row r="114" spans="1:68" s="103" customFormat="1" ht="35" thickBot="1">
      <c r="A114" s="219">
        <v>102</v>
      </c>
      <c r="B114" s="382"/>
      <c r="C114" s="422"/>
      <c r="D114" s="407" t="s">
        <v>1058</v>
      </c>
      <c r="E114" s="303" t="s">
        <v>1059</v>
      </c>
      <c r="F114" s="303" t="s">
        <v>1060</v>
      </c>
      <c r="G114" s="301">
        <v>1</v>
      </c>
      <c r="H114" s="159">
        <f t="shared" si="6"/>
        <v>1</v>
      </c>
      <c r="I114" s="159">
        <f t="shared" si="7"/>
        <v>1</v>
      </c>
      <c r="J114" s="203">
        <v>1</v>
      </c>
      <c r="K114" s="221" t="s">
        <v>683</v>
      </c>
      <c r="L114" s="243">
        <v>1</v>
      </c>
      <c r="M114" s="159">
        <f t="shared" si="8"/>
        <v>1</v>
      </c>
      <c r="N114" s="159">
        <f t="shared" si="9"/>
        <v>1</v>
      </c>
      <c r="O114" s="203">
        <v>1</v>
      </c>
      <c r="P114" s="102" t="s">
        <v>87</v>
      </c>
      <c r="Q114" s="243">
        <v>1</v>
      </c>
      <c r="R114" s="159">
        <f t="shared" si="10"/>
        <v>1</v>
      </c>
      <c r="S114" s="159">
        <f t="shared" si="11"/>
        <v>1</v>
      </c>
      <c r="T114" s="203">
        <v>1</v>
      </c>
      <c r="U114" s="382"/>
      <c r="V114" s="382"/>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row>
    <row r="115" spans="1:68" s="103" customFormat="1" ht="35" thickBot="1">
      <c r="A115" s="219">
        <v>103</v>
      </c>
      <c r="B115" s="382"/>
      <c r="C115" s="422"/>
      <c r="D115" s="407"/>
      <c r="E115" s="303" t="s">
        <v>1061</v>
      </c>
      <c r="F115" s="303" t="s">
        <v>1062</v>
      </c>
      <c r="G115" s="301">
        <v>1</v>
      </c>
      <c r="H115" s="159">
        <f t="shared" si="6"/>
        <v>1</v>
      </c>
      <c r="I115" s="159">
        <f t="shared" si="7"/>
        <v>1</v>
      </c>
      <c r="J115" s="203">
        <v>1</v>
      </c>
      <c r="K115" s="221" t="s">
        <v>683</v>
      </c>
      <c r="L115" s="243">
        <v>1</v>
      </c>
      <c r="M115" s="159">
        <f t="shared" si="8"/>
        <v>1</v>
      </c>
      <c r="N115" s="159">
        <f t="shared" si="9"/>
        <v>1</v>
      </c>
      <c r="O115" s="203">
        <v>1</v>
      </c>
      <c r="P115" s="102" t="s">
        <v>87</v>
      </c>
      <c r="Q115" s="243">
        <v>1</v>
      </c>
      <c r="R115" s="159">
        <f t="shared" si="10"/>
        <v>1</v>
      </c>
      <c r="S115" s="159">
        <f t="shared" si="11"/>
        <v>1</v>
      </c>
      <c r="T115" s="203">
        <v>1</v>
      </c>
      <c r="U115" s="382"/>
      <c r="V115" s="382"/>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row>
    <row r="116" spans="1:68" s="103" customFormat="1" ht="35" thickBot="1">
      <c r="A116" s="219">
        <v>104</v>
      </c>
      <c r="B116" s="382"/>
      <c r="C116" s="422"/>
      <c r="D116" s="302" t="s">
        <v>1063</v>
      </c>
      <c r="E116" s="303" t="s">
        <v>166</v>
      </c>
      <c r="F116" s="303" t="s">
        <v>1064</v>
      </c>
      <c r="G116" s="301">
        <v>1</v>
      </c>
      <c r="H116" s="159">
        <f t="shared" si="6"/>
        <v>1</v>
      </c>
      <c r="I116" s="159">
        <f t="shared" si="7"/>
        <v>1</v>
      </c>
      <c r="J116" s="203">
        <v>1</v>
      </c>
      <c r="K116" s="221" t="s">
        <v>683</v>
      </c>
      <c r="L116" s="243">
        <v>1</v>
      </c>
      <c r="M116" s="159">
        <f t="shared" si="8"/>
        <v>1</v>
      </c>
      <c r="N116" s="159">
        <f t="shared" si="9"/>
        <v>1</v>
      </c>
      <c r="O116" s="203">
        <v>1</v>
      </c>
      <c r="P116" s="102" t="s">
        <v>87</v>
      </c>
      <c r="Q116" s="243">
        <v>1</v>
      </c>
      <c r="R116" s="159">
        <f t="shared" si="10"/>
        <v>1</v>
      </c>
      <c r="S116" s="159">
        <f t="shared" si="11"/>
        <v>1</v>
      </c>
      <c r="T116" s="203">
        <v>1</v>
      </c>
      <c r="U116" s="382"/>
      <c r="V116" s="382"/>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row>
    <row r="117" spans="1:68" s="103" customFormat="1" ht="35" thickBot="1">
      <c r="A117" s="219">
        <v>105</v>
      </c>
      <c r="B117" s="382"/>
      <c r="C117" s="422"/>
      <c r="D117" s="302" t="s">
        <v>1065</v>
      </c>
      <c r="E117" s="303" t="s">
        <v>1066</v>
      </c>
      <c r="F117" s="303" t="s">
        <v>1067</v>
      </c>
      <c r="G117" s="301">
        <v>1</v>
      </c>
      <c r="H117" s="159">
        <f t="shared" si="6"/>
        <v>1</v>
      </c>
      <c r="I117" s="159">
        <f t="shared" si="7"/>
        <v>1</v>
      </c>
      <c r="J117" s="203">
        <v>1</v>
      </c>
      <c r="K117" s="221" t="s">
        <v>683</v>
      </c>
      <c r="L117" s="243">
        <v>1</v>
      </c>
      <c r="M117" s="159">
        <f t="shared" si="8"/>
        <v>1</v>
      </c>
      <c r="N117" s="159">
        <f t="shared" si="9"/>
        <v>1</v>
      </c>
      <c r="O117" s="203">
        <v>1</v>
      </c>
      <c r="P117" s="102" t="s">
        <v>87</v>
      </c>
      <c r="Q117" s="243">
        <v>1</v>
      </c>
      <c r="R117" s="159">
        <f t="shared" si="10"/>
        <v>1</v>
      </c>
      <c r="S117" s="159">
        <f t="shared" si="11"/>
        <v>1</v>
      </c>
      <c r="T117" s="203">
        <v>1</v>
      </c>
      <c r="U117" s="382"/>
      <c r="V117" s="382"/>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row>
    <row r="118" spans="1:68" s="103" customFormat="1" ht="52" thickBot="1">
      <c r="A118" s="219">
        <v>106</v>
      </c>
      <c r="B118" s="382"/>
      <c r="C118" s="422"/>
      <c r="D118" s="302" t="s">
        <v>1068</v>
      </c>
      <c r="E118" s="303" t="s">
        <v>167</v>
      </c>
      <c r="F118" s="303" t="s">
        <v>1069</v>
      </c>
      <c r="G118" s="301">
        <v>1</v>
      </c>
      <c r="H118" s="159">
        <f t="shared" si="6"/>
        <v>1</v>
      </c>
      <c r="I118" s="159">
        <f t="shared" si="7"/>
        <v>1</v>
      </c>
      <c r="J118" s="203">
        <v>1</v>
      </c>
      <c r="K118" s="221" t="s">
        <v>683</v>
      </c>
      <c r="L118" s="243">
        <v>1</v>
      </c>
      <c r="M118" s="159">
        <f t="shared" si="8"/>
        <v>1</v>
      </c>
      <c r="N118" s="159">
        <f t="shared" si="9"/>
        <v>1</v>
      </c>
      <c r="O118" s="203">
        <v>1</v>
      </c>
      <c r="P118" s="102" t="s">
        <v>87</v>
      </c>
      <c r="Q118" s="243">
        <v>1</v>
      </c>
      <c r="R118" s="159">
        <f t="shared" si="10"/>
        <v>1</v>
      </c>
      <c r="S118" s="159">
        <f t="shared" si="11"/>
        <v>1</v>
      </c>
      <c r="T118" s="203">
        <v>1</v>
      </c>
      <c r="U118" s="382"/>
      <c r="V118" s="382"/>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row>
    <row r="119" spans="1:68" s="103" customFormat="1" ht="35" thickBot="1">
      <c r="A119" s="219">
        <v>107</v>
      </c>
      <c r="B119" s="382"/>
      <c r="C119" s="422"/>
      <c r="D119" s="407" t="s">
        <v>1070</v>
      </c>
      <c r="E119" s="303" t="s">
        <v>1071</v>
      </c>
      <c r="F119" s="303" t="s">
        <v>1072</v>
      </c>
      <c r="G119" s="301">
        <v>1</v>
      </c>
      <c r="H119" s="159">
        <f t="shared" si="6"/>
        <v>1</v>
      </c>
      <c r="I119" s="159">
        <f t="shared" si="7"/>
        <v>1</v>
      </c>
      <c r="J119" s="203">
        <v>1</v>
      </c>
      <c r="K119" s="221" t="s">
        <v>683</v>
      </c>
      <c r="L119" s="243">
        <v>1</v>
      </c>
      <c r="M119" s="159">
        <f t="shared" si="8"/>
        <v>1</v>
      </c>
      <c r="N119" s="159">
        <f t="shared" si="9"/>
        <v>1</v>
      </c>
      <c r="O119" s="203">
        <v>1</v>
      </c>
      <c r="P119" s="102" t="s">
        <v>87</v>
      </c>
      <c r="Q119" s="243">
        <v>1</v>
      </c>
      <c r="R119" s="159">
        <f t="shared" si="10"/>
        <v>1</v>
      </c>
      <c r="S119" s="159">
        <f t="shared" si="11"/>
        <v>1</v>
      </c>
      <c r="T119" s="203">
        <v>1</v>
      </c>
      <c r="U119" s="382"/>
      <c r="V119" s="382"/>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row>
    <row r="120" spans="1:68" s="103" customFormat="1" ht="35" thickBot="1">
      <c r="A120" s="219">
        <v>108</v>
      </c>
      <c r="B120" s="382"/>
      <c r="C120" s="422"/>
      <c r="D120" s="407"/>
      <c r="E120" s="303" t="s">
        <v>168</v>
      </c>
      <c r="F120" s="303" t="s">
        <v>1073</v>
      </c>
      <c r="G120" s="301">
        <v>1</v>
      </c>
      <c r="H120" s="159">
        <f t="shared" si="6"/>
        <v>1</v>
      </c>
      <c r="I120" s="159">
        <f t="shared" si="7"/>
        <v>1</v>
      </c>
      <c r="J120" s="203">
        <v>1</v>
      </c>
      <c r="K120" s="221" t="s">
        <v>683</v>
      </c>
      <c r="L120" s="243">
        <v>1</v>
      </c>
      <c r="M120" s="159">
        <f t="shared" si="8"/>
        <v>1</v>
      </c>
      <c r="N120" s="159">
        <f t="shared" si="9"/>
        <v>1</v>
      </c>
      <c r="O120" s="203">
        <v>1</v>
      </c>
      <c r="P120" s="102" t="s">
        <v>87</v>
      </c>
      <c r="Q120" s="243">
        <v>1</v>
      </c>
      <c r="R120" s="159">
        <f t="shared" si="10"/>
        <v>1</v>
      </c>
      <c r="S120" s="159">
        <f t="shared" si="11"/>
        <v>1</v>
      </c>
      <c r="T120" s="203">
        <v>1</v>
      </c>
      <c r="U120" s="382"/>
      <c r="V120" s="382"/>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row>
    <row r="121" spans="1:68" s="103" customFormat="1" ht="35" thickBot="1">
      <c r="A121" s="219">
        <v>109</v>
      </c>
      <c r="B121" s="382"/>
      <c r="C121" s="422"/>
      <c r="D121" s="302" t="s">
        <v>1074</v>
      </c>
      <c r="E121" s="303" t="s">
        <v>1075</v>
      </c>
      <c r="F121" s="303" t="s">
        <v>1076</v>
      </c>
      <c r="G121" s="301">
        <v>1</v>
      </c>
      <c r="H121" s="159">
        <f t="shared" si="6"/>
        <v>1</v>
      </c>
      <c r="I121" s="159">
        <f t="shared" si="7"/>
        <v>1</v>
      </c>
      <c r="J121" s="203">
        <v>1</v>
      </c>
      <c r="K121" s="221" t="s">
        <v>683</v>
      </c>
      <c r="L121" s="243">
        <v>1</v>
      </c>
      <c r="M121" s="159">
        <f t="shared" si="8"/>
        <v>1</v>
      </c>
      <c r="N121" s="159">
        <f t="shared" si="9"/>
        <v>1</v>
      </c>
      <c r="O121" s="203">
        <v>1</v>
      </c>
      <c r="P121" s="102" t="s">
        <v>87</v>
      </c>
      <c r="Q121" s="243">
        <v>1</v>
      </c>
      <c r="R121" s="159">
        <f t="shared" si="10"/>
        <v>1</v>
      </c>
      <c r="S121" s="159">
        <f t="shared" si="11"/>
        <v>1</v>
      </c>
      <c r="T121" s="203">
        <v>1</v>
      </c>
      <c r="U121" s="382"/>
      <c r="V121" s="382"/>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row>
    <row r="122" spans="1:68" s="103" customFormat="1" ht="52" thickBot="1">
      <c r="A122" s="219">
        <v>110</v>
      </c>
      <c r="B122" s="382"/>
      <c r="C122" s="422"/>
      <c r="D122" s="302" t="s">
        <v>1077</v>
      </c>
      <c r="E122" s="303" t="s">
        <v>169</v>
      </c>
      <c r="F122" s="303" t="s">
        <v>1078</v>
      </c>
      <c r="G122" s="301">
        <v>1</v>
      </c>
      <c r="H122" s="159">
        <f t="shared" si="6"/>
        <v>1</v>
      </c>
      <c r="I122" s="159">
        <f t="shared" si="7"/>
        <v>1</v>
      </c>
      <c r="J122" s="203">
        <v>1</v>
      </c>
      <c r="K122" s="221" t="s">
        <v>683</v>
      </c>
      <c r="L122" s="243">
        <v>1</v>
      </c>
      <c r="M122" s="159">
        <f t="shared" si="8"/>
        <v>1</v>
      </c>
      <c r="N122" s="159">
        <f t="shared" si="9"/>
        <v>1</v>
      </c>
      <c r="O122" s="203">
        <v>1</v>
      </c>
      <c r="P122" s="102" t="s">
        <v>87</v>
      </c>
      <c r="Q122" s="243">
        <v>1</v>
      </c>
      <c r="R122" s="159">
        <f t="shared" si="10"/>
        <v>1</v>
      </c>
      <c r="S122" s="159">
        <f t="shared" si="11"/>
        <v>1</v>
      </c>
      <c r="T122" s="203">
        <v>1</v>
      </c>
      <c r="U122" s="382"/>
      <c r="V122" s="382"/>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row>
    <row r="123" spans="1:68" s="103" customFormat="1" ht="35" thickBot="1">
      <c r="A123" s="219">
        <v>111</v>
      </c>
      <c r="B123" s="382"/>
      <c r="C123" s="422"/>
      <c r="D123" s="302" t="s">
        <v>1079</v>
      </c>
      <c r="E123" s="303" t="s">
        <v>1080</v>
      </c>
      <c r="F123" s="303" t="s">
        <v>1081</v>
      </c>
      <c r="G123" s="301">
        <v>1</v>
      </c>
      <c r="H123" s="159">
        <f t="shared" si="6"/>
        <v>1</v>
      </c>
      <c r="I123" s="159">
        <f t="shared" si="7"/>
        <v>1</v>
      </c>
      <c r="J123" s="203">
        <v>1</v>
      </c>
      <c r="K123" s="221" t="s">
        <v>683</v>
      </c>
      <c r="L123" s="243">
        <v>1</v>
      </c>
      <c r="M123" s="159">
        <f t="shared" si="8"/>
        <v>1</v>
      </c>
      <c r="N123" s="159">
        <f t="shared" si="9"/>
        <v>1</v>
      </c>
      <c r="O123" s="203">
        <v>1</v>
      </c>
      <c r="P123" s="102" t="s">
        <v>87</v>
      </c>
      <c r="Q123" s="243">
        <v>1</v>
      </c>
      <c r="R123" s="159">
        <f t="shared" si="10"/>
        <v>1</v>
      </c>
      <c r="S123" s="159">
        <f t="shared" si="11"/>
        <v>1</v>
      </c>
      <c r="T123" s="203">
        <v>1</v>
      </c>
      <c r="U123" s="382"/>
      <c r="V123" s="382"/>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row>
    <row r="124" spans="1:68" s="103" customFormat="1" ht="35" thickBot="1">
      <c r="A124" s="219">
        <v>112</v>
      </c>
      <c r="B124" s="382"/>
      <c r="C124" s="422"/>
      <c r="D124" s="302" t="s">
        <v>1082</v>
      </c>
      <c r="E124" s="303" t="s">
        <v>1083</v>
      </c>
      <c r="F124" s="303" t="s">
        <v>1084</v>
      </c>
      <c r="G124" s="301">
        <v>1</v>
      </c>
      <c r="H124" s="159">
        <f t="shared" si="6"/>
        <v>1</v>
      </c>
      <c r="I124" s="159">
        <f t="shared" si="7"/>
        <v>1</v>
      </c>
      <c r="J124" s="203">
        <v>1</v>
      </c>
      <c r="K124" s="221" t="s">
        <v>683</v>
      </c>
      <c r="L124" s="243">
        <v>1</v>
      </c>
      <c r="M124" s="159">
        <f t="shared" si="8"/>
        <v>1</v>
      </c>
      <c r="N124" s="159">
        <f t="shared" si="9"/>
        <v>1</v>
      </c>
      <c r="O124" s="203">
        <v>1</v>
      </c>
      <c r="P124" s="102" t="s">
        <v>87</v>
      </c>
      <c r="Q124" s="243">
        <v>1</v>
      </c>
      <c r="R124" s="159">
        <f t="shared" si="10"/>
        <v>1</v>
      </c>
      <c r="S124" s="159">
        <f t="shared" si="11"/>
        <v>1</v>
      </c>
      <c r="T124" s="203">
        <v>1</v>
      </c>
      <c r="U124" s="382"/>
      <c r="V124" s="382"/>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row>
    <row r="125" spans="1:68" s="103" customFormat="1" ht="35" thickBot="1">
      <c r="A125" s="219">
        <v>113</v>
      </c>
      <c r="B125" s="382"/>
      <c r="C125" s="422"/>
      <c r="D125" s="407" t="s">
        <v>1085</v>
      </c>
      <c r="E125" s="303" t="s">
        <v>171</v>
      </c>
      <c r="F125" s="303" t="s">
        <v>1086</v>
      </c>
      <c r="G125" s="301">
        <v>1</v>
      </c>
      <c r="H125" s="159">
        <f t="shared" si="6"/>
        <v>1</v>
      </c>
      <c r="I125" s="159">
        <f t="shared" si="7"/>
        <v>1</v>
      </c>
      <c r="J125" s="203">
        <v>1</v>
      </c>
      <c r="K125" s="221" t="s">
        <v>683</v>
      </c>
      <c r="L125" s="243">
        <v>1</v>
      </c>
      <c r="M125" s="159">
        <f t="shared" si="8"/>
        <v>1</v>
      </c>
      <c r="N125" s="159">
        <f t="shared" si="9"/>
        <v>1</v>
      </c>
      <c r="O125" s="203">
        <v>1</v>
      </c>
      <c r="P125" s="102" t="s">
        <v>87</v>
      </c>
      <c r="Q125" s="243">
        <v>1</v>
      </c>
      <c r="R125" s="159">
        <f t="shared" si="10"/>
        <v>1</v>
      </c>
      <c r="S125" s="159">
        <f t="shared" si="11"/>
        <v>1</v>
      </c>
      <c r="T125" s="203">
        <v>1</v>
      </c>
      <c r="U125" s="382"/>
      <c r="V125" s="382"/>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row>
    <row r="126" spans="1:68" s="103" customFormat="1" ht="35" thickBot="1">
      <c r="A126" s="219">
        <v>114</v>
      </c>
      <c r="B126" s="382"/>
      <c r="C126" s="422"/>
      <c r="D126" s="407"/>
      <c r="E126" s="303" t="s">
        <v>170</v>
      </c>
      <c r="F126" s="303" t="s">
        <v>1087</v>
      </c>
      <c r="G126" s="301">
        <v>1</v>
      </c>
      <c r="H126" s="159">
        <f t="shared" si="6"/>
        <v>1</v>
      </c>
      <c r="I126" s="159">
        <f t="shared" si="7"/>
        <v>1</v>
      </c>
      <c r="J126" s="203">
        <v>1</v>
      </c>
      <c r="K126" s="221" t="s">
        <v>683</v>
      </c>
      <c r="L126" s="243">
        <v>1</v>
      </c>
      <c r="M126" s="159">
        <f t="shared" si="8"/>
        <v>1</v>
      </c>
      <c r="N126" s="159">
        <f t="shared" si="9"/>
        <v>1</v>
      </c>
      <c r="O126" s="203">
        <v>1</v>
      </c>
      <c r="P126" s="102" t="s">
        <v>87</v>
      </c>
      <c r="Q126" s="243">
        <v>1</v>
      </c>
      <c r="R126" s="159">
        <f t="shared" si="10"/>
        <v>1</v>
      </c>
      <c r="S126" s="159">
        <f t="shared" si="11"/>
        <v>1</v>
      </c>
      <c r="T126" s="203">
        <v>1</v>
      </c>
      <c r="U126" s="382"/>
      <c r="V126" s="382"/>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row>
    <row r="127" spans="1:68" s="103" customFormat="1" ht="35" thickBot="1">
      <c r="A127" s="219">
        <v>115</v>
      </c>
      <c r="B127" s="382"/>
      <c r="C127" s="422"/>
      <c r="D127" s="407" t="s">
        <v>1088</v>
      </c>
      <c r="E127" s="303" t="s">
        <v>172</v>
      </c>
      <c r="F127" s="303" t="s">
        <v>1089</v>
      </c>
      <c r="G127" s="301">
        <v>1</v>
      </c>
      <c r="H127" s="159">
        <f t="shared" si="6"/>
        <v>1</v>
      </c>
      <c r="I127" s="159">
        <f t="shared" si="7"/>
        <v>1</v>
      </c>
      <c r="J127" s="203">
        <v>1</v>
      </c>
      <c r="K127" s="221" t="s">
        <v>683</v>
      </c>
      <c r="L127" s="243">
        <v>1</v>
      </c>
      <c r="M127" s="159">
        <f t="shared" si="8"/>
        <v>1</v>
      </c>
      <c r="N127" s="159">
        <f t="shared" si="9"/>
        <v>1</v>
      </c>
      <c r="O127" s="203">
        <v>1</v>
      </c>
      <c r="P127" s="102" t="s">
        <v>87</v>
      </c>
      <c r="Q127" s="243">
        <v>1</v>
      </c>
      <c r="R127" s="159">
        <f t="shared" si="10"/>
        <v>1</v>
      </c>
      <c r="S127" s="159">
        <f t="shared" si="11"/>
        <v>1</v>
      </c>
      <c r="T127" s="203">
        <v>1</v>
      </c>
      <c r="U127" s="382"/>
      <c r="V127" s="382"/>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row>
    <row r="128" spans="1:68" s="103" customFormat="1" ht="35" thickBot="1">
      <c r="A128" s="219">
        <v>116</v>
      </c>
      <c r="B128" s="382"/>
      <c r="C128" s="422"/>
      <c r="D128" s="407"/>
      <c r="E128" s="303" t="s">
        <v>173</v>
      </c>
      <c r="F128" s="303" t="s">
        <v>1090</v>
      </c>
      <c r="G128" s="301">
        <v>1</v>
      </c>
      <c r="H128" s="159">
        <f t="shared" si="6"/>
        <v>1</v>
      </c>
      <c r="I128" s="159">
        <f t="shared" si="7"/>
        <v>1</v>
      </c>
      <c r="J128" s="203">
        <v>1</v>
      </c>
      <c r="K128" s="221" t="s">
        <v>683</v>
      </c>
      <c r="L128" s="243">
        <v>1</v>
      </c>
      <c r="M128" s="159">
        <f t="shared" si="8"/>
        <v>1</v>
      </c>
      <c r="N128" s="159">
        <f t="shared" si="9"/>
        <v>1</v>
      </c>
      <c r="O128" s="203">
        <v>1</v>
      </c>
      <c r="P128" s="102" t="s">
        <v>87</v>
      </c>
      <c r="Q128" s="243">
        <v>1</v>
      </c>
      <c r="R128" s="159">
        <f t="shared" si="10"/>
        <v>1</v>
      </c>
      <c r="S128" s="159">
        <f t="shared" si="11"/>
        <v>1</v>
      </c>
      <c r="T128" s="203">
        <v>1</v>
      </c>
      <c r="U128" s="382"/>
      <c r="V128" s="382"/>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row>
    <row r="129" spans="1:68" s="103" customFormat="1" ht="35" thickBot="1">
      <c r="A129" s="219">
        <v>117</v>
      </c>
      <c r="B129" s="382"/>
      <c r="C129" s="422"/>
      <c r="D129" s="407" t="s">
        <v>1091</v>
      </c>
      <c r="E129" s="303" t="s">
        <v>174</v>
      </c>
      <c r="F129" s="303" t="s">
        <v>1092</v>
      </c>
      <c r="G129" s="301">
        <v>1</v>
      </c>
      <c r="H129" s="159">
        <f t="shared" si="6"/>
        <v>1</v>
      </c>
      <c r="I129" s="159">
        <f t="shared" si="7"/>
        <v>1</v>
      </c>
      <c r="J129" s="203">
        <v>1</v>
      </c>
      <c r="K129" s="221" t="s">
        <v>683</v>
      </c>
      <c r="L129" s="243">
        <v>1</v>
      </c>
      <c r="M129" s="159">
        <f t="shared" si="8"/>
        <v>1</v>
      </c>
      <c r="N129" s="159">
        <f t="shared" si="9"/>
        <v>1</v>
      </c>
      <c r="O129" s="203">
        <v>1</v>
      </c>
      <c r="P129" s="102" t="s">
        <v>87</v>
      </c>
      <c r="Q129" s="243">
        <v>1</v>
      </c>
      <c r="R129" s="159">
        <f t="shared" si="10"/>
        <v>1</v>
      </c>
      <c r="S129" s="159">
        <f t="shared" si="11"/>
        <v>1</v>
      </c>
      <c r="T129" s="203">
        <v>1</v>
      </c>
      <c r="U129" s="382"/>
      <c r="V129" s="382"/>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row>
    <row r="130" spans="1:68" s="103" customFormat="1" ht="35" thickBot="1">
      <c r="A130" s="219">
        <v>118</v>
      </c>
      <c r="B130" s="382"/>
      <c r="C130" s="422"/>
      <c r="D130" s="407"/>
      <c r="E130" s="303" t="s">
        <v>1093</v>
      </c>
      <c r="F130" s="303" t="s">
        <v>1094</v>
      </c>
      <c r="G130" s="301">
        <v>1</v>
      </c>
      <c r="H130" s="159">
        <f t="shared" si="6"/>
        <v>1</v>
      </c>
      <c r="I130" s="159">
        <f t="shared" si="7"/>
        <v>1</v>
      </c>
      <c r="J130" s="203">
        <v>1</v>
      </c>
      <c r="K130" s="221" t="s">
        <v>683</v>
      </c>
      <c r="L130" s="243">
        <v>1</v>
      </c>
      <c r="M130" s="159">
        <f t="shared" si="8"/>
        <v>1</v>
      </c>
      <c r="N130" s="159">
        <f t="shared" si="9"/>
        <v>1</v>
      </c>
      <c r="O130" s="203">
        <v>1</v>
      </c>
      <c r="P130" s="102" t="s">
        <v>87</v>
      </c>
      <c r="Q130" s="243">
        <v>1</v>
      </c>
      <c r="R130" s="159">
        <f t="shared" si="10"/>
        <v>1</v>
      </c>
      <c r="S130" s="159">
        <f t="shared" si="11"/>
        <v>1</v>
      </c>
      <c r="T130" s="203">
        <v>1</v>
      </c>
      <c r="U130" s="382"/>
      <c r="V130" s="382"/>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row>
    <row r="131" spans="1:68" s="103" customFormat="1" ht="35" thickBot="1">
      <c r="A131" s="219">
        <v>119</v>
      </c>
      <c r="B131" s="382"/>
      <c r="C131" s="422"/>
      <c r="D131" s="407" t="s">
        <v>1095</v>
      </c>
      <c r="E131" s="303" t="s">
        <v>176</v>
      </c>
      <c r="F131" s="303" t="s">
        <v>1096</v>
      </c>
      <c r="G131" s="301">
        <v>1</v>
      </c>
      <c r="H131" s="159">
        <f t="shared" si="6"/>
        <v>1</v>
      </c>
      <c r="I131" s="159">
        <f t="shared" si="7"/>
        <v>1</v>
      </c>
      <c r="J131" s="203">
        <v>1</v>
      </c>
      <c r="K131" s="221" t="s">
        <v>683</v>
      </c>
      <c r="L131" s="243">
        <v>1</v>
      </c>
      <c r="M131" s="159">
        <f t="shared" si="8"/>
        <v>1</v>
      </c>
      <c r="N131" s="159">
        <f t="shared" si="9"/>
        <v>1</v>
      </c>
      <c r="O131" s="203">
        <v>1</v>
      </c>
      <c r="P131" s="102" t="s">
        <v>87</v>
      </c>
      <c r="Q131" s="243">
        <v>1</v>
      </c>
      <c r="R131" s="159">
        <f t="shared" si="10"/>
        <v>1</v>
      </c>
      <c r="S131" s="159">
        <f t="shared" si="11"/>
        <v>1</v>
      </c>
      <c r="T131" s="203">
        <v>1</v>
      </c>
      <c r="U131" s="382"/>
      <c r="V131" s="382"/>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row>
    <row r="132" spans="1:68" s="103" customFormat="1" ht="35" thickBot="1">
      <c r="A132" s="219">
        <v>120</v>
      </c>
      <c r="B132" s="382"/>
      <c r="C132" s="422"/>
      <c r="D132" s="407"/>
      <c r="E132" s="303" t="s">
        <v>175</v>
      </c>
      <c r="F132" s="303" t="s">
        <v>1097</v>
      </c>
      <c r="G132" s="301">
        <v>1</v>
      </c>
      <c r="H132" s="159">
        <f t="shared" si="6"/>
        <v>1</v>
      </c>
      <c r="I132" s="159">
        <f t="shared" si="7"/>
        <v>1</v>
      </c>
      <c r="J132" s="203">
        <v>1</v>
      </c>
      <c r="K132" s="221" t="s">
        <v>683</v>
      </c>
      <c r="L132" s="243">
        <v>1</v>
      </c>
      <c r="M132" s="159">
        <f t="shared" si="8"/>
        <v>1</v>
      </c>
      <c r="N132" s="159">
        <f t="shared" si="9"/>
        <v>1</v>
      </c>
      <c r="O132" s="203">
        <v>1</v>
      </c>
      <c r="P132" s="102" t="s">
        <v>87</v>
      </c>
      <c r="Q132" s="243">
        <v>1</v>
      </c>
      <c r="R132" s="159">
        <f t="shared" si="10"/>
        <v>1</v>
      </c>
      <c r="S132" s="159">
        <f t="shared" si="11"/>
        <v>1</v>
      </c>
      <c r="T132" s="203">
        <v>1</v>
      </c>
      <c r="U132" s="382"/>
      <c r="V132" s="382"/>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row>
    <row r="133" spans="1:68" s="103" customFormat="1" ht="35" thickBot="1">
      <c r="A133" s="219">
        <v>121</v>
      </c>
      <c r="B133" s="382"/>
      <c r="C133" s="422"/>
      <c r="D133" s="302" t="s">
        <v>1098</v>
      </c>
      <c r="E133" s="303" t="s">
        <v>1099</v>
      </c>
      <c r="F133" s="303" t="s">
        <v>1100</v>
      </c>
      <c r="G133" s="301">
        <v>1</v>
      </c>
      <c r="H133" s="159">
        <f t="shared" si="6"/>
        <v>1</v>
      </c>
      <c r="I133" s="159">
        <f t="shared" si="7"/>
        <v>1</v>
      </c>
      <c r="J133" s="203">
        <v>1</v>
      </c>
      <c r="K133" s="221" t="s">
        <v>683</v>
      </c>
      <c r="L133" s="243">
        <v>1</v>
      </c>
      <c r="M133" s="159">
        <f t="shared" si="8"/>
        <v>1</v>
      </c>
      <c r="N133" s="159">
        <f t="shared" si="9"/>
        <v>1</v>
      </c>
      <c r="O133" s="203">
        <v>1</v>
      </c>
      <c r="P133" s="102" t="s">
        <v>87</v>
      </c>
      <c r="Q133" s="243">
        <v>1</v>
      </c>
      <c r="R133" s="159">
        <f t="shared" si="10"/>
        <v>1</v>
      </c>
      <c r="S133" s="159">
        <f t="shared" si="11"/>
        <v>1</v>
      </c>
      <c r="T133" s="203">
        <v>1</v>
      </c>
      <c r="U133" s="382"/>
      <c r="V133" s="382"/>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row>
    <row r="134" spans="1:68" s="103" customFormat="1" ht="35" thickBot="1">
      <c r="A134" s="219">
        <v>122</v>
      </c>
      <c r="B134" s="382"/>
      <c r="C134" s="422"/>
      <c r="D134" s="407" t="s">
        <v>1101</v>
      </c>
      <c r="E134" s="300" t="s">
        <v>177</v>
      </c>
      <c r="F134" s="300" t="s">
        <v>1102</v>
      </c>
      <c r="G134" s="301">
        <v>1</v>
      </c>
      <c r="H134" s="159">
        <f t="shared" si="6"/>
        <v>1</v>
      </c>
      <c r="I134" s="159">
        <f t="shared" si="7"/>
        <v>1</v>
      </c>
      <c r="J134" s="203">
        <v>1</v>
      </c>
      <c r="K134" s="221" t="s">
        <v>683</v>
      </c>
      <c r="L134" s="243">
        <v>1</v>
      </c>
      <c r="M134" s="159">
        <f t="shared" si="8"/>
        <v>1</v>
      </c>
      <c r="N134" s="159">
        <f t="shared" si="9"/>
        <v>1</v>
      </c>
      <c r="O134" s="203">
        <v>1</v>
      </c>
      <c r="P134" s="102" t="s">
        <v>87</v>
      </c>
      <c r="Q134" s="243">
        <v>1</v>
      </c>
      <c r="R134" s="159">
        <f t="shared" si="10"/>
        <v>1</v>
      </c>
      <c r="S134" s="159">
        <f t="shared" si="11"/>
        <v>1</v>
      </c>
      <c r="T134" s="203">
        <v>1</v>
      </c>
      <c r="U134" s="382"/>
      <c r="V134" s="382"/>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row>
    <row r="135" spans="1:68" s="103" customFormat="1" ht="35" thickBot="1">
      <c r="A135" s="219">
        <v>123</v>
      </c>
      <c r="B135" s="382"/>
      <c r="C135" s="422"/>
      <c r="D135" s="407"/>
      <c r="E135" s="300" t="s">
        <v>178</v>
      </c>
      <c r="F135" s="300" t="s">
        <v>1103</v>
      </c>
      <c r="G135" s="301">
        <v>1</v>
      </c>
      <c r="H135" s="159">
        <f t="shared" ref="H135:H193" si="12">IF(G135=I135,J135)</f>
        <v>1</v>
      </c>
      <c r="I135" s="159">
        <f t="shared" ref="I135:I193" si="13">IF(G135="NA","NA",J135)</f>
        <v>1</v>
      </c>
      <c r="J135" s="203">
        <v>1</v>
      </c>
      <c r="K135" s="221" t="s">
        <v>683</v>
      </c>
      <c r="L135" s="243">
        <v>1</v>
      </c>
      <c r="M135" s="159">
        <f t="shared" ref="M135:M193" si="14">IF(L135=N135,O135)</f>
        <v>1</v>
      </c>
      <c r="N135" s="159">
        <f t="shared" ref="N135:N193" si="15">IF(L135="NA","NA",O135)</f>
        <v>1</v>
      </c>
      <c r="O135" s="203">
        <v>1</v>
      </c>
      <c r="P135" s="102" t="s">
        <v>87</v>
      </c>
      <c r="Q135" s="243">
        <v>1</v>
      </c>
      <c r="R135" s="159">
        <f t="shared" ref="R135:R193" si="16">IF(Q135=S135,T135)</f>
        <v>1</v>
      </c>
      <c r="S135" s="159">
        <f t="shared" ref="S135:S193" si="17">IF(Q135="NA","NA",T135)</f>
        <v>1</v>
      </c>
      <c r="T135" s="203">
        <v>1</v>
      </c>
      <c r="U135" s="382"/>
      <c r="V135" s="382"/>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row>
    <row r="136" spans="1:68" s="103" customFormat="1" ht="35" thickBot="1">
      <c r="A136" s="219">
        <v>124</v>
      </c>
      <c r="B136" s="382"/>
      <c r="C136" s="422"/>
      <c r="D136" s="407" t="s">
        <v>1104</v>
      </c>
      <c r="E136" s="303" t="s">
        <v>1105</v>
      </c>
      <c r="F136" s="303" t="s">
        <v>1106</v>
      </c>
      <c r="G136" s="301">
        <v>1</v>
      </c>
      <c r="H136" s="159">
        <f t="shared" si="12"/>
        <v>1</v>
      </c>
      <c r="I136" s="159">
        <f t="shared" si="13"/>
        <v>1</v>
      </c>
      <c r="J136" s="203">
        <v>1</v>
      </c>
      <c r="K136" s="221" t="s">
        <v>683</v>
      </c>
      <c r="L136" s="243">
        <v>1</v>
      </c>
      <c r="M136" s="159">
        <f t="shared" si="14"/>
        <v>1</v>
      </c>
      <c r="N136" s="159">
        <f t="shared" si="15"/>
        <v>1</v>
      </c>
      <c r="O136" s="203">
        <v>1</v>
      </c>
      <c r="P136" s="102" t="s">
        <v>87</v>
      </c>
      <c r="Q136" s="243">
        <v>1</v>
      </c>
      <c r="R136" s="159">
        <f t="shared" si="16"/>
        <v>1</v>
      </c>
      <c r="S136" s="159">
        <f t="shared" si="17"/>
        <v>1</v>
      </c>
      <c r="T136" s="203">
        <v>1</v>
      </c>
      <c r="U136" s="382"/>
      <c r="V136" s="382"/>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row>
    <row r="137" spans="1:68" s="103" customFormat="1" ht="35" thickBot="1">
      <c r="A137" s="219">
        <v>125</v>
      </c>
      <c r="B137" s="382"/>
      <c r="C137" s="422"/>
      <c r="D137" s="407"/>
      <c r="E137" s="300" t="s">
        <v>1107</v>
      </c>
      <c r="F137" s="300" t="s">
        <v>1108</v>
      </c>
      <c r="G137" s="301">
        <v>1</v>
      </c>
      <c r="H137" s="159">
        <f t="shared" si="12"/>
        <v>1</v>
      </c>
      <c r="I137" s="159">
        <f t="shared" si="13"/>
        <v>1</v>
      </c>
      <c r="J137" s="203">
        <v>1</v>
      </c>
      <c r="K137" s="221" t="s">
        <v>683</v>
      </c>
      <c r="L137" s="243">
        <v>1</v>
      </c>
      <c r="M137" s="159">
        <f t="shared" si="14"/>
        <v>1</v>
      </c>
      <c r="N137" s="159">
        <f t="shared" si="15"/>
        <v>1</v>
      </c>
      <c r="O137" s="203">
        <v>1</v>
      </c>
      <c r="P137" s="102" t="s">
        <v>87</v>
      </c>
      <c r="Q137" s="243">
        <v>1</v>
      </c>
      <c r="R137" s="159">
        <f t="shared" si="16"/>
        <v>1</v>
      </c>
      <c r="S137" s="159">
        <f t="shared" si="17"/>
        <v>1</v>
      </c>
      <c r="T137" s="203">
        <v>1</v>
      </c>
      <c r="U137" s="382"/>
      <c r="V137" s="382"/>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row>
    <row r="138" spans="1:68" s="103" customFormat="1" ht="52" thickBot="1">
      <c r="A138" s="219">
        <v>126</v>
      </c>
      <c r="B138" s="382"/>
      <c r="C138" s="422"/>
      <c r="D138" s="302" t="s">
        <v>1109</v>
      </c>
      <c r="E138" s="303" t="s">
        <v>1110</v>
      </c>
      <c r="F138" s="303" t="s">
        <v>1111</v>
      </c>
      <c r="G138" s="301">
        <v>1</v>
      </c>
      <c r="H138" s="159">
        <f t="shared" si="12"/>
        <v>1</v>
      </c>
      <c r="I138" s="159">
        <f t="shared" si="13"/>
        <v>1</v>
      </c>
      <c r="J138" s="203">
        <v>1</v>
      </c>
      <c r="K138" s="221" t="s">
        <v>683</v>
      </c>
      <c r="L138" s="243">
        <v>1</v>
      </c>
      <c r="M138" s="159">
        <f t="shared" si="14"/>
        <v>1</v>
      </c>
      <c r="N138" s="159">
        <f t="shared" si="15"/>
        <v>1</v>
      </c>
      <c r="O138" s="203">
        <v>1</v>
      </c>
      <c r="P138" s="102" t="s">
        <v>87</v>
      </c>
      <c r="Q138" s="243">
        <v>1</v>
      </c>
      <c r="R138" s="159">
        <f t="shared" si="16"/>
        <v>1</v>
      </c>
      <c r="S138" s="159">
        <f t="shared" si="17"/>
        <v>1</v>
      </c>
      <c r="T138" s="203">
        <v>1</v>
      </c>
      <c r="U138" s="382"/>
      <c r="V138" s="382"/>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row>
    <row r="139" spans="1:68" s="103" customFormat="1" ht="35" thickBot="1">
      <c r="A139" s="219">
        <v>127</v>
      </c>
      <c r="B139" s="382"/>
      <c r="C139" s="422"/>
      <c r="D139" s="302" t="s">
        <v>1112</v>
      </c>
      <c r="E139" s="300" t="s">
        <v>1113</v>
      </c>
      <c r="F139" s="300" t="s">
        <v>1114</v>
      </c>
      <c r="G139" s="301">
        <v>1</v>
      </c>
      <c r="H139" s="159">
        <f t="shared" si="12"/>
        <v>1</v>
      </c>
      <c r="I139" s="159">
        <f t="shared" si="13"/>
        <v>1</v>
      </c>
      <c r="J139" s="203">
        <v>1</v>
      </c>
      <c r="K139" s="221" t="s">
        <v>683</v>
      </c>
      <c r="L139" s="243">
        <v>1</v>
      </c>
      <c r="M139" s="159">
        <f t="shared" si="14"/>
        <v>1</v>
      </c>
      <c r="N139" s="159">
        <f t="shared" si="15"/>
        <v>1</v>
      </c>
      <c r="O139" s="203">
        <v>1</v>
      </c>
      <c r="P139" s="102" t="s">
        <v>87</v>
      </c>
      <c r="Q139" s="243">
        <v>1</v>
      </c>
      <c r="R139" s="159">
        <f t="shared" si="16"/>
        <v>1</v>
      </c>
      <c r="S139" s="159">
        <f t="shared" si="17"/>
        <v>1</v>
      </c>
      <c r="T139" s="203">
        <v>1</v>
      </c>
      <c r="U139" s="382"/>
      <c r="V139" s="382"/>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row>
    <row r="140" spans="1:68" s="103" customFormat="1" ht="52" thickBot="1">
      <c r="A140" s="219">
        <v>128</v>
      </c>
      <c r="B140" s="382"/>
      <c r="C140" s="422"/>
      <c r="D140" s="407" t="s">
        <v>1115</v>
      </c>
      <c r="E140" s="303" t="s">
        <v>179</v>
      </c>
      <c r="F140" s="303" t="s">
        <v>1116</v>
      </c>
      <c r="G140" s="301">
        <v>1</v>
      </c>
      <c r="H140" s="159">
        <f t="shared" si="12"/>
        <v>1</v>
      </c>
      <c r="I140" s="159">
        <f t="shared" si="13"/>
        <v>1</v>
      </c>
      <c r="J140" s="203">
        <v>1</v>
      </c>
      <c r="K140" s="221" t="s">
        <v>683</v>
      </c>
      <c r="L140" s="243">
        <v>1</v>
      </c>
      <c r="M140" s="159">
        <f t="shared" si="14"/>
        <v>1</v>
      </c>
      <c r="N140" s="159">
        <f t="shared" si="15"/>
        <v>1</v>
      </c>
      <c r="O140" s="203">
        <v>1</v>
      </c>
      <c r="P140" s="102" t="s">
        <v>87</v>
      </c>
      <c r="Q140" s="243">
        <v>1</v>
      </c>
      <c r="R140" s="159">
        <f t="shared" si="16"/>
        <v>1</v>
      </c>
      <c r="S140" s="159">
        <f t="shared" si="17"/>
        <v>1</v>
      </c>
      <c r="T140" s="203">
        <v>1</v>
      </c>
      <c r="U140" s="382"/>
      <c r="V140" s="382"/>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row>
    <row r="141" spans="1:68" s="103" customFormat="1" ht="35" thickBot="1">
      <c r="A141" s="219">
        <v>129</v>
      </c>
      <c r="B141" s="382"/>
      <c r="C141" s="422"/>
      <c r="D141" s="407"/>
      <c r="E141" s="303" t="s">
        <v>180</v>
      </c>
      <c r="F141" s="303" t="s">
        <v>1117</v>
      </c>
      <c r="G141" s="301">
        <v>1</v>
      </c>
      <c r="H141" s="159">
        <f t="shared" si="12"/>
        <v>1</v>
      </c>
      <c r="I141" s="159">
        <f t="shared" si="13"/>
        <v>1</v>
      </c>
      <c r="J141" s="203">
        <v>1</v>
      </c>
      <c r="K141" s="221" t="s">
        <v>683</v>
      </c>
      <c r="L141" s="243">
        <v>1</v>
      </c>
      <c r="M141" s="159">
        <f t="shared" si="14"/>
        <v>1</v>
      </c>
      <c r="N141" s="159">
        <f t="shared" si="15"/>
        <v>1</v>
      </c>
      <c r="O141" s="203">
        <v>1</v>
      </c>
      <c r="P141" s="102" t="s">
        <v>87</v>
      </c>
      <c r="Q141" s="243">
        <v>1</v>
      </c>
      <c r="R141" s="159">
        <f t="shared" si="16"/>
        <v>1</v>
      </c>
      <c r="S141" s="159">
        <f t="shared" si="17"/>
        <v>1</v>
      </c>
      <c r="T141" s="203">
        <v>1</v>
      </c>
      <c r="U141" s="382"/>
      <c r="V141" s="382"/>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row>
    <row r="142" spans="1:68" s="103" customFormat="1" ht="35" thickBot="1">
      <c r="A142" s="219">
        <v>130</v>
      </c>
      <c r="B142" s="382"/>
      <c r="C142" s="422"/>
      <c r="D142" s="302" t="s">
        <v>1118</v>
      </c>
      <c r="E142" s="303" t="s">
        <v>181</v>
      </c>
      <c r="F142" s="303" t="s">
        <v>1119</v>
      </c>
      <c r="G142" s="301">
        <v>1</v>
      </c>
      <c r="H142" s="159">
        <f t="shared" si="12"/>
        <v>1</v>
      </c>
      <c r="I142" s="159">
        <f t="shared" si="13"/>
        <v>1</v>
      </c>
      <c r="J142" s="203">
        <v>1</v>
      </c>
      <c r="K142" s="221" t="s">
        <v>683</v>
      </c>
      <c r="L142" s="243">
        <v>1</v>
      </c>
      <c r="M142" s="159">
        <f t="shared" si="14"/>
        <v>1</v>
      </c>
      <c r="N142" s="159">
        <f t="shared" si="15"/>
        <v>1</v>
      </c>
      <c r="O142" s="203">
        <v>1</v>
      </c>
      <c r="P142" s="102" t="s">
        <v>87</v>
      </c>
      <c r="Q142" s="243">
        <v>1</v>
      </c>
      <c r="R142" s="159">
        <f t="shared" si="16"/>
        <v>1</v>
      </c>
      <c r="S142" s="159">
        <f t="shared" si="17"/>
        <v>1</v>
      </c>
      <c r="T142" s="203">
        <v>1</v>
      </c>
      <c r="U142" s="382"/>
      <c r="V142" s="382"/>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row>
    <row r="143" spans="1:68" s="103" customFormat="1" ht="35" thickBot="1">
      <c r="A143" s="219">
        <v>131</v>
      </c>
      <c r="B143" s="382"/>
      <c r="C143" s="422"/>
      <c r="D143" s="407" t="s">
        <v>1120</v>
      </c>
      <c r="E143" s="303" t="s">
        <v>182</v>
      </c>
      <c r="F143" s="303" t="s">
        <v>1121</v>
      </c>
      <c r="G143" s="301">
        <v>1</v>
      </c>
      <c r="H143" s="159">
        <f t="shared" si="12"/>
        <v>1</v>
      </c>
      <c r="I143" s="159">
        <f t="shared" si="13"/>
        <v>1</v>
      </c>
      <c r="J143" s="203">
        <v>1</v>
      </c>
      <c r="K143" s="221" t="s">
        <v>683</v>
      </c>
      <c r="L143" s="243">
        <v>1</v>
      </c>
      <c r="M143" s="159">
        <f t="shared" si="14"/>
        <v>1</v>
      </c>
      <c r="N143" s="159">
        <f t="shared" si="15"/>
        <v>1</v>
      </c>
      <c r="O143" s="203">
        <v>1</v>
      </c>
      <c r="P143" s="102" t="s">
        <v>87</v>
      </c>
      <c r="Q143" s="243">
        <v>1</v>
      </c>
      <c r="R143" s="159">
        <f t="shared" si="16"/>
        <v>1</v>
      </c>
      <c r="S143" s="159">
        <f t="shared" si="17"/>
        <v>1</v>
      </c>
      <c r="T143" s="203">
        <v>1</v>
      </c>
      <c r="U143" s="382"/>
      <c r="V143" s="382"/>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row>
    <row r="144" spans="1:68" s="103" customFormat="1" ht="52" thickBot="1">
      <c r="A144" s="219">
        <v>132</v>
      </c>
      <c r="B144" s="382"/>
      <c r="C144" s="422"/>
      <c r="D144" s="407"/>
      <c r="E144" s="303" t="s">
        <v>183</v>
      </c>
      <c r="F144" s="303" t="s">
        <v>1122</v>
      </c>
      <c r="G144" s="301">
        <v>1</v>
      </c>
      <c r="H144" s="159">
        <f t="shared" si="12"/>
        <v>1</v>
      </c>
      <c r="I144" s="159">
        <f t="shared" si="13"/>
        <v>1</v>
      </c>
      <c r="J144" s="203">
        <v>1</v>
      </c>
      <c r="K144" s="221" t="s">
        <v>683</v>
      </c>
      <c r="L144" s="243">
        <v>1</v>
      </c>
      <c r="M144" s="159">
        <f t="shared" si="14"/>
        <v>1</v>
      </c>
      <c r="N144" s="159">
        <f t="shared" si="15"/>
        <v>1</v>
      </c>
      <c r="O144" s="203">
        <v>1</v>
      </c>
      <c r="P144" s="102" t="s">
        <v>87</v>
      </c>
      <c r="Q144" s="243">
        <v>1</v>
      </c>
      <c r="R144" s="159">
        <f t="shared" si="16"/>
        <v>1</v>
      </c>
      <c r="S144" s="159">
        <f t="shared" si="17"/>
        <v>1</v>
      </c>
      <c r="T144" s="203">
        <v>1</v>
      </c>
      <c r="U144" s="382"/>
      <c r="V144" s="382"/>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row>
    <row r="145" spans="1:68" s="103" customFormat="1" ht="35" thickBot="1">
      <c r="A145" s="219">
        <v>133</v>
      </c>
      <c r="B145" s="382"/>
      <c r="C145" s="422"/>
      <c r="D145" s="407" t="s">
        <v>1123</v>
      </c>
      <c r="E145" s="303" t="s">
        <v>1124</v>
      </c>
      <c r="F145" s="303" t="s">
        <v>1125</v>
      </c>
      <c r="G145" s="301">
        <v>1</v>
      </c>
      <c r="H145" s="159">
        <f t="shared" si="12"/>
        <v>1</v>
      </c>
      <c r="I145" s="159">
        <f t="shared" si="13"/>
        <v>1</v>
      </c>
      <c r="J145" s="203">
        <v>1</v>
      </c>
      <c r="K145" s="221" t="s">
        <v>683</v>
      </c>
      <c r="L145" s="243">
        <v>1</v>
      </c>
      <c r="M145" s="159">
        <f t="shared" si="14"/>
        <v>1</v>
      </c>
      <c r="N145" s="159">
        <f t="shared" si="15"/>
        <v>1</v>
      </c>
      <c r="O145" s="203">
        <v>1</v>
      </c>
      <c r="P145" s="102" t="s">
        <v>87</v>
      </c>
      <c r="Q145" s="243">
        <v>1</v>
      </c>
      <c r="R145" s="159">
        <f t="shared" si="16"/>
        <v>1</v>
      </c>
      <c r="S145" s="159">
        <f t="shared" si="17"/>
        <v>1</v>
      </c>
      <c r="T145" s="203">
        <v>1</v>
      </c>
      <c r="U145" s="382"/>
      <c r="V145" s="382"/>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row>
    <row r="146" spans="1:68" s="103" customFormat="1" ht="35" thickBot="1">
      <c r="A146" s="219">
        <v>134</v>
      </c>
      <c r="B146" s="382"/>
      <c r="C146" s="422"/>
      <c r="D146" s="407"/>
      <c r="E146" s="303" t="s">
        <v>1126</v>
      </c>
      <c r="F146" s="303" t="s">
        <v>1127</v>
      </c>
      <c r="G146" s="301">
        <v>1</v>
      </c>
      <c r="H146" s="159">
        <f t="shared" si="12"/>
        <v>1</v>
      </c>
      <c r="I146" s="159">
        <f t="shared" si="13"/>
        <v>1</v>
      </c>
      <c r="J146" s="203">
        <v>1</v>
      </c>
      <c r="K146" s="221" t="s">
        <v>683</v>
      </c>
      <c r="L146" s="243">
        <v>1</v>
      </c>
      <c r="M146" s="159">
        <f t="shared" si="14"/>
        <v>1</v>
      </c>
      <c r="N146" s="159">
        <f t="shared" si="15"/>
        <v>1</v>
      </c>
      <c r="O146" s="203">
        <v>1</v>
      </c>
      <c r="P146" s="102" t="s">
        <v>87</v>
      </c>
      <c r="Q146" s="243">
        <v>1</v>
      </c>
      <c r="R146" s="159">
        <f t="shared" si="16"/>
        <v>1</v>
      </c>
      <c r="S146" s="159">
        <f t="shared" si="17"/>
        <v>1</v>
      </c>
      <c r="T146" s="203">
        <v>1</v>
      </c>
      <c r="U146" s="382"/>
      <c r="V146" s="382"/>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row>
    <row r="147" spans="1:68" s="103" customFormat="1" ht="35" thickBot="1">
      <c r="A147" s="219">
        <v>135</v>
      </c>
      <c r="B147" s="382"/>
      <c r="C147" s="422"/>
      <c r="D147" s="302" t="s">
        <v>1128</v>
      </c>
      <c r="E147" s="303" t="s">
        <v>1129</v>
      </c>
      <c r="F147" s="303" t="s">
        <v>1130</v>
      </c>
      <c r="G147" s="301">
        <v>1</v>
      </c>
      <c r="H147" s="159">
        <f t="shared" si="12"/>
        <v>1</v>
      </c>
      <c r="I147" s="159">
        <f t="shared" si="13"/>
        <v>1</v>
      </c>
      <c r="J147" s="203">
        <v>1</v>
      </c>
      <c r="K147" s="221" t="s">
        <v>683</v>
      </c>
      <c r="L147" s="243">
        <v>1</v>
      </c>
      <c r="M147" s="159">
        <f t="shared" si="14"/>
        <v>1</v>
      </c>
      <c r="N147" s="159">
        <f t="shared" si="15"/>
        <v>1</v>
      </c>
      <c r="O147" s="203">
        <v>1</v>
      </c>
      <c r="P147" s="102" t="s">
        <v>87</v>
      </c>
      <c r="Q147" s="243">
        <v>1</v>
      </c>
      <c r="R147" s="159">
        <f t="shared" si="16"/>
        <v>1</v>
      </c>
      <c r="S147" s="159">
        <f t="shared" si="17"/>
        <v>1</v>
      </c>
      <c r="T147" s="203">
        <v>1</v>
      </c>
      <c r="U147" s="382"/>
      <c r="V147" s="382"/>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row>
    <row r="148" spans="1:68" s="103" customFormat="1" ht="35" thickBot="1">
      <c r="A148" s="219">
        <v>136</v>
      </c>
      <c r="B148" s="382"/>
      <c r="C148" s="422"/>
      <c r="D148" s="302" t="s">
        <v>1131</v>
      </c>
      <c r="E148" s="303" t="s">
        <v>1132</v>
      </c>
      <c r="F148" s="303" t="s">
        <v>1133</v>
      </c>
      <c r="G148" s="301">
        <v>1</v>
      </c>
      <c r="H148" s="159">
        <f t="shared" si="12"/>
        <v>1</v>
      </c>
      <c r="I148" s="159">
        <f t="shared" si="13"/>
        <v>1</v>
      </c>
      <c r="J148" s="203">
        <v>1</v>
      </c>
      <c r="K148" s="221" t="s">
        <v>683</v>
      </c>
      <c r="L148" s="243">
        <v>1</v>
      </c>
      <c r="M148" s="159">
        <f t="shared" si="14"/>
        <v>1</v>
      </c>
      <c r="N148" s="159">
        <f t="shared" si="15"/>
        <v>1</v>
      </c>
      <c r="O148" s="203">
        <v>1</v>
      </c>
      <c r="P148" s="102" t="s">
        <v>87</v>
      </c>
      <c r="Q148" s="243">
        <v>1</v>
      </c>
      <c r="R148" s="159">
        <f t="shared" si="16"/>
        <v>1</v>
      </c>
      <c r="S148" s="159">
        <f t="shared" si="17"/>
        <v>1</v>
      </c>
      <c r="T148" s="203">
        <v>1</v>
      </c>
      <c r="U148" s="382"/>
      <c r="V148" s="382"/>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row>
    <row r="149" spans="1:68" s="103" customFormat="1" ht="35" thickBot="1">
      <c r="A149" s="219">
        <v>137</v>
      </c>
      <c r="B149" s="382"/>
      <c r="C149" s="422"/>
      <c r="D149" s="302" t="s">
        <v>1134</v>
      </c>
      <c r="E149" s="303" t="s">
        <v>691</v>
      </c>
      <c r="F149" s="303" t="s">
        <v>1135</v>
      </c>
      <c r="G149" s="301">
        <v>1</v>
      </c>
      <c r="H149" s="159">
        <f t="shared" si="12"/>
        <v>1</v>
      </c>
      <c r="I149" s="159">
        <f t="shared" si="13"/>
        <v>1</v>
      </c>
      <c r="J149" s="203">
        <v>1</v>
      </c>
      <c r="K149" s="221" t="s">
        <v>683</v>
      </c>
      <c r="L149" s="243">
        <v>1</v>
      </c>
      <c r="M149" s="159">
        <f t="shared" si="14"/>
        <v>1</v>
      </c>
      <c r="N149" s="159">
        <f t="shared" si="15"/>
        <v>1</v>
      </c>
      <c r="O149" s="203">
        <v>1</v>
      </c>
      <c r="P149" s="102" t="s">
        <v>87</v>
      </c>
      <c r="Q149" s="243">
        <v>1</v>
      </c>
      <c r="R149" s="159">
        <f t="shared" si="16"/>
        <v>1</v>
      </c>
      <c r="S149" s="159">
        <f t="shared" si="17"/>
        <v>1</v>
      </c>
      <c r="T149" s="203">
        <v>1</v>
      </c>
      <c r="U149" s="382"/>
      <c r="V149" s="382"/>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row>
    <row r="150" spans="1:68" s="103" customFormat="1" ht="69" thickBot="1">
      <c r="A150" s="219">
        <v>138</v>
      </c>
      <c r="B150" s="382"/>
      <c r="C150" s="422"/>
      <c r="D150" s="302" t="s">
        <v>1136</v>
      </c>
      <c r="E150" s="303" t="s">
        <v>1137</v>
      </c>
      <c r="F150" s="303" t="s">
        <v>1138</v>
      </c>
      <c r="G150" s="301">
        <v>1</v>
      </c>
      <c r="H150" s="159">
        <f t="shared" si="12"/>
        <v>1</v>
      </c>
      <c r="I150" s="159">
        <f t="shared" si="13"/>
        <v>1</v>
      </c>
      <c r="J150" s="203">
        <v>1</v>
      </c>
      <c r="K150" s="221" t="s">
        <v>683</v>
      </c>
      <c r="L150" s="243">
        <v>1</v>
      </c>
      <c r="M150" s="159">
        <f t="shared" si="14"/>
        <v>1</v>
      </c>
      <c r="N150" s="159">
        <f t="shared" si="15"/>
        <v>1</v>
      </c>
      <c r="O150" s="203">
        <v>1</v>
      </c>
      <c r="P150" s="102" t="s">
        <v>87</v>
      </c>
      <c r="Q150" s="243">
        <v>1</v>
      </c>
      <c r="R150" s="159">
        <f t="shared" si="16"/>
        <v>1</v>
      </c>
      <c r="S150" s="159">
        <f t="shared" si="17"/>
        <v>1</v>
      </c>
      <c r="T150" s="203">
        <v>1</v>
      </c>
      <c r="U150" s="382"/>
      <c r="V150" s="382"/>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row>
    <row r="151" spans="1:68" s="103" customFormat="1" ht="35" thickBot="1">
      <c r="A151" s="219">
        <v>139</v>
      </c>
      <c r="B151" s="382"/>
      <c r="C151" s="422"/>
      <c r="D151" s="302" t="s">
        <v>1139</v>
      </c>
      <c r="E151" s="303" t="s">
        <v>1140</v>
      </c>
      <c r="F151" s="303" t="s">
        <v>1141</v>
      </c>
      <c r="G151" s="301">
        <v>1</v>
      </c>
      <c r="H151" s="159">
        <f t="shared" si="12"/>
        <v>1</v>
      </c>
      <c r="I151" s="159">
        <f t="shared" si="13"/>
        <v>1</v>
      </c>
      <c r="J151" s="203">
        <v>1</v>
      </c>
      <c r="K151" s="221" t="s">
        <v>683</v>
      </c>
      <c r="L151" s="243">
        <v>1</v>
      </c>
      <c r="M151" s="159">
        <f t="shared" si="14"/>
        <v>1</v>
      </c>
      <c r="N151" s="159">
        <f t="shared" si="15"/>
        <v>1</v>
      </c>
      <c r="O151" s="203">
        <v>1</v>
      </c>
      <c r="P151" s="102" t="s">
        <v>87</v>
      </c>
      <c r="Q151" s="243">
        <v>1</v>
      </c>
      <c r="R151" s="159">
        <f t="shared" si="16"/>
        <v>1</v>
      </c>
      <c r="S151" s="159">
        <f t="shared" si="17"/>
        <v>1</v>
      </c>
      <c r="T151" s="203">
        <v>1</v>
      </c>
      <c r="U151" s="382"/>
      <c r="V151" s="382"/>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row>
    <row r="152" spans="1:68" s="103" customFormat="1" ht="35" thickBot="1">
      <c r="A152" s="219">
        <v>140</v>
      </c>
      <c r="B152" s="382"/>
      <c r="C152" s="422"/>
      <c r="D152" s="407" t="s">
        <v>1142</v>
      </c>
      <c r="E152" s="303" t="s">
        <v>185</v>
      </c>
      <c r="F152" s="303" t="s">
        <v>1143</v>
      </c>
      <c r="G152" s="301">
        <v>1</v>
      </c>
      <c r="H152" s="159">
        <f t="shared" si="12"/>
        <v>1</v>
      </c>
      <c r="I152" s="159">
        <f t="shared" si="13"/>
        <v>1</v>
      </c>
      <c r="J152" s="203">
        <v>1</v>
      </c>
      <c r="K152" s="221" t="s">
        <v>683</v>
      </c>
      <c r="L152" s="243">
        <v>1</v>
      </c>
      <c r="M152" s="159">
        <f t="shared" si="14"/>
        <v>1</v>
      </c>
      <c r="N152" s="159">
        <f t="shared" si="15"/>
        <v>1</v>
      </c>
      <c r="O152" s="203">
        <v>1</v>
      </c>
      <c r="P152" s="102" t="s">
        <v>87</v>
      </c>
      <c r="Q152" s="243">
        <v>1</v>
      </c>
      <c r="R152" s="159">
        <f t="shared" si="16"/>
        <v>1</v>
      </c>
      <c r="S152" s="159">
        <f t="shared" si="17"/>
        <v>1</v>
      </c>
      <c r="T152" s="203">
        <v>1</v>
      </c>
      <c r="U152" s="382"/>
      <c r="V152" s="382"/>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row>
    <row r="153" spans="1:68" s="103" customFormat="1" ht="35" thickBot="1">
      <c r="A153" s="219">
        <v>141</v>
      </c>
      <c r="B153" s="382"/>
      <c r="C153" s="422"/>
      <c r="D153" s="407"/>
      <c r="E153" s="303" t="s">
        <v>692</v>
      </c>
      <c r="F153" s="303" t="s">
        <v>1144</v>
      </c>
      <c r="G153" s="301">
        <v>1</v>
      </c>
      <c r="H153" s="159">
        <f t="shared" si="12"/>
        <v>1</v>
      </c>
      <c r="I153" s="159">
        <f t="shared" si="13"/>
        <v>1</v>
      </c>
      <c r="J153" s="203">
        <v>1</v>
      </c>
      <c r="K153" s="221" t="s">
        <v>683</v>
      </c>
      <c r="L153" s="243">
        <v>1</v>
      </c>
      <c r="M153" s="159">
        <f t="shared" si="14"/>
        <v>1</v>
      </c>
      <c r="N153" s="159">
        <f t="shared" si="15"/>
        <v>1</v>
      </c>
      <c r="O153" s="203">
        <v>1</v>
      </c>
      <c r="P153" s="102" t="s">
        <v>87</v>
      </c>
      <c r="Q153" s="243">
        <v>1</v>
      </c>
      <c r="R153" s="159">
        <f t="shared" si="16"/>
        <v>1</v>
      </c>
      <c r="S153" s="159">
        <f t="shared" si="17"/>
        <v>1</v>
      </c>
      <c r="T153" s="203">
        <v>1</v>
      </c>
      <c r="U153" s="382"/>
      <c r="V153" s="382"/>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row>
    <row r="154" spans="1:68" s="103" customFormat="1" ht="35" thickBot="1">
      <c r="A154" s="219">
        <v>142</v>
      </c>
      <c r="B154" s="382"/>
      <c r="C154" s="422"/>
      <c r="D154" s="407"/>
      <c r="E154" s="303" t="s">
        <v>184</v>
      </c>
      <c r="F154" s="303" t="s">
        <v>1145</v>
      </c>
      <c r="G154" s="301">
        <v>1</v>
      </c>
      <c r="H154" s="159">
        <f t="shared" si="12"/>
        <v>1</v>
      </c>
      <c r="I154" s="159">
        <f t="shared" si="13"/>
        <v>1</v>
      </c>
      <c r="J154" s="203">
        <v>1</v>
      </c>
      <c r="K154" s="221" t="s">
        <v>683</v>
      </c>
      <c r="L154" s="243">
        <v>1</v>
      </c>
      <c r="M154" s="159">
        <f t="shared" si="14"/>
        <v>1</v>
      </c>
      <c r="N154" s="159">
        <f t="shared" si="15"/>
        <v>1</v>
      </c>
      <c r="O154" s="203">
        <v>1</v>
      </c>
      <c r="P154" s="102" t="s">
        <v>87</v>
      </c>
      <c r="Q154" s="243">
        <v>1</v>
      </c>
      <c r="R154" s="159">
        <f t="shared" si="16"/>
        <v>1</v>
      </c>
      <c r="S154" s="159">
        <f t="shared" si="17"/>
        <v>1</v>
      </c>
      <c r="T154" s="203">
        <v>1</v>
      </c>
      <c r="U154" s="382"/>
      <c r="V154" s="382"/>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row>
    <row r="155" spans="1:68" s="103" customFormat="1" ht="35" thickBot="1">
      <c r="A155" s="219">
        <v>143</v>
      </c>
      <c r="B155" s="382"/>
      <c r="C155" s="422"/>
      <c r="D155" s="407"/>
      <c r="E155" s="303" t="s">
        <v>1146</v>
      </c>
      <c r="F155" s="303" t="s">
        <v>1147</v>
      </c>
      <c r="G155" s="301">
        <v>1</v>
      </c>
      <c r="H155" s="159">
        <f t="shared" si="12"/>
        <v>1</v>
      </c>
      <c r="I155" s="159">
        <f t="shared" si="13"/>
        <v>1</v>
      </c>
      <c r="J155" s="203">
        <v>1</v>
      </c>
      <c r="K155" s="221" t="s">
        <v>683</v>
      </c>
      <c r="L155" s="243">
        <v>1</v>
      </c>
      <c r="M155" s="159">
        <f t="shared" si="14"/>
        <v>1</v>
      </c>
      <c r="N155" s="159">
        <f t="shared" si="15"/>
        <v>1</v>
      </c>
      <c r="O155" s="203">
        <v>1</v>
      </c>
      <c r="P155" s="102" t="s">
        <v>87</v>
      </c>
      <c r="Q155" s="243">
        <v>1</v>
      </c>
      <c r="R155" s="159">
        <f t="shared" si="16"/>
        <v>1</v>
      </c>
      <c r="S155" s="159">
        <f t="shared" si="17"/>
        <v>1</v>
      </c>
      <c r="T155" s="203">
        <v>1</v>
      </c>
      <c r="U155" s="382"/>
      <c r="V155" s="382"/>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row>
    <row r="156" spans="1:68" s="103" customFormat="1" ht="35" thickBot="1">
      <c r="A156" s="219">
        <v>144</v>
      </c>
      <c r="B156" s="382"/>
      <c r="C156" s="422"/>
      <c r="D156" s="302" t="s">
        <v>1148</v>
      </c>
      <c r="E156" s="300" t="s">
        <v>1149</v>
      </c>
      <c r="F156" s="300" t="s">
        <v>1150</v>
      </c>
      <c r="G156" s="301">
        <v>1</v>
      </c>
      <c r="H156" s="159">
        <f t="shared" si="12"/>
        <v>1</v>
      </c>
      <c r="I156" s="159">
        <f t="shared" si="13"/>
        <v>1</v>
      </c>
      <c r="J156" s="203">
        <v>1</v>
      </c>
      <c r="K156" s="221" t="s">
        <v>683</v>
      </c>
      <c r="L156" s="243">
        <v>1</v>
      </c>
      <c r="M156" s="159">
        <f t="shared" si="14"/>
        <v>1</v>
      </c>
      <c r="N156" s="159">
        <f t="shared" si="15"/>
        <v>1</v>
      </c>
      <c r="O156" s="203">
        <v>1</v>
      </c>
      <c r="P156" s="102" t="s">
        <v>87</v>
      </c>
      <c r="Q156" s="243">
        <v>1</v>
      </c>
      <c r="R156" s="159">
        <f t="shared" si="16"/>
        <v>1</v>
      </c>
      <c r="S156" s="159">
        <f t="shared" si="17"/>
        <v>1</v>
      </c>
      <c r="T156" s="203">
        <v>1</v>
      </c>
      <c r="U156" s="382"/>
      <c r="V156" s="382"/>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row>
    <row r="157" spans="1:68" s="103" customFormat="1" ht="35" thickBot="1">
      <c r="A157" s="219">
        <v>145</v>
      </c>
      <c r="B157" s="382"/>
      <c r="C157" s="422"/>
      <c r="D157" s="302" t="s">
        <v>1151</v>
      </c>
      <c r="E157" s="300" t="s">
        <v>186</v>
      </c>
      <c r="F157" s="300" t="s">
        <v>1152</v>
      </c>
      <c r="G157" s="301">
        <v>1</v>
      </c>
      <c r="H157" s="159">
        <f t="shared" si="12"/>
        <v>1</v>
      </c>
      <c r="I157" s="159">
        <f t="shared" si="13"/>
        <v>1</v>
      </c>
      <c r="J157" s="203">
        <v>1</v>
      </c>
      <c r="K157" s="221" t="s">
        <v>683</v>
      </c>
      <c r="L157" s="243">
        <v>1</v>
      </c>
      <c r="M157" s="159">
        <f t="shared" si="14"/>
        <v>1</v>
      </c>
      <c r="N157" s="159">
        <f t="shared" si="15"/>
        <v>1</v>
      </c>
      <c r="O157" s="203">
        <v>1</v>
      </c>
      <c r="P157" s="102" t="s">
        <v>87</v>
      </c>
      <c r="Q157" s="243">
        <v>1</v>
      </c>
      <c r="R157" s="159">
        <f t="shared" si="16"/>
        <v>1</v>
      </c>
      <c r="S157" s="159">
        <f t="shared" si="17"/>
        <v>1</v>
      </c>
      <c r="T157" s="203">
        <v>1</v>
      </c>
      <c r="U157" s="382"/>
      <c r="V157" s="382"/>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row>
    <row r="158" spans="1:68" s="103" customFormat="1" ht="35" thickBot="1">
      <c r="A158" s="219">
        <v>146</v>
      </c>
      <c r="B158" s="382"/>
      <c r="C158" s="422"/>
      <c r="D158" s="302" t="s">
        <v>1153</v>
      </c>
      <c r="E158" s="300" t="s">
        <v>1154</v>
      </c>
      <c r="F158" s="300" t="s">
        <v>1155</v>
      </c>
      <c r="G158" s="301">
        <v>1</v>
      </c>
      <c r="H158" s="159">
        <f t="shared" si="12"/>
        <v>1</v>
      </c>
      <c r="I158" s="159">
        <f t="shared" si="13"/>
        <v>1</v>
      </c>
      <c r="J158" s="203">
        <v>1</v>
      </c>
      <c r="K158" s="221" t="s">
        <v>683</v>
      </c>
      <c r="L158" s="243">
        <v>1</v>
      </c>
      <c r="M158" s="159">
        <f t="shared" si="14"/>
        <v>1</v>
      </c>
      <c r="N158" s="159">
        <f t="shared" si="15"/>
        <v>1</v>
      </c>
      <c r="O158" s="203">
        <v>1</v>
      </c>
      <c r="P158" s="102" t="s">
        <v>87</v>
      </c>
      <c r="Q158" s="243">
        <v>1</v>
      </c>
      <c r="R158" s="159">
        <f t="shared" si="16"/>
        <v>1</v>
      </c>
      <c r="S158" s="159">
        <f t="shared" si="17"/>
        <v>1</v>
      </c>
      <c r="T158" s="203">
        <v>1</v>
      </c>
      <c r="U158" s="382"/>
      <c r="V158" s="382"/>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row>
    <row r="159" spans="1:68" s="103" customFormat="1" ht="35" thickBot="1">
      <c r="A159" s="219">
        <v>147</v>
      </c>
      <c r="B159" s="382"/>
      <c r="C159" s="422"/>
      <c r="D159" s="407" t="s">
        <v>1156</v>
      </c>
      <c r="E159" s="303" t="s">
        <v>1157</v>
      </c>
      <c r="F159" s="303" t="s">
        <v>1158</v>
      </c>
      <c r="G159" s="301">
        <v>1</v>
      </c>
      <c r="H159" s="159">
        <f t="shared" si="12"/>
        <v>1</v>
      </c>
      <c r="I159" s="159">
        <f t="shared" si="13"/>
        <v>1</v>
      </c>
      <c r="J159" s="203">
        <v>1</v>
      </c>
      <c r="K159" s="221" t="s">
        <v>683</v>
      </c>
      <c r="L159" s="243">
        <v>1</v>
      </c>
      <c r="M159" s="159">
        <f t="shared" si="14"/>
        <v>1</v>
      </c>
      <c r="N159" s="159">
        <f t="shared" si="15"/>
        <v>1</v>
      </c>
      <c r="O159" s="203">
        <v>1</v>
      </c>
      <c r="P159" s="102" t="s">
        <v>87</v>
      </c>
      <c r="Q159" s="243">
        <v>1</v>
      </c>
      <c r="R159" s="159">
        <f t="shared" si="16"/>
        <v>1</v>
      </c>
      <c r="S159" s="159">
        <f t="shared" si="17"/>
        <v>1</v>
      </c>
      <c r="T159" s="203">
        <v>1</v>
      </c>
      <c r="U159" s="382"/>
      <c r="V159" s="382"/>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row>
    <row r="160" spans="1:68" s="103" customFormat="1" ht="35" thickBot="1">
      <c r="A160" s="219">
        <v>148</v>
      </c>
      <c r="B160" s="382"/>
      <c r="C160" s="422"/>
      <c r="D160" s="407"/>
      <c r="E160" s="303" t="s">
        <v>1159</v>
      </c>
      <c r="F160" s="303" t="s">
        <v>1160</v>
      </c>
      <c r="G160" s="301">
        <v>1</v>
      </c>
      <c r="H160" s="159">
        <f t="shared" si="12"/>
        <v>1</v>
      </c>
      <c r="I160" s="159">
        <f t="shared" si="13"/>
        <v>1</v>
      </c>
      <c r="J160" s="203">
        <v>1</v>
      </c>
      <c r="K160" s="221" t="s">
        <v>683</v>
      </c>
      <c r="L160" s="243">
        <v>1</v>
      </c>
      <c r="M160" s="159">
        <f t="shared" si="14"/>
        <v>1</v>
      </c>
      <c r="N160" s="159">
        <f t="shared" si="15"/>
        <v>1</v>
      </c>
      <c r="O160" s="203">
        <v>1</v>
      </c>
      <c r="P160" s="102" t="s">
        <v>87</v>
      </c>
      <c r="Q160" s="243">
        <v>1</v>
      </c>
      <c r="R160" s="159">
        <f t="shared" si="16"/>
        <v>1</v>
      </c>
      <c r="S160" s="159">
        <f t="shared" si="17"/>
        <v>1</v>
      </c>
      <c r="T160" s="203">
        <v>1</v>
      </c>
      <c r="U160" s="382"/>
      <c r="V160" s="382"/>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row>
    <row r="161" spans="1:68" s="103" customFormat="1" ht="52" thickBot="1">
      <c r="A161" s="219">
        <v>149</v>
      </c>
      <c r="B161" s="382"/>
      <c r="C161" s="422"/>
      <c r="D161" s="407" t="s">
        <v>1161</v>
      </c>
      <c r="E161" s="303" t="s">
        <v>1162</v>
      </c>
      <c r="F161" s="303" t="s">
        <v>1163</v>
      </c>
      <c r="G161" s="301">
        <v>1</v>
      </c>
      <c r="H161" s="159">
        <f t="shared" si="12"/>
        <v>1</v>
      </c>
      <c r="I161" s="159">
        <f t="shared" si="13"/>
        <v>1</v>
      </c>
      <c r="J161" s="203">
        <v>1</v>
      </c>
      <c r="K161" s="221" t="s">
        <v>683</v>
      </c>
      <c r="L161" s="243">
        <v>1</v>
      </c>
      <c r="M161" s="159">
        <f t="shared" si="14"/>
        <v>1</v>
      </c>
      <c r="N161" s="159">
        <f t="shared" si="15"/>
        <v>1</v>
      </c>
      <c r="O161" s="203">
        <v>1</v>
      </c>
      <c r="P161" s="102" t="s">
        <v>87</v>
      </c>
      <c r="Q161" s="243">
        <v>1</v>
      </c>
      <c r="R161" s="159">
        <f t="shared" si="16"/>
        <v>1</v>
      </c>
      <c r="S161" s="159">
        <f t="shared" si="17"/>
        <v>1</v>
      </c>
      <c r="T161" s="203">
        <v>1</v>
      </c>
      <c r="U161" s="382"/>
      <c r="V161" s="382"/>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row>
    <row r="162" spans="1:68" s="103" customFormat="1" ht="52" thickBot="1">
      <c r="A162" s="219">
        <v>150</v>
      </c>
      <c r="B162" s="382"/>
      <c r="C162" s="422"/>
      <c r="D162" s="407"/>
      <c r="E162" s="303" t="s">
        <v>1164</v>
      </c>
      <c r="F162" s="303" t="s">
        <v>1165</v>
      </c>
      <c r="G162" s="301">
        <v>1</v>
      </c>
      <c r="H162" s="159">
        <f t="shared" si="12"/>
        <v>1</v>
      </c>
      <c r="I162" s="159">
        <f t="shared" si="13"/>
        <v>1</v>
      </c>
      <c r="J162" s="203">
        <v>1</v>
      </c>
      <c r="K162" s="221" t="s">
        <v>683</v>
      </c>
      <c r="L162" s="243">
        <v>1</v>
      </c>
      <c r="M162" s="159">
        <f t="shared" si="14"/>
        <v>1</v>
      </c>
      <c r="N162" s="159">
        <f t="shared" si="15"/>
        <v>1</v>
      </c>
      <c r="O162" s="203">
        <v>1</v>
      </c>
      <c r="P162" s="102" t="s">
        <v>87</v>
      </c>
      <c r="Q162" s="243">
        <v>1</v>
      </c>
      <c r="R162" s="159">
        <f t="shared" si="16"/>
        <v>1</v>
      </c>
      <c r="S162" s="159">
        <f t="shared" si="17"/>
        <v>1</v>
      </c>
      <c r="T162" s="203">
        <v>1</v>
      </c>
      <c r="U162" s="382"/>
      <c r="V162" s="382"/>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row>
    <row r="163" spans="1:68" s="103" customFormat="1" ht="35" thickBot="1">
      <c r="A163" s="219">
        <v>151</v>
      </c>
      <c r="B163" s="382"/>
      <c r="C163" s="422"/>
      <c r="D163" s="407" t="s">
        <v>1166</v>
      </c>
      <c r="E163" s="303" t="s">
        <v>188</v>
      </c>
      <c r="F163" s="303" t="s">
        <v>1167</v>
      </c>
      <c r="G163" s="301">
        <v>1</v>
      </c>
      <c r="H163" s="159">
        <f t="shared" si="12"/>
        <v>1</v>
      </c>
      <c r="I163" s="159">
        <f t="shared" si="13"/>
        <v>1</v>
      </c>
      <c r="J163" s="203">
        <v>1</v>
      </c>
      <c r="K163" s="221" t="s">
        <v>683</v>
      </c>
      <c r="L163" s="243">
        <v>1</v>
      </c>
      <c r="M163" s="159">
        <f t="shared" si="14"/>
        <v>1</v>
      </c>
      <c r="N163" s="159">
        <f t="shared" si="15"/>
        <v>1</v>
      </c>
      <c r="O163" s="203">
        <v>1</v>
      </c>
      <c r="P163" s="102" t="s">
        <v>87</v>
      </c>
      <c r="Q163" s="243">
        <v>1</v>
      </c>
      <c r="R163" s="159">
        <f t="shared" si="16"/>
        <v>1</v>
      </c>
      <c r="S163" s="159">
        <f t="shared" si="17"/>
        <v>1</v>
      </c>
      <c r="T163" s="203">
        <v>1</v>
      </c>
      <c r="U163" s="382"/>
      <c r="V163" s="382"/>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row>
    <row r="164" spans="1:68" s="103" customFormat="1" ht="35" thickBot="1">
      <c r="A164" s="219">
        <v>152</v>
      </c>
      <c r="B164" s="382"/>
      <c r="C164" s="422"/>
      <c r="D164" s="407"/>
      <c r="E164" s="303" t="s">
        <v>187</v>
      </c>
      <c r="F164" s="303" t="s">
        <v>1168</v>
      </c>
      <c r="G164" s="301">
        <v>1</v>
      </c>
      <c r="H164" s="159">
        <f t="shared" si="12"/>
        <v>1</v>
      </c>
      <c r="I164" s="159">
        <f t="shared" si="13"/>
        <v>1</v>
      </c>
      <c r="J164" s="203">
        <v>1</v>
      </c>
      <c r="K164" s="221" t="s">
        <v>683</v>
      </c>
      <c r="L164" s="243">
        <v>1</v>
      </c>
      <c r="M164" s="159">
        <f t="shared" si="14"/>
        <v>1</v>
      </c>
      <c r="N164" s="159">
        <f t="shared" si="15"/>
        <v>1</v>
      </c>
      <c r="O164" s="203">
        <v>1</v>
      </c>
      <c r="P164" s="102" t="s">
        <v>87</v>
      </c>
      <c r="Q164" s="243">
        <v>1</v>
      </c>
      <c r="R164" s="159">
        <f t="shared" si="16"/>
        <v>1</v>
      </c>
      <c r="S164" s="159">
        <f t="shared" si="17"/>
        <v>1</v>
      </c>
      <c r="T164" s="203">
        <v>1</v>
      </c>
      <c r="U164" s="382"/>
      <c r="V164" s="382"/>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row>
    <row r="165" spans="1:68" s="103" customFormat="1" ht="35" thickBot="1">
      <c r="A165" s="219">
        <v>153</v>
      </c>
      <c r="B165" s="382"/>
      <c r="C165" s="422"/>
      <c r="D165" s="407" t="s">
        <v>1169</v>
      </c>
      <c r="E165" s="436" t="s">
        <v>1170</v>
      </c>
      <c r="F165" s="436" t="s">
        <v>1171</v>
      </c>
      <c r="G165" s="301">
        <v>1</v>
      </c>
      <c r="H165" s="159">
        <f t="shared" si="12"/>
        <v>1</v>
      </c>
      <c r="I165" s="159">
        <f t="shared" si="13"/>
        <v>1</v>
      </c>
      <c r="J165" s="203">
        <v>1</v>
      </c>
      <c r="K165" s="221" t="s">
        <v>683</v>
      </c>
      <c r="L165" s="243">
        <v>1</v>
      </c>
      <c r="M165" s="159">
        <f t="shared" si="14"/>
        <v>1</v>
      </c>
      <c r="N165" s="159">
        <f t="shared" si="15"/>
        <v>1</v>
      </c>
      <c r="O165" s="203">
        <v>1</v>
      </c>
      <c r="P165" s="102" t="s">
        <v>87</v>
      </c>
      <c r="Q165" s="243">
        <v>1</v>
      </c>
      <c r="R165" s="159">
        <f t="shared" si="16"/>
        <v>1</v>
      </c>
      <c r="S165" s="159">
        <f t="shared" si="17"/>
        <v>1</v>
      </c>
      <c r="T165" s="203">
        <v>1</v>
      </c>
      <c r="U165" s="382"/>
      <c r="V165" s="382"/>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row>
    <row r="166" spans="1:68" s="103" customFormat="1" ht="35" thickBot="1">
      <c r="A166" s="219">
        <v>154</v>
      </c>
      <c r="B166" s="382"/>
      <c r="C166" s="422"/>
      <c r="D166" s="407"/>
      <c r="E166" s="436"/>
      <c r="F166" s="436"/>
      <c r="G166" s="301">
        <v>1</v>
      </c>
      <c r="H166" s="159">
        <f t="shared" si="12"/>
        <v>1</v>
      </c>
      <c r="I166" s="159">
        <f t="shared" si="13"/>
        <v>1</v>
      </c>
      <c r="J166" s="203">
        <v>1</v>
      </c>
      <c r="K166" s="221" t="s">
        <v>683</v>
      </c>
      <c r="L166" s="243">
        <v>1</v>
      </c>
      <c r="M166" s="159">
        <f t="shared" si="14"/>
        <v>1</v>
      </c>
      <c r="N166" s="159">
        <f t="shared" si="15"/>
        <v>1</v>
      </c>
      <c r="O166" s="203">
        <v>1</v>
      </c>
      <c r="P166" s="102" t="s">
        <v>87</v>
      </c>
      <c r="Q166" s="243">
        <v>1</v>
      </c>
      <c r="R166" s="159">
        <f t="shared" si="16"/>
        <v>1</v>
      </c>
      <c r="S166" s="159">
        <f t="shared" si="17"/>
        <v>1</v>
      </c>
      <c r="T166" s="203">
        <v>1</v>
      </c>
      <c r="U166" s="382"/>
      <c r="V166" s="382"/>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row>
    <row r="167" spans="1:68" s="103" customFormat="1" ht="35" thickBot="1">
      <c r="A167" s="219">
        <v>155</v>
      </c>
      <c r="B167" s="382"/>
      <c r="C167" s="422"/>
      <c r="D167" s="302" t="s">
        <v>1172</v>
      </c>
      <c r="E167" s="303" t="s">
        <v>1173</v>
      </c>
      <c r="F167" s="303" t="s">
        <v>1174</v>
      </c>
      <c r="G167" s="301">
        <v>1</v>
      </c>
      <c r="H167" s="159">
        <f t="shared" si="12"/>
        <v>1</v>
      </c>
      <c r="I167" s="159">
        <f t="shared" si="13"/>
        <v>1</v>
      </c>
      <c r="J167" s="203">
        <v>1</v>
      </c>
      <c r="K167" s="221" t="s">
        <v>683</v>
      </c>
      <c r="L167" s="243">
        <v>1</v>
      </c>
      <c r="M167" s="159">
        <f t="shared" si="14"/>
        <v>1</v>
      </c>
      <c r="N167" s="159">
        <f t="shared" si="15"/>
        <v>1</v>
      </c>
      <c r="O167" s="203">
        <v>1</v>
      </c>
      <c r="P167" s="102" t="s">
        <v>87</v>
      </c>
      <c r="Q167" s="243">
        <v>1</v>
      </c>
      <c r="R167" s="159">
        <f t="shared" si="16"/>
        <v>1</v>
      </c>
      <c r="S167" s="159">
        <f t="shared" si="17"/>
        <v>1</v>
      </c>
      <c r="T167" s="203">
        <v>1</v>
      </c>
      <c r="U167" s="382"/>
      <c r="V167" s="382"/>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row>
    <row r="168" spans="1:68" s="103" customFormat="1" ht="35" thickBot="1">
      <c r="A168" s="219">
        <v>156</v>
      </c>
      <c r="B168" s="382"/>
      <c r="C168" s="422"/>
      <c r="D168" s="302" t="s">
        <v>1175</v>
      </c>
      <c r="E168" s="303" t="s">
        <v>1176</v>
      </c>
      <c r="F168" s="303" t="s">
        <v>1177</v>
      </c>
      <c r="G168" s="301">
        <v>1</v>
      </c>
      <c r="H168" s="159">
        <f t="shared" si="12"/>
        <v>1</v>
      </c>
      <c r="I168" s="159">
        <f t="shared" si="13"/>
        <v>1</v>
      </c>
      <c r="J168" s="203">
        <v>1</v>
      </c>
      <c r="K168" s="221" t="s">
        <v>683</v>
      </c>
      <c r="L168" s="243">
        <v>1</v>
      </c>
      <c r="M168" s="159">
        <f t="shared" si="14"/>
        <v>1</v>
      </c>
      <c r="N168" s="159">
        <f t="shared" si="15"/>
        <v>1</v>
      </c>
      <c r="O168" s="203">
        <v>1</v>
      </c>
      <c r="P168" s="102" t="s">
        <v>87</v>
      </c>
      <c r="Q168" s="243">
        <v>1</v>
      </c>
      <c r="R168" s="159">
        <f t="shared" si="16"/>
        <v>1</v>
      </c>
      <c r="S168" s="159">
        <f t="shared" si="17"/>
        <v>1</v>
      </c>
      <c r="T168" s="203">
        <v>1</v>
      </c>
      <c r="U168" s="382"/>
      <c r="V168" s="382"/>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row>
    <row r="169" spans="1:68" s="103" customFormat="1" ht="35" thickBot="1">
      <c r="A169" s="219">
        <v>157</v>
      </c>
      <c r="B169" s="382"/>
      <c r="C169" s="422"/>
      <c r="D169" s="302" t="s">
        <v>1178</v>
      </c>
      <c r="E169" s="303" t="s">
        <v>1179</v>
      </c>
      <c r="F169" s="303" t="s">
        <v>1180</v>
      </c>
      <c r="G169" s="301">
        <v>1</v>
      </c>
      <c r="H169" s="159">
        <f t="shared" si="12"/>
        <v>1</v>
      </c>
      <c r="I169" s="159">
        <f t="shared" si="13"/>
        <v>1</v>
      </c>
      <c r="J169" s="203">
        <v>1</v>
      </c>
      <c r="K169" s="221" t="s">
        <v>683</v>
      </c>
      <c r="L169" s="243">
        <v>1</v>
      </c>
      <c r="M169" s="159">
        <f t="shared" si="14"/>
        <v>1</v>
      </c>
      <c r="N169" s="159">
        <f t="shared" si="15"/>
        <v>1</v>
      </c>
      <c r="O169" s="203">
        <v>1</v>
      </c>
      <c r="P169" s="102" t="s">
        <v>87</v>
      </c>
      <c r="Q169" s="243">
        <v>1</v>
      </c>
      <c r="R169" s="159">
        <f t="shared" si="16"/>
        <v>1</v>
      </c>
      <c r="S169" s="159">
        <f t="shared" si="17"/>
        <v>1</v>
      </c>
      <c r="T169" s="203">
        <v>1</v>
      </c>
      <c r="U169" s="382"/>
      <c r="V169" s="382"/>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row>
    <row r="170" spans="1:68" s="103" customFormat="1" ht="35" thickBot="1">
      <c r="A170" s="219">
        <v>158</v>
      </c>
      <c r="B170" s="382"/>
      <c r="C170" s="422"/>
      <c r="D170" s="302" t="s">
        <v>1181</v>
      </c>
      <c r="E170" s="303" t="s">
        <v>693</v>
      </c>
      <c r="F170" s="303" t="s">
        <v>1182</v>
      </c>
      <c r="G170" s="301">
        <v>1</v>
      </c>
      <c r="H170" s="159">
        <f t="shared" si="12"/>
        <v>1</v>
      </c>
      <c r="I170" s="159">
        <f t="shared" si="13"/>
        <v>1</v>
      </c>
      <c r="J170" s="203">
        <v>1</v>
      </c>
      <c r="K170" s="221" t="s">
        <v>683</v>
      </c>
      <c r="L170" s="243">
        <v>1</v>
      </c>
      <c r="M170" s="159">
        <f t="shared" si="14"/>
        <v>1</v>
      </c>
      <c r="N170" s="159">
        <f t="shared" si="15"/>
        <v>1</v>
      </c>
      <c r="O170" s="203">
        <v>1</v>
      </c>
      <c r="P170" s="102" t="s">
        <v>87</v>
      </c>
      <c r="Q170" s="243">
        <v>1</v>
      </c>
      <c r="R170" s="159">
        <f t="shared" si="16"/>
        <v>1</v>
      </c>
      <c r="S170" s="159">
        <f t="shared" si="17"/>
        <v>1</v>
      </c>
      <c r="T170" s="203">
        <v>1</v>
      </c>
      <c r="U170" s="382"/>
      <c r="V170" s="382"/>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row>
    <row r="171" spans="1:68" s="103" customFormat="1" ht="35" thickBot="1">
      <c r="A171" s="219">
        <v>159</v>
      </c>
      <c r="B171" s="382"/>
      <c r="C171" s="422"/>
      <c r="D171" s="302" t="s">
        <v>1183</v>
      </c>
      <c r="E171" s="300" t="s">
        <v>1184</v>
      </c>
      <c r="F171" s="300" t="s">
        <v>1185</v>
      </c>
      <c r="G171" s="301">
        <v>1</v>
      </c>
      <c r="H171" s="159">
        <f t="shared" si="12"/>
        <v>1</v>
      </c>
      <c r="I171" s="159">
        <f t="shared" si="13"/>
        <v>1</v>
      </c>
      <c r="J171" s="203">
        <v>1</v>
      </c>
      <c r="K171" s="221" t="s">
        <v>683</v>
      </c>
      <c r="L171" s="243">
        <v>1</v>
      </c>
      <c r="M171" s="159">
        <f t="shared" si="14"/>
        <v>1</v>
      </c>
      <c r="N171" s="159">
        <f t="shared" si="15"/>
        <v>1</v>
      </c>
      <c r="O171" s="203">
        <v>1</v>
      </c>
      <c r="P171" s="102" t="s">
        <v>87</v>
      </c>
      <c r="Q171" s="243">
        <v>1</v>
      </c>
      <c r="R171" s="159">
        <f t="shared" si="16"/>
        <v>1</v>
      </c>
      <c r="S171" s="159">
        <f t="shared" si="17"/>
        <v>1</v>
      </c>
      <c r="T171" s="203">
        <v>1</v>
      </c>
      <c r="U171" s="382"/>
      <c r="V171" s="382"/>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row>
    <row r="172" spans="1:68" s="103" customFormat="1" ht="35" thickBot="1">
      <c r="A172" s="219">
        <v>160</v>
      </c>
      <c r="B172" s="382"/>
      <c r="C172" s="422"/>
      <c r="D172" s="407" t="s">
        <v>1186</v>
      </c>
      <c r="E172" s="303" t="s">
        <v>1187</v>
      </c>
      <c r="F172" s="303" t="s">
        <v>1188</v>
      </c>
      <c r="G172" s="301">
        <v>1</v>
      </c>
      <c r="H172" s="159">
        <f t="shared" si="12"/>
        <v>1</v>
      </c>
      <c r="I172" s="159">
        <f t="shared" si="13"/>
        <v>1</v>
      </c>
      <c r="J172" s="203">
        <v>1</v>
      </c>
      <c r="K172" s="221" t="s">
        <v>683</v>
      </c>
      <c r="L172" s="243">
        <v>1</v>
      </c>
      <c r="M172" s="159">
        <f t="shared" si="14"/>
        <v>1</v>
      </c>
      <c r="N172" s="159">
        <f t="shared" si="15"/>
        <v>1</v>
      </c>
      <c r="O172" s="203">
        <v>1</v>
      </c>
      <c r="P172" s="102" t="s">
        <v>87</v>
      </c>
      <c r="Q172" s="243">
        <v>1</v>
      </c>
      <c r="R172" s="159">
        <f t="shared" si="16"/>
        <v>1</v>
      </c>
      <c r="S172" s="159">
        <f t="shared" si="17"/>
        <v>1</v>
      </c>
      <c r="T172" s="203">
        <v>1</v>
      </c>
      <c r="U172" s="382"/>
      <c r="V172" s="382"/>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row>
    <row r="173" spans="1:68" s="103" customFormat="1" ht="35" thickBot="1">
      <c r="A173" s="219">
        <v>161</v>
      </c>
      <c r="B173" s="382"/>
      <c r="C173" s="422"/>
      <c r="D173" s="407"/>
      <c r="E173" s="319" t="s">
        <v>1189</v>
      </c>
      <c r="F173" s="319" t="s">
        <v>1190</v>
      </c>
      <c r="G173" s="301">
        <v>1</v>
      </c>
      <c r="H173" s="159">
        <f t="shared" si="12"/>
        <v>1</v>
      </c>
      <c r="I173" s="159">
        <f t="shared" si="13"/>
        <v>1</v>
      </c>
      <c r="J173" s="203">
        <v>1</v>
      </c>
      <c r="K173" s="221" t="s">
        <v>683</v>
      </c>
      <c r="L173" s="243">
        <v>1</v>
      </c>
      <c r="M173" s="159">
        <f t="shared" si="14"/>
        <v>1</v>
      </c>
      <c r="N173" s="159">
        <f t="shared" si="15"/>
        <v>1</v>
      </c>
      <c r="O173" s="203">
        <v>1</v>
      </c>
      <c r="P173" s="102" t="s">
        <v>87</v>
      </c>
      <c r="Q173" s="243">
        <v>1</v>
      </c>
      <c r="R173" s="159">
        <f t="shared" si="16"/>
        <v>1</v>
      </c>
      <c r="S173" s="159">
        <f t="shared" si="17"/>
        <v>1</v>
      </c>
      <c r="T173" s="203">
        <v>1</v>
      </c>
      <c r="U173" s="382"/>
      <c r="V173" s="382"/>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row>
    <row r="174" spans="1:68" s="103" customFormat="1" ht="35" thickBot="1">
      <c r="A174" s="219">
        <v>162</v>
      </c>
      <c r="B174" s="382"/>
      <c r="C174" s="422"/>
      <c r="D174" s="407"/>
      <c r="E174" s="303" t="s">
        <v>1191</v>
      </c>
      <c r="F174" s="303" t="s">
        <v>1192</v>
      </c>
      <c r="G174" s="301">
        <v>1</v>
      </c>
      <c r="H174" s="159">
        <f t="shared" si="12"/>
        <v>1</v>
      </c>
      <c r="I174" s="159">
        <f t="shared" si="13"/>
        <v>1</v>
      </c>
      <c r="J174" s="203">
        <v>1</v>
      </c>
      <c r="K174" s="221" t="s">
        <v>683</v>
      </c>
      <c r="L174" s="243">
        <v>1</v>
      </c>
      <c r="M174" s="159">
        <f t="shared" si="14"/>
        <v>1</v>
      </c>
      <c r="N174" s="159">
        <f t="shared" si="15"/>
        <v>1</v>
      </c>
      <c r="O174" s="203">
        <v>1</v>
      </c>
      <c r="P174" s="102" t="s">
        <v>87</v>
      </c>
      <c r="Q174" s="243">
        <v>1</v>
      </c>
      <c r="R174" s="159">
        <f t="shared" si="16"/>
        <v>1</v>
      </c>
      <c r="S174" s="159">
        <f t="shared" si="17"/>
        <v>1</v>
      </c>
      <c r="T174" s="203">
        <v>1</v>
      </c>
      <c r="U174" s="382"/>
      <c r="V174" s="382"/>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row>
    <row r="175" spans="1:68" s="103" customFormat="1" ht="35" thickBot="1">
      <c r="A175" s="219">
        <v>163</v>
      </c>
      <c r="B175" s="382"/>
      <c r="C175" s="422"/>
      <c r="D175" s="407"/>
      <c r="E175" s="303" t="s">
        <v>1193</v>
      </c>
      <c r="F175" s="303" t="s">
        <v>1194</v>
      </c>
      <c r="G175" s="301">
        <v>1</v>
      </c>
      <c r="H175" s="159">
        <f t="shared" si="12"/>
        <v>1</v>
      </c>
      <c r="I175" s="159">
        <f t="shared" si="13"/>
        <v>1</v>
      </c>
      <c r="J175" s="203">
        <v>1</v>
      </c>
      <c r="K175" s="221" t="s">
        <v>683</v>
      </c>
      <c r="L175" s="243">
        <v>1</v>
      </c>
      <c r="M175" s="159">
        <f t="shared" si="14"/>
        <v>1</v>
      </c>
      <c r="N175" s="159">
        <f t="shared" si="15"/>
        <v>1</v>
      </c>
      <c r="O175" s="203">
        <v>1</v>
      </c>
      <c r="P175" s="102" t="s">
        <v>87</v>
      </c>
      <c r="Q175" s="243">
        <v>1</v>
      </c>
      <c r="R175" s="159">
        <f t="shared" si="16"/>
        <v>1</v>
      </c>
      <c r="S175" s="159">
        <f t="shared" si="17"/>
        <v>1</v>
      </c>
      <c r="T175" s="203">
        <v>1</v>
      </c>
      <c r="U175" s="382"/>
      <c r="V175" s="382"/>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row>
    <row r="176" spans="1:68" s="103" customFormat="1" ht="35" thickBot="1">
      <c r="A176" s="219">
        <v>164</v>
      </c>
      <c r="B176" s="382"/>
      <c r="C176" s="422"/>
      <c r="D176" s="407"/>
      <c r="E176" s="319" t="s">
        <v>1195</v>
      </c>
      <c r="F176" s="319" t="s">
        <v>1196</v>
      </c>
      <c r="G176" s="301">
        <v>1</v>
      </c>
      <c r="H176" s="159">
        <f t="shared" si="12"/>
        <v>1</v>
      </c>
      <c r="I176" s="159">
        <f t="shared" si="13"/>
        <v>1</v>
      </c>
      <c r="J176" s="203">
        <v>1</v>
      </c>
      <c r="K176" s="221" t="s">
        <v>683</v>
      </c>
      <c r="L176" s="243">
        <v>1</v>
      </c>
      <c r="M176" s="159">
        <f t="shared" si="14"/>
        <v>1</v>
      </c>
      <c r="N176" s="159">
        <f t="shared" si="15"/>
        <v>1</v>
      </c>
      <c r="O176" s="203">
        <v>1</v>
      </c>
      <c r="P176" s="102" t="s">
        <v>87</v>
      </c>
      <c r="Q176" s="243">
        <v>1</v>
      </c>
      <c r="R176" s="159">
        <f t="shared" si="16"/>
        <v>1</v>
      </c>
      <c r="S176" s="159">
        <f t="shared" si="17"/>
        <v>1</v>
      </c>
      <c r="T176" s="203">
        <v>1</v>
      </c>
      <c r="U176" s="382"/>
      <c r="V176" s="382"/>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row>
    <row r="177" spans="1:68" s="103" customFormat="1" ht="35" thickBot="1">
      <c r="A177" s="219">
        <v>165</v>
      </c>
      <c r="B177" s="382"/>
      <c r="C177" s="422"/>
      <c r="D177" s="407"/>
      <c r="E177" s="319" t="s">
        <v>1197</v>
      </c>
      <c r="F177" s="319" t="s">
        <v>1198</v>
      </c>
      <c r="G177" s="301">
        <v>1</v>
      </c>
      <c r="H177" s="159">
        <f t="shared" si="12"/>
        <v>1</v>
      </c>
      <c r="I177" s="159">
        <f t="shared" si="13"/>
        <v>1</v>
      </c>
      <c r="J177" s="203">
        <v>1</v>
      </c>
      <c r="K177" s="221" t="s">
        <v>683</v>
      </c>
      <c r="L177" s="243">
        <v>1</v>
      </c>
      <c r="M177" s="159">
        <f t="shared" si="14"/>
        <v>1</v>
      </c>
      <c r="N177" s="159">
        <f t="shared" si="15"/>
        <v>1</v>
      </c>
      <c r="O177" s="203">
        <v>1</v>
      </c>
      <c r="P177" s="102" t="s">
        <v>87</v>
      </c>
      <c r="Q177" s="243">
        <v>1</v>
      </c>
      <c r="R177" s="159">
        <f t="shared" si="16"/>
        <v>1</v>
      </c>
      <c r="S177" s="159">
        <f t="shared" si="17"/>
        <v>1</v>
      </c>
      <c r="T177" s="203">
        <v>1</v>
      </c>
      <c r="U177" s="382"/>
      <c r="V177" s="382"/>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row>
    <row r="178" spans="1:68" s="103" customFormat="1" ht="35" thickBot="1">
      <c r="A178" s="219">
        <v>166</v>
      </c>
      <c r="B178" s="382"/>
      <c r="C178" s="422"/>
      <c r="D178" s="302" t="s">
        <v>1199</v>
      </c>
      <c r="E178" s="300" t="s">
        <v>1200</v>
      </c>
      <c r="F178" s="300" t="s">
        <v>1201</v>
      </c>
      <c r="G178" s="301">
        <v>1</v>
      </c>
      <c r="H178" s="159">
        <f t="shared" si="12"/>
        <v>1</v>
      </c>
      <c r="I178" s="159">
        <f t="shared" si="13"/>
        <v>1</v>
      </c>
      <c r="J178" s="203">
        <v>1</v>
      </c>
      <c r="K178" s="221" t="s">
        <v>683</v>
      </c>
      <c r="L178" s="243">
        <v>1</v>
      </c>
      <c r="M178" s="159">
        <f t="shared" si="14"/>
        <v>1</v>
      </c>
      <c r="N178" s="159">
        <f t="shared" si="15"/>
        <v>1</v>
      </c>
      <c r="O178" s="203">
        <v>1</v>
      </c>
      <c r="P178" s="102" t="s">
        <v>87</v>
      </c>
      <c r="Q178" s="243">
        <v>1</v>
      </c>
      <c r="R178" s="159">
        <f t="shared" si="16"/>
        <v>1</v>
      </c>
      <c r="S178" s="159">
        <f t="shared" si="17"/>
        <v>1</v>
      </c>
      <c r="T178" s="203">
        <v>1</v>
      </c>
      <c r="U178" s="382"/>
      <c r="V178" s="382"/>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row>
    <row r="179" spans="1:68" s="103" customFormat="1" ht="35" thickBot="1">
      <c r="A179" s="219">
        <v>167</v>
      </c>
      <c r="B179" s="382"/>
      <c r="C179" s="422"/>
      <c r="D179" s="302" t="s">
        <v>1202</v>
      </c>
      <c r="E179" s="303" t="s">
        <v>1203</v>
      </c>
      <c r="F179" s="303" t="s">
        <v>1204</v>
      </c>
      <c r="G179" s="301">
        <v>1</v>
      </c>
      <c r="H179" s="159">
        <f t="shared" si="12"/>
        <v>1</v>
      </c>
      <c r="I179" s="159">
        <f t="shared" si="13"/>
        <v>1</v>
      </c>
      <c r="J179" s="203">
        <v>1</v>
      </c>
      <c r="K179" s="221" t="s">
        <v>683</v>
      </c>
      <c r="L179" s="243">
        <v>1</v>
      </c>
      <c r="M179" s="159">
        <f t="shared" si="14"/>
        <v>1</v>
      </c>
      <c r="N179" s="159">
        <f t="shared" si="15"/>
        <v>1</v>
      </c>
      <c r="O179" s="203">
        <v>1</v>
      </c>
      <c r="P179" s="102" t="s">
        <v>87</v>
      </c>
      <c r="Q179" s="243">
        <v>1</v>
      </c>
      <c r="R179" s="159">
        <f t="shared" si="16"/>
        <v>1</v>
      </c>
      <c r="S179" s="159">
        <f t="shared" si="17"/>
        <v>1</v>
      </c>
      <c r="T179" s="203">
        <v>1</v>
      </c>
      <c r="U179" s="382"/>
      <c r="V179" s="382"/>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row>
    <row r="180" spans="1:68" s="103" customFormat="1" ht="52" thickBot="1">
      <c r="A180" s="219">
        <v>168</v>
      </c>
      <c r="B180" s="382"/>
      <c r="C180" s="422"/>
      <c r="D180" s="407" t="s">
        <v>1205</v>
      </c>
      <c r="E180" s="319" t="s">
        <v>696</v>
      </c>
      <c r="F180" s="319" t="s">
        <v>1206</v>
      </c>
      <c r="G180" s="301">
        <v>1</v>
      </c>
      <c r="H180" s="159">
        <f t="shared" si="12"/>
        <v>1</v>
      </c>
      <c r="I180" s="159">
        <f t="shared" si="13"/>
        <v>1</v>
      </c>
      <c r="J180" s="203">
        <v>1</v>
      </c>
      <c r="K180" s="221" t="s">
        <v>683</v>
      </c>
      <c r="L180" s="243">
        <v>1</v>
      </c>
      <c r="M180" s="159">
        <f t="shared" si="14"/>
        <v>1</v>
      </c>
      <c r="N180" s="159">
        <f t="shared" si="15"/>
        <v>1</v>
      </c>
      <c r="O180" s="203">
        <v>1</v>
      </c>
      <c r="P180" s="102" t="s">
        <v>87</v>
      </c>
      <c r="Q180" s="243">
        <v>1</v>
      </c>
      <c r="R180" s="159">
        <f t="shared" si="16"/>
        <v>1</v>
      </c>
      <c r="S180" s="159">
        <f t="shared" si="17"/>
        <v>1</v>
      </c>
      <c r="T180" s="203">
        <v>1</v>
      </c>
      <c r="U180" s="382"/>
      <c r="V180" s="382"/>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row>
    <row r="181" spans="1:68" s="103" customFormat="1" ht="35" thickBot="1">
      <c r="A181" s="219">
        <v>169</v>
      </c>
      <c r="B181" s="382"/>
      <c r="C181" s="422"/>
      <c r="D181" s="407"/>
      <c r="E181" s="303" t="s">
        <v>695</v>
      </c>
      <c r="F181" s="303" t="s">
        <v>1207</v>
      </c>
      <c r="G181" s="301">
        <v>1</v>
      </c>
      <c r="H181" s="159">
        <f t="shared" si="12"/>
        <v>1</v>
      </c>
      <c r="I181" s="159">
        <f t="shared" si="13"/>
        <v>1</v>
      </c>
      <c r="J181" s="203">
        <v>1</v>
      </c>
      <c r="K181" s="221" t="s">
        <v>683</v>
      </c>
      <c r="L181" s="243">
        <v>1</v>
      </c>
      <c r="M181" s="159">
        <f t="shared" si="14"/>
        <v>1</v>
      </c>
      <c r="N181" s="159">
        <f t="shared" si="15"/>
        <v>1</v>
      </c>
      <c r="O181" s="203">
        <v>1</v>
      </c>
      <c r="P181" s="102" t="s">
        <v>87</v>
      </c>
      <c r="Q181" s="243">
        <v>1</v>
      </c>
      <c r="R181" s="159">
        <f t="shared" si="16"/>
        <v>1</v>
      </c>
      <c r="S181" s="159">
        <f t="shared" si="17"/>
        <v>1</v>
      </c>
      <c r="T181" s="203">
        <v>1</v>
      </c>
      <c r="U181" s="382"/>
      <c r="V181" s="382"/>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row>
    <row r="182" spans="1:68" s="103" customFormat="1" ht="52" thickBot="1">
      <c r="A182" s="219">
        <v>170</v>
      </c>
      <c r="B182" s="382"/>
      <c r="C182" s="422"/>
      <c r="D182" s="407" t="s">
        <v>1208</v>
      </c>
      <c r="E182" s="303" t="s">
        <v>191</v>
      </c>
      <c r="F182" s="303" t="s">
        <v>1209</v>
      </c>
      <c r="G182" s="301">
        <v>1</v>
      </c>
      <c r="H182" s="159">
        <f t="shared" si="12"/>
        <v>1</v>
      </c>
      <c r="I182" s="159">
        <f t="shared" si="13"/>
        <v>1</v>
      </c>
      <c r="J182" s="203">
        <v>1</v>
      </c>
      <c r="K182" s="221" t="s">
        <v>683</v>
      </c>
      <c r="L182" s="243">
        <v>1</v>
      </c>
      <c r="M182" s="159">
        <f t="shared" si="14"/>
        <v>1</v>
      </c>
      <c r="N182" s="159">
        <f t="shared" si="15"/>
        <v>1</v>
      </c>
      <c r="O182" s="203">
        <v>1</v>
      </c>
      <c r="P182" s="102" t="s">
        <v>87</v>
      </c>
      <c r="Q182" s="243">
        <v>1</v>
      </c>
      <c r="R182" s="159">
        <f t="shared" si="16"/>
        <v>1</v>
      </c>
      <c r="S182" s="159">
        <f t="shared" si="17"/>
        <v>1</v>
      </c>
      <c r="T182" s="203">
        <v>1</v>
      </c>
      <c r="U182" s="382"/>
      <c r="V182" s="382"/>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row>
    <row r="183" spans="1:68" s="103" customFormat="1" ht="52" thickBot="1">
      <c r="A183" s="219">
        <v>171</v>
      </c>
      <c r="B183" s="382"/>
      <c r="C183" s="422"/>
      <c r="D183" s="407"/>
      <c r="E183" s="303" t="s">
        <v>192</v>
      </c>
      <c r="F183" s="303" t="s">
        <v>1210</v>
      </c>
      <c r="G183" s="301">
        <v>1</v>
      </c>
      <c r="H183" s="159">
        <f t="shared" si="12"/>
        <v>1</v>
      </c>
      <c r="I183" s="159">
        <f t="shared" si="13"/>
        <v>1</v>
      </c>
      <c r="J183" s="203">
        <v>1</v>
      </c>
      <c r="K183" s="221" t="s">
        <v>683</v>
      </c>
      <c r="L183" s="243">
        <v>1</v>
      </c>
      <c r="M183" s="159">
        <f t="shared" si="14"/>
        <v>1</v>
      </c>
      <c r="N183" s="159">
        <f t="shared" si="15"/>
        <v>1</v>
      </c>
      <c r="O183" s="203">
        <v>1</v>
      </c>
      <c r="P183" s="102" t="s">
        <v>87</v>
      </c>
      <c r="Q183" s="243">
        <v>1</v>
      </c>
      <c r="R183" s="159">
        <f t="shared" si="16"/>
        <v>1</v>
      </c>
      <c r="S183" s="159">
        <f t="shared" si="17"/>
        <v>1</v>
      </c>
      <c r="T183" s="203">
        <v>1</v>
      </c>
      <c r="U183" s="382"/>
      <c r="V183" s="382"/>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row>
    <row r="184" spans="1:68" s="103" customFormat="1" ht="52" thickBot="1">
      <c r="A184" s="219">
        <v>172</v>
      </c>
      <c r="B184" s="382"/>
      <c r="C184" s="422"/>
      <c r="D184" s="407" t="s">
        <v>1211</v>
      </c>
      <c r="E184" s="303" t="s">
        <v>193</v>
      </c>
      <c r="F184" s="303" t="s">
        <v>1212</v>
      </c>
      <c r="G184" s="301">
        <v>1</v>
      </c>
      <c r="H184" s="159">
        <f t="shared" si="12"/>
        <v>1</v>
      </c>
      <c r="I184" s="159">
        <f t="shared" si="13"/>
        <v>1</v>
      </c>
      <c r="J184" s="203">
        <v>1</v>
      </c>
      <c r="K184" s="221" t="s">
        <v>683</v>
      </c>
      <c r="L184" s="243">
        <v>1</v>
      </c>
      <c r="M184" s="159">
        <f t="shared" si="14"/>
        <v>1</v>
      </c>
      <c r="N184" s="159">
        <f t="shared" si="15"/>
        <v>1</v>
      </c>
      <c r="O184" s="203">
        <v>1</v>
      </c>
      <c r="P184" s="102" t="s">
        <v>87</v>
      </c>
      <c r="Q184" s="243">
        <v>1</v>
      </c>
      <c r="R184" s="159">
        <f t="shared" si="16"/>
        <v>1</v>
      </c>
      <c r="S184" s="159">
        <f t="shared" si="17"/>
        <v>1</v>
      </c>
      <c r="T184" s="203">
        <v>1</v>
      </c>
      <c r="U184" s="382"/>
      <c r="V184" s="382"/>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row>
    <row r="185" spans="1:68" s="103" customFormat="1" ht="52" thickBot="1">
      <c r="A185" s="219">
        <v>173</v>
      </c>
      <c r="B185" s="382"/>
      <c r="C185" s="422"/>
      <c r="D185" s="407"/>
      <c r="E185" s="303" t="s">
        <v>194</v>
      </c>
      <c r="F185" s="303" t="s">
        <v>1213</v>
      </c>
      <c r="G185" s="301">
        <v>1</v>
      </c>
      <c r="H185" s="159">
        <f t="shared" si="12"/>
        <v>1</v>
      </c>
      <c r="I185" s="159">
        <f t="shared" si="13"/>
        <v>1</v>
      </c>
      <c r="J185" s="203">
        <v>1</v>
      </c>
      <c r="K185" s="221" t="s">
        <v>683</v>
      </c>
      <c r="L185" s="243">
        <v>1</v>
      </c>
      <c r="M185" s="159">
        <f t="shared" si="14"/>
        <v>1</v>
      </c>
      <c r="N185" s="159">
        <f t="shared" si="15"/>
        <v>1</v>
      </c>
      <c r="O185" s="203">
        <v>1</v>
      </c>
      <c r="P185" s="102" t="s">
        <v>87</v>
      </c>
      <c r="Q185" s="243">
        <v>1</v>
      </c>
      <c r="R185" s="159">
        <f t="shared" si="16"/>
        <v>1</v>
      </c>
      <c r="S185" s="159">
        <f t="shared" si="17"/>
        <v>1</v>
      </c>
      <c r="T185" s="203">
        <v>1</v>
      </c>
      <c r="U185" s="382"/>
      <c r="V185" s="382"/>
      <c r="W185" s="35"/>
      <c r="X185" s="35"/>
    </row>
    <row r="186" spans="1:68" s="103" customFormat="1" ht="35" thickBot="1">
      <c r="A186" s="219">
        <v>174</v>
      </c>
      <c r="B186" s="382"/>
      <c r="C186" s="422"/>
      <c r="D186" s="302" t="s">
        <v>1214</v>
      </c>
      <c r="E186" s="300" t="s">
        <v>694</v>
      </c>
      <c r="F186" s="300" t="s">
        <v>1215</v>
      </c>
      <c r="G186" s="301">
        <v>1</v>
      </c>
      <c r="H186" s="159">
        <f t="shared" si="12"/>
        <v>1</v>
      </c>
      <c r="I186" s="159">
        <f t="shared" si="13"/>
        <v>1</v>
      </c>
      <c r="J186" s="203">
        <v>1</v>
      </c>
      <c r="K186" s="221" t="s">
        <v>683</v>
      </c>
      <c r="L186" s="243">
        <v>1</v>
      </c>
      <c r="M186" s="159">
        <f t="shared" si="14"/>
        <v>1</v>
      </c>
      <c r="N186" s="159">
        <f t="shared" si="15"/>
        <v>1</v>
      </c>
      <c r="O186" s="203">
        <v>1</v>
      </c>
      <c r="P186" s="102" t="s">
        <v>87</v>
      </c>
      <c r="Q186" s="243">
        <v>1</v>
      </c>
      <c r="R186" s="159">
        <f t="shared" si="16"/>
        <v>1</v>
      </c>
      <c r="S186" s="159">
        <f t="shared" si="17"/>
        <v>1</v>
      </c>
      <c r="T186" s="203">
        <v>1</v>
      </c>
      <c r="U186" s="382"/>
      <c r="V186" s="382"/>
      <c r="W186" s="35"/>
      <c r="X186" s="35"/>
    </row>
    <row r="187" spans="1:68" s="103" customFormat="1" ht="35" thickBot="1">
      <c r="A187" s="219">
        <v>175</v>
      </c>
      <c r="B187" s="382"/>
      <c r="C187" s="422"/>
      <c r="D187" s="407" t="s">
        <v>1216</v>
      </c>
      <c r="E187" s="303" t="s">
        <v>189</v>
      </c>
      <c r="F187" s="303" t="s">
        <v>1217</v>
      </c>
      <c r="G187" s="301">
        <v>1</v>
      </c>
      <c r="H187" s="159">
        <f t="shared" si="12"/>
        <v>1</v>
      </c>
      <c r="I187" s="159">
        <f t="shared" si="13"/>
        <v>1</v>
      </c>
      <c r="J187" s="203">
        <v>1</v>
      </c>
      <c r="K187" s="221" t="s">
        <v>683</v>
      </c>
      <c r="L187" s="243">
        <v>1</v>
      </c>
      <c r="M187" s="159">
        <f t="shared" si="14"/>
        <v>1</v>
      </c>
      <c r="N187" s="159">
        <f t="shared" si="15"/>
        <v>1</v>
      </c>
      <c r="O187" s="203">
        <v>1</v>
      </c>
      <c r="P187" s="102" t="s">
        <v>87</v>
      </c>
      <c r="Q187" s="243">
        <v>1</v>
      </c>
      <c r="R187" s="159">
        <f t="shared" si="16"/>
        <v>1</v>
      </c>
      <c r="S187" s="159">
        <f t="shared" si="17"/>
        <v>1</v>
      </c>
      <c r="T187" s="203">
        <v>1</v>
      </c>
      <c r="U187" s="382"/>
      <c r="V187" s="382"/>
      <c r="W187" s="35"/>
      <c r="X187" s="35"/>
    </row>
    <row r="188" spans="1:68" s="103" customFormat="1" ht="52" thickBot="1">
      <c r="A188" s="219">
        <v>176</v>
      </c>
      <c r="B188" s="382"/>
      <c r="C188" s="422"/>
      <c r="D188" s="407"/>
      <c r="E188" s="303" t="s">
        <v>190</v>
      </c>
      <c r="F188" s="303" t="s">
        <v>1218</v>
      </c>
      <c r="G188" s="301">
        <v>1</v>
      </c>
      <c r="H188" s="159">
        <f t="shared" si="12"/>
        <v>1</v>
      </c>
      <c r="I188" s="159">
        <f t="shared" si="13"/>
        <v>1</v>
      </c>
      <c r="J188" s="203">
        <v>1</v>
      </c>
      <c r="K188" s="221" t="s">
        <v>683</v>
      </c>
      <c r="L188" s="243">
        <v>1</v>
      </c>
      <c r="M188" s="159">
        <f t="shared" si="14"/>
        <v>1</v>
      </c>
      <c r="N188" s="159">
        <f t="shared" si="15"/>
        <v>1</v>
      </c>
      <c r="O188" s="203">
        <v>1</v>
      </c>
      <c r="P188" s="102" t="s">
        <v>87</v>
      </c>
      <c r="Q188" s="243">
        <v>1</v>
      </c>
      <c r="R188" s="159">
        <f t="shared" si="16"/>
        <v>1</v>
      </c>
      <c r="S188" s="159">
        <f t="shared" si="17"/>
        <v>1</v>
      </c>
      <c r="T188" s="203">
        <v>1</v>
      </c>
      <c r="U188" s="382"/>
      <c r="V188" s="382"/>
      <c r="W188" s="35"/>
      <c r="X188" s="35"/>
    </row>
    <row r="189" spans="1:68" s="103" customFormat="1" ht="52" thickBot="1">
      <c r="A189" s="219">
        <v>177</v>
      </c>
      <c r="B189" s="382"/>
      <c r="C189" s="422"/>
      <c r="D189" s="407" t="s">
        <v>1219</v>
      </c>
      <c r="E189" s="303" t="s">
        <v>1220</v>
      </c>
      <c r="F189" s="303" t="s">
        <v>1221</v>
      </c>
      <c r="G189" s="301">
        <v>1</v>
      </c>
      <c r="H189" s="159">
        <f t="shared" si="12"/>
        <v>1</v>
      </c>
      <c r="I189" s="159">
        <f t="shared" si="13"/>
        <v>1</v>
      </c>
      <c r="J189" s="203">
        <v>1</v>
      </c>
      <c r="K189" s="221" t="s">
        <v>683</v>
      </c>
      <c r="L189" s="243">
        <v>1</v>
      </c>
      <c r="M189" s="159">
        <f t="shared" si="14"/>
        <v>1</v>
      </c>
      <c r="N189" s="159">
        <f t="shared" si="15"/>
        <v>1</v>
      </c>
      <c r="O189" s="203">
        <v>1</v>
      </c>
      <c r="P189" s="102" t="s">
        <v>87</v>
      </c>
      <c r="Q189" s="243">
        <v>1</v>
      </c>
      <c r="R189" s="159">
        <f t="shared" si="16"/>
        <v>1</v>
      </c>
      <c r="S189" s="159">
        <f t="shared" si="17"/>
        <v>1</v>
      </c>
      <c r="T189" s="203">
        <v>1</v>
      </c>
      <c r="U189" s="382"/>
      <c r="V189" s="382"/>
    </row>
    <row r="190" spans="1:68" s="103" customFormat="1" ht="35" thickBot="1">
      <c r="A190" s="219">
        <v>178</v>
      </c>
      <c r="B190" s="382"/>
      <c r="C190" s="422"/>
      <c r="D190" s="407"/>
      <c r="E190" s="300" t="s">
        <v>195</v>
      </c>
      <c r="F190" s="300" t="s">
        <v>1222</v>
      </c>
      <c r="G190" s="301">
        <v>1</v>
      </c>
      <c r="H190" s="159">
        <f t="shared" si="12"/>
        <v>1</v>
      </c>
      <c r="I190" s="159">
        <f t="shared" si="13"/>
        <v>1</v>
      </c>
      <c r="J190" s="203">
        <v>1</v>
      </c>
      <c r="K190" s="221" t="s">
        <v>683</v>
      </c>
      <c r="L190" s="243">
        <v>1</v>
      </c>
      <c r="M190" s="159">
        <f t="shared" si="14"/>
        <v>1</v>
      </c>
      <c r="N190" s="159">
        <f t="shared" si="15"/>
        <v>1</v>
      </c>
      <c r="O190" s="203">
        <v>1</v>
      </c>
      <c r="P190" s="102" t="s">
        <v>87</v>
      </c>
      <c r="Q190" s="243">
        <v>1</v>
      </c>
      <c r="R190" s="159">
        <f t="shared" si="16"/>
        <v>1</v>
      </c>
      <c r="S190" s="159">
        <f t="shared" si="17"/>
        <v>1</v>
      </c>
      <c r="T190" s="203">
        <v>1</v>
      </c>
      <c r="U190" s="382"/>
      <c r="V190" s="382"/>
    </row>
    <row r="191" spans="1:68" s="103" customFormat="1" ht="35" thickBot="1">
      <c r="A191" s="219">
        <v>179</v>
      </c>
      <c r="B191" s="382"/>
      <c r="C191" s="422"/>
      <c r="D191" s="407" t="s">
        <v>1223</v>
      </c>
      <c r="E191" s="300" t="s">
        <v>1224</v>
      </c>
      <c r="F191" s="300" t="s">
        <v>1225</v>
      </c>
      <c r="G191" s="301">
        <v>1</v>
      </c>
      <c r="H191" s="159">
        <f t="shared" si="12"/>
        <v>1</v>
      </c>
      <c r="I191" s="159">
        <f t="shared" si="13"/>
        <v>1</v>
      </c>
      <c r="J191" s="203">
        <v>1</v>
      </c>
      <c r="K191" s="221" t="s">
        <v>683</v>
      </c>
      <c r="L191" s="243">
        <v>1</v>
      </c>
      <c r="M191" s="159">
        <f t="shared" si="14"/>
        <v>1</v>
      </c>
      <c r="N191" s="159">
        <f t="shared" si="15"/>
        <v>1</v>
      </c>
      <c r="O191" s="203">
        <v>1</v>
      </c>
      <c r="P191" s="102" t="s">
        <v>87</v>
      </c>
      <c r="Q191" s="243">
        <v>1</v>
      </c>
      <c r="R191" s="159">
        <f t="shared" si="16"/>
        <v>1</v>
      </c>
      <c r="S191" s="159">
        <f t="shared" si="17"/>
        <v>1</v>
      </c>
      <c r="T191" s="203">
        <v>1</v>
      </c>
      <c r="U191" s="382"/>
      <c r="V191" s="382"/>
    </row>
    <row r="192" spans="1:68" s="103" customFormat="1" ht="35" thickBot="1">
      <c r="A192" s="219">
        <v>180</v>
      </c>
      <c r="B192" s="382"/>
      <c r="C192" s="422"/>
      <c r="D192" s="407"/>
      <c r="E192" s="300" t="s">
        <v>1226</v>
      </c>
      <c r="F192" s="300" t="s">
        <v>1227</v>
      </c>
      <c r="G192" s="301">
        <v>1</v>
      </c>
      <c r="H192" s="159">
        <f t="shared" si="12"/>
        <v>1</v>
      </c>
      <c r="I192" s="159">
        <f t="shared" si="13"/>
        <v>1</v>
      </c>
      <c r="J192" s="203">
        <v>1</v>
      </c>
      <c r="K192" s="221" t="s">
        <v>683</v>
      </c>
      <c r="L192" s="243">
        <v>1</v>
      </c>
      <c r="M192" s="159">
        <f t="shared" si="14"/>
        <v>1</v>
      </c>
      <c r="N192" s="159">
        <f t="shared" si="15"/>
        <v>1</v>
      </c>
      <c r="O192" s="203">
        <v>1</v>
      </c>
      <c r="P192" s="102" t="s">
        <v>87</v>
      </c>
      <c r="Q192" s="243">
        <v>1</v>
      </c>
      <c r="R192" s="159">
        <f t="shared" si="16"/>
        <v>1</v>
      </c>
      <c r="S192" s="159">
        <f t="shared" si="17"/>
        <v>1</v>
      </c>
      <c r="T192" s="203">
        <v>1</v>
      </c>
      <c r="U192" s="382"/>
      <c r="V192" s="382"/>
    </row>
    <row r="193" spans="1:22" s="103" customFormat="1" ht="35" thickBot="1">
      <c r="A193" s="219">
        <v>181</v>
      </c>
      <c r="B193" s="382"/>
      <c r="C193" s="422"/>
      <c r="D193" s="302" t="s">
        <v>1228</v>
      </c>
      <c r="E193" s="303" t="s">
        <v>196</v>
      </c>
      <c r="F193" s="303" t="s">
        <v>1229</v>
      </c>
      <c r="G193" s="301">
        <v>1</v>
      </c>
      <c r="H193" s="159">
        <f t="shared" si="12"/>
        <v>1</v>
      </c>
      <c r="I193" s="159">
        <f t="shared" si="13"/>
        <v>1</v>
      </c>
      <c r="J193" s="203">
        <v>1</v>
      </c>
      <c r="K193" s="221" t="s">
        <v>683</v>
      </c>
      <c r="L193" s="243">
        <v>1</v>
      </c>
      <c r="M193" s="159">
        <f t="shared" si="14"/>
        <v>1</v>
      </c>
      <c r="N193" s="159">
        <f t="shared" si="15"/>
        <v>1</v>
      </c>
      <c r="O193" s="203">
        <v>1</v>
      </c>
      <c r="P193" s="102" t="s">
        <v>87</v>
      </c>
      <c r="Q193" s="243">
        <v>1</v>
      </c>
      <c r="R193" s="159">
        <f t="shared" si="16"/>
        <v>1</v>
      </c>
      <c r="S193" s="159">
        <f t="shared" si="17"/>
        <v>1</v>
      </c>
      <c r="T193" s="203">
        <v>1</v>
      </c>
      <c r="U193" s="382"/>
      <c r="V193" s="382"/>
    </row>
    <row r="194" spans="1:22" s="103" customFormat="1" ht="35" thickBot="1">
      <c r="A194" s="219">
        <v>182</v>
      </c>
      <c r="B194" s="382"/>
      <c r="C194" s="422"/>
      <c r="D194" s="407" t="s">
        <v>1230</v>
      </c>
      <c r="E194" s="303" t="s">
        <v>1231</v>
      </c>
      <c r="F194" s="303" t="s">
        <v>1232</v>
      </c>
      <c r="G194" s="301">
        <v>1</v>
      </c>
      <c r="H194" s="159">
        <f t="shared" ref="H194:H254" si="18">IF(G194=I194,J194)</f>
        <v>1</v>
      </c>
      <c r="I194" s="159">
        <f t="shared" ref="I194:I254" si="19">IF(G194="NA","NA",J194)</f>
        <v>1</v>
      </c>
      <c r="J194" s="203">
        <v>1</v>
      </c>
      <c r="K194" s="221" t="s">
        <v>683</v>
      </c>
      <c r="L194" s="243">
        <v>1</v>
      </c>
      <c r="M194" s="159">
        <f t="shared" ref="M194:M254" si="20">IF(L194=N194,O194)</f>
        <v>1</v>
      </c>
      <c r="N194" s="159">
        <f t="shared" ref="N194:N254" si="21">IF(L194="NA","NA",O194)</f>
        <v>1</v>
      </c>
      <c r="O194" s="203">
        <v>1</v>
      </c>
      <c r="P194" s="102" t="s">
        <v>87</v>
      </c>
      <c r="Q194" s="243">
        <v>1</v>
      </c>
      <c r="R194" s="159">
        <f t="shared" ref="R194:R254" si="22">IF(Q194=S194,T194)</f>
        <v>1</v>
      </c>
      <c r="S194" s="159">
        <f t="shared" ref="S194:S254" si="23">IF(Q194="NA","NA",T194)</f>
        <v>1</v>
      </c>
      <c r="T194" s="203">
        <v>1</v>
      </c>
      <c r="U194" s="382"/>
      <c r="V194" s="382"/>
    </row>
    <row r="195" spans="1:22" s="103" customFormat="1" ht="35" thickBot="1">
      <c r="A195" s="219">
        <v>183</v>
      </c>
      <c r="B195" s="382"/>
      <c r="C195" s="422"/>
      <c r="D195" s="407"/>
      <c r="E195" s="303" t="s">
        <v>1233</v>
      </c>
      <c r="F195" s="303" t="s">
        <v>1234</v>
      </c>
      <c r="G195" s="301">
        <v>1</v>
      </c>
      <c r="H195" s="159">
        <f t="shared" si="18"/>
        <v>1</v>
      </c>
      <c r="I195" s="159">
        <f t="shared" si="19"/>
        <v>1</v>
      </c>
      <c r="J195" s="203">
        <v>1</v>
      </c>
      <c r="K195" s="221" t="s">
        <v>683</v>
      </c>
      <c r="L195" s="243">
        <v>1</v>
      </c>
      <c r="M195" s="159">
        <f t="shared" si="20"/>
        <v>1</v>
      </c>
      <c r="N195" s="159">
        <f t="shared" si="21"/>
        <v>1</v>
      </c>
      <c r="O195" s="203">
        <v>1</v>
      </c>
      <c r="P195" s="102" t="s">
        <v>87</v>
      </c>
      <c r="Q195" s="243">
        <v>1</v>
      </c>
      <c r="R195" s="159">
        <f t="shared" si="22"/>
        <v>1</v>
      </c>
      <c r="S195" s="159">
        <f t="shared" si="23"/>
        <v>1</v>
      </c>
      <c r="T195" s="203">
        <v>1</v>
      </c>
      <c r="U195" s="382"/>
      <c r="V195" s="382"/>
    </row>
    <row r="196" spans="1:22" s="103" customFormat="1" ht="35" thickBot="1">
      <c r="A196" s="219">
        <v>184</v>
      </c>
      <c r="B196" s="382"/>
      <c r="C196" s="422"/>
      <c r="D196" s="407" t="s">
        <v>1235</v>
      </c>
      <c r="E196" s="303" t="s">
        <v>197</v>
      </c>
      <c r="F196" s="303" t="s">
        <v>1236</v>
      </c>
      <c r="G196" s="301">
        <v>1</v>
      </c>
      <c r="H196" s="159">
        <f t="shared" si="18"/>
        <v>1</v>
      </c>
      <c r="I196" s="159">
        <f t="shared" si="19"/>
        <v>1</v>
      </c>
      <c r="J196" s="203">
        <v>1</v>
      </c>
      <c r="K196" s="221" t="s">
        <v>683</v>
      </c>
      <c r="L196" s="243">
        <v>1</v>
      </c>
      <c r="M196" s="159">
        <f t="shared" si="20"/>
        <v>1</v>
      </c>
      <c r="N196" s="159">
        <f t="shared" si="21"/>
        <v>1</v>
      </c>
      <c r="O196" s="203">
        <v>1</v>
      </c>
      <c r="P196" s="102" t="s">
        <v>87</v>
      </c>
      <c r="Q196" s="243">
        <v>1</v>
      </c>
      <c r="R196" s="159">
        <f t="shared" si="22"/>
        <v>1</v>
      </c>
      <c r="S196" s="159">
        <f t="shared" si="23"/>
        <v>1</v>
      </c>
      <c r="T196" s="203">
        <v>1</v>
      </c>
      <c r="U196" s="382"/>
      <c r="V196" s="382"/>
    </row>
    <row r="197" spans="1:22" s="103" customFormat="1" ht="35" thickBot="1">
      <c r="A197" s="219">
        <v>185</v>
      </c>
      <c r="B197" s="382"/>
      <c r="C197" s="422"/>
      <c r="D197" s="407"/>
      <c r="E197" s="303" t="s">
        <v>697</v>
      </c>
      <c r="F197" s="303" t="s">
        <v>1237</v>
      </c>
      <c r="G197" s="301">
        <v>1</v>
      </c>
      <c r="H197" s="159">
        <f t="shared" si="18"/>
        <v>1</v>
      </c>
      <c r="I197" s="159">
        <f t="shared" si="19"/>
        <v>1</v>
      </c>
      <c r="J197" s="203">
        <v>1</v>
      </c>
      <c r="K197" s="221" t="s">
        <v>683</v>
      </c>
      <c r="L197" s="243">
        <v>1</v>
      </c>
      <c r="M197" s="159">
        <f t="shared" si="20"/>
        <v>1</v>
      </c>
      <c r="N197" s="159">
        <f t="shared" si="21"/>
        <v>1</v>
      </c>
      <c r="O197" s="203">
        <v>1</v>
      </c>
      <c r="P197" s="102" t="s">
        <v>87</v>
      </c>
      <c r="Q197" s="243">
        <v>1</v>
      </c>
      <c r="R197" s="159">
        <f t="shared" si="22"/>
        <v>1</v>
      </c>
      <c r="S197" s="159">
        <f t="shared" si="23"/>
        <v>1</v>
      </c>
      <c r="T197" s="203">
        <v>1</v>
      </c>
      <c r="U197" s="382"/>
      <c r="V197" s="382"/>
    </row>
    <row r="198" spans="1:22" s="103" customFormat="1" ht="35" thickBot="1">
      <c r="A198" s="219">
        <v>186</v>
      </c>
      <c r="B198" s="382"/>
      <c r="C198" s="422"/>
      <c r="D198" s="302" t="s">
        <v>1238</v>
      </c>
      <c r="E198" s="303" t="s">
        <v>198</v>
      </c>
      <c r="F198" s="303" t="s">
        <v>1239</v>
      </c>
      <c r="G198" s="301">
        <v>1</v>
      </c>
      <c r="H198" s="159">
        <f t="shared" si="18"/>
        <v>1</v>
      </c>
      <c r="I198" s="159">
        <f t="shared" si="19"/>
        <v>1</v>
      </c>
      <c r="J198" s="203">
        <v>1</v>
      </c>
      <c r="K198" s="221" t="s">
        <v>683</v>
      </c>
      <c r="L198" s="243">
        <v>1</v>
      </c>
      <c r="M198" s="159">
        <f t="shared" si="20"/>
        <v>1</v>
      </c>
      <c r="N198" s="159">
        <f t="shared" si="21"/>
        <v>1</v>
      </c>
      <c r="O198" s="203">
        <v>1</v>
      </c>
      <c r="P198" s="102" t="s">
        <v>87</v>
      </c>
      <c r="Q198" s="243">
        <v>1</v>
      </c>
      <c r="R198" s="159">
        <f t="shared" si="22"/>
        <v>1</v>
      </c>
      <c r="S198" s="159">
        <f t="shared" si="23"/>
        <v>1</v>
      </c>
      <c r="T198" s="203">
        <v>1</v>
      </c>
      <c r="U198" s="382"/>
      <c r="V198" s="382"/>
    </row>
    <row r="199" spans="1:22" s="103" customFormat="1" ht="35" thickBot="1">
      <c r="A199" s="219">
        <v>187</v>
      </c>
      <c r="B199" s="382"/>
      <c r="C199" s="422"/>
      <c r="D199" s="302" t="s">
        <v>1240</v>
      </c>
      <c r="E199" s="300" t="s">
        <v>199</v>
      </c>
      <c r="F199" s="300" t="s">
        <v>1241</v>
      </c>
      <c r="G199" s="301">
        <v>1</v>
      </c>
      <c r="H199" s="159">
        <f t="shared" si="18"/>
        <v>1</v>
      </c>
      <c r="I199" s="159">
        <f t="shared" si="19"/>
        <v>1</v>
      </c>
      <c r="J199" s="203">
        <v>1</v>
      </c>
      <c r="K199" s="221" t="s">
        <v>683</v>
      </c>
      <c r="L199" s="243">
        <v>1</v>
      </c>
      <c r="M199" s="159">
        <f t="shared" si="20"/>
        <v>1</v>
      </c>
      <c r="N199" s="159">
        <f t="shared" si="21"/>
        <v>1</v>
      </c>
      <c r="O199" s="203">
        <v>1</v>
      </c>
      <c r="P199" s="102" t="s">
        <v>87</v>
      </c>
      <c r="Q199" s="243">
        <v>1</v>
      </c>
      <c r="R199" s="159">
        <f t="shared" si="22"/>
        <v>1</v>
      </c>
      <c r="S199" s="159">
        <f t="shared" si="23"/>
        <v>1</v>
      </c>
      <c r="T199" s="203">
        <v>1</v>
      </c>
      <c r="U199" s="382"/>
      <c r="V199" s="382"/>
    </row>
    <row r="200" spans="1:22" s="103" customFormat="1" ht="35" thickBot="1">
      <c r="A200" s="219">
        <v>188</v>
      </c>
      <c r="B200" s="382"/>
      <c r="C200" s="422"/>
      <c r="D200" s="302" t="s">
        <v>1242</v>
      </c>
      <c r="E200" s="303" t="s">
        <v>1243</v>
      </c>
      <c r="F200" s="303" t="s">
        <v>1244</v>
      </c>
      <c r="G200" s="301">
        <v>1</v>
      </c>
      <c r="H200" s="159">
        <f t="shared" si="18"/>
        <v>1</v>
      </c>
      <c r="I200" s="159">
        <f t="shared" si="19"/>
        <v>1</v>
      </c>
      <c r="J200" s="203">
        <v>1</v>
      </c>
      <c r="K200" s="221" t="s">
        <v>683</v>
      </c>
      <c r="L200" s="243">
        <v>1</v>
      </c>
      <c r="M200" s="159">
        <f t="shared" si="20"/>
        <v>1</v>
      </c>
      <c r="N200" s="159">
        <f t="shared" si="21"/>
        <v>1</v>
      </c>
      <c r="O200" s="203">
        <v>1</v>
      </c>
      <c r="P200" s="102" t="s">
        <v>87</v>
      </c>
      <c r="Q200" s="243">
        <v>1</v>
      </c>
      <c r="R200" s="159">
        <f t="shared" si="22"/>
        <v>1</v>
      </c>
      <c r="S200" s="159">
        <f t="shared" si="23"/>
        <v>1</v>
      </c>
      <c r="T200" s="203">
        <v>1</v>
      </c>
      <c r="U200" s="382"/>
      <c r="V200" s="382"/>
    </row>
    <row r="201" spans="1:22" s="103" customFormat="1" ht="35" thickBot="1">
      <c r="A201" s="219">
        <v>189</v>
      </c>
      <c r="B201" s="382"/>
      <c r="C201" s="422"/>
      <c r="D201" s="302" t="s">
        <v>1245</v>
      </c>
      <c r="E201" s="303" t="s">
        <v>1246</v>
      </c>
      <c r="F201" s="303" t="s">
        <v>1247</v>
      </c>
      <c r="G201" s="301">
        <v>1</v>
      </c>
      <c r="H201" s="159">
        <f t="shared" si="18"/>
        <v>1</v>
      </c>
      <c r="I201" s="159">
        <f t="shared" si="19"/>
        <v>1</v>
      </c>
      <c r="J201" s="203">
        <v>1</v>
      </c>
      <c r="K201" s="221" t="s">
        <v>683</v>
      </c>
      <c r="L201" s="243">
        <v>1</v>
      </c>
      <c r="M201" s="159">
        <f t="shared" si="20"/>
        <v>1</v>
      </c>
      <c r="N201" s="159">
        <f t="shared" si="21"/>
        <v>1</v>
      </c>
      <c r="O201" s="203">
        <v>1</v>
      </c>
      <c r="P201" s="102" t="s">
        <v>87</v>
      </c>
      <c r="Q201" s="243">
        <v>1</v>
      </c>
      <c r="R201" s="159">
        <f t="shared" si="22"/>
        <v>1</v>
      </c>
      <c r="S201" s="159">
        <f t="shared" si="23"/>
        <v>1</v>
      </c>
      <c r="T201" s="203">
        <v>1</v>
      </c>
      <c r="U201" s="382"/>
      <c r="V201" s="382"/>
    </row>
    <row r="202" spans="1:22" s="103" customFormat="1" ht="35" thickBot="1">
      <c r="A202" s="219">
        <v>190</v>
      </c>
      <c r="B202" s="382"/>
      <c r="C202" s="422"/>
      <c r="D202" s="407" t="s">
        <v>1248</v>
      </c>
      <c r="E202" s="303" t="s">
        <v>1249</v>
      </c>
      <c r="F202" s="303" t="s">
        <v>1250</v>
      </c>
      <c r="G202" s="301">
        <v>1</v>
      </c>
      <c r="H202" s="159">
        <f t="shared" si="18"/>
        <v>1</v>
      </c>
      <c r="I202" s="159">
        <f t="shared" si="19"/>
        <v>1</v>
      </c>
      <c r="J202" s="203">
        <v>1</v>
      </c>
      <c r="K202" s="221" t="s">
        <v>683</v>
      </c>
      <c r="L202" s="243">
        <v>1</v>
      </c>
      <c r="M202" s="159">
        <f t="shared" si="20"/>
        <v>1</v>
      </c>
      <c r="N202" s="159">
        <f t="shared" si="21"/>
        <v>1</v>
      </c>
      <c r="O202" s="203">
        <v>1</v>
      </c>
      <c r="P202" s="102" t="s">
        <v>87</v>
      </c>
      <c r="Q202" s="243">
        <v>1</v>
      </c>
      <c r="R202" s="159">
        <f t="shared" si="22"/>
        <v>1</v>
      </c>
      <c r="S202" s="159">
        <f t="shared" si="23"/>
        <v>1</v>
      </c>
      <c r="T202" s="203">
        <v>1</v>
      </c>
      <c r="U202" s="382"/>
      <c r="V202" s="382"/>
    </row>
    <row r="203" spans="1:22" s="103" customFormat="1" ht="35" thickBot="1">
      <c r="A203" s="219">
        <v>191</v>
      </c>
      <c r="B203" s="382"/>
      <c r="C203" s="422"/>
      <c r="D203" s="407"/>
      <c r="E203" s="303" t="s">
        <v>1251</v>
      </c>
      <c r="F203" s="303" t="s">
        <v>1252</v>
      </c>
      <c r="G203" s="301">
        <v>1</v>
      </c>
      <c r="H203" s="159">
        <f t="shared" si="18"/>
        <v>1</v>
      </c>
      <c r="I203" s="159">
        <f t="shared" si="19"/>
        <v>1</v>
      </c>
      <c r="J203" s="203">
        <v>1</v>
      </c>
      <c r="K203" s="221" t="s">
        <v>683</v>
      </c>
      <c r="L203" s="243">
        <v>1</v>
      </c>
      <c r="M203" s="159">
        <f t="shared" si="20"/>
        <v>1</v>
      </c>
      <c r="N203" s="159">
        <f t="shared" si="21"/>
        <v>1</v>
      </c>
      <c r="O203" s="203">
        <v>1</v>
      </c>
      <c r="P203" s="102" t="s">
        <v>87</v>
      </c>
      <c r="Q203" s="243">
        <v>1</v>
      </c>
      <c r="R203" s="159">
        <f t="shared" si="22"/>
        <v>1</v>
      </c>
      <c r="S203" s="159">
        <f t="shared" si="23"/>
        <v>1</v>
      </c>
      <c r="T203" s="203">
        <v>1</v>
      </c>
      <c r="U203" s="382"/>
      <c r="V203" s="382"/>
    </row>
    <row r="204" spans="1:22" s="103" customFormat="1" ht="35" thickBot="1">
      <c r="A204" s="219">
        <v>192</v>
      </c>
      <c r="B204" s="382"/>
      <c r="C204" s="422"/>
      <c r="D204" s="407" t="s">
        <v>1253</v>
      </c>
      <c r="E204" s="303" t="s">
        <v>1254</v>
      </c>
      <c r="F204" s="303" t="s">
        <v>1255</v>
      </c>
      <c r="G204" s="301">
        <v>1</v>
      </c>
      <c r="H204" s="159">
        <f t="shared" si="18"/>
        <v>1</v>
      </c>
      <c r="I204" s="159">
        <f t="shared" si="19"/>
        <v>1</v>
      </c>
      <c r="J204" s="203">
        <v>1</v>
      </c>
      <c r="K204" s="221" t="s">
        <v>683</v>
      </c>
      <c r="L204" s="243">
        <v>1</v>
      </c>
      <c r="M204" s="159">
        <f t="shared" si="20"/>
        <v>1</v>
      </c>
      <c r="N204" s="159">
        <f t="shared" si="21"/>
        <v>1</v>
      </c>
      <c r="O204" s="203">
        <v>1</v>
      </c>
      <c r="P204" s="102" t="s">
        <v>87</v>
      </c>
      <c r="Q204" s="243">
        <v>1</v>
      </c>
      <c r="R204" s="159">
        <f t="shared" si="22"/>
        <v>1</v>
      </c>
      <c r="S204" s="159">
        <f t="shared" si="23"/>
        <v>1</v>
      </c>
      <c r="T204" s="203">
        <v>1</v>
      </c>
      <c r="U204" s="382"/>
      <c r="V204" s="382"/>
    </row>
    <row r="205" spans="1:22" s="103" customFormat="1" ht="35" thickBot="1">
      <c r="A205" s="219">
        <v>193</v>
      </c>
      <c r="B205" s="382"/>
      <c r="C205" s="422"/>
      <c r="D205" s="407"/>
      <c r="E205" s="303" t="s">
        <v>1256</v>
      </c>
      <c r="F205" s="303" t="s">
        <v>1257</v>
      </c>
      <c r="G205" s="301">
        <v>1</v>
      </c>
      <c r="H205" s="159">
        <f t="shared" si="18"/>
        <v>1</v>
      </c>
      <c r="I205" s="159">
        <f t="shared" si="19"/>
        <v>1</v>
      </c>
      <c r="J205" s="203">
        <v>1</v>
      </c>
      <c r="K205" s="221" t="s">
        <v>683</v>
      </c>
      <c r="L205" s="243">
        <v>1</v>
      </c>
      <c r="M205" s="159">
        <f t="shared" si="20"/>
        <v>1</v>
      </c>
      <c r="N205" s="159">
        <f t="shared" si="21"/>
        <v>1</v>
      </c>
      <c r="O205" s="203">
        <v>1</v>
      </c>
      <c r="P205" s="102" t="s">
        <v>87</v>
      </c>
      <c r="Q205" s="243">
        <v>1</v>
      </c>
      <c r="R205" s="159">
        <f t="shared" si="22"/>
        <v>1</v>
      </c>
      <c r="S205" s="159">
        <f t="shared" si="23"/>
        <v>1</v>
      </c>
      <c r="T205" s="203">
        <v>1</v>
      </c>
      <c r="U205" s="382"/>
      <c r="V205" s="382"/>
    </row>
    <row r="206" spans="1:22" s="103" customFormat="1" ht="35" thickBot="1">
      <c r="A206" s="219">
        <v>194</v>
      </c>
      <c r="B206" s="382"/>
      <c r="C206" s="422"/>
      <c r="D206" s="407" t="s">
        <v>1258</v>
      </c>
      <c r="E206" s="303" t="s">
        <v>1259</v>
      </c>
      <c r="F206" s="303" t="s">
        <v>1260</v>
      </c>
      <c r="G206" s="301">
        <v>1</v>
      </c>
      <c r="H206" s="159">
        <f t="shared" si="18"/>
        <v>1</v>
      </c>
      <c r="I206" s="159">
        <f t="shared" si="19"/>
        <v>1</v>
      </c>
      <c r="J206" s="203">
        <v>1</v>
      </c>
      <c r="K206" s="221" t="s">
        <v>683</v>
      </c>
      <c r="L206" s="243">
        <v>1</v>
      </c>
      <c r="M206" s="159">
        <f t="shared" si="20"/>
        <v>1</v>
      </c>
      <c r="N206" s="159">
        <f t="shared" si="21"/>
        <v>1</v>
      </c>
      <c r="O206" s="203">
        <v>1</v>
      </c>
      <c r="P206" s="102" t="s">
        <v>87</v>
      </c>
      <c r="Q206" s="243">
        <v>1</v>
      </c>
      <c r="R206" s="159">
        <f t="shared" si="22"/>
        <v>1</v>
      </c>
      <c r="S206" s="159">
        <f t="shared" si="23"/>
        <v>1</v>
      </c>
      <c r="T206" s="203">
        <v>1</v>
      </c>
      <c r="U206" s="382"/>
      <c r="V206" s="382"/>
    </row>
    <row r="207" spans="1:22" s="103" customFormat="1" ht="35" thickBot="1">
      <c r="A207" s="219">
        <v>195</v>
      </c>
      <c r="B207" s="382"/>
      <c r="C207" s="422"/>
      <c r="D207" s="407"/>
      <c r="E207" s="321" t="s">
        <v>1261</v>
      </c>
      <c r="F207" s="321" t="s">
        <v>1262</v>
      </c>
      <c r="G207" s="301">
        <v>1</v>
      </c>
      <c r="H207" s="159">
        <f t="shared" si="18"/>
        <v>1</v>
      </c>
      <c r="I207" s="159">
        <f t="shared" si="19"/>
        <v>1</v>
      </c>
      <c r="J207" s="203">
        <v>1</v>
      </c>
      <c r="K207" s="221" t="s">
        <v>683</v>
      </c>
      <c r="L207" s="243">
        <v>1</v>
      </c>
      <c r="M207" s="159">
        <f t="shared" si="20"/>
        <v>1</v>
      </c>
      <c r="N207" s="159">
        <f t="shared" si="21"/>
        <v>1</v>
      </c>
      <c r="O207" s="203">
        <v>1</v>
      </c>
      <c r="P207" s="102" t="s">
        <v>87</v>
      </c>
      <c r="Q207" s="243">
        <v>1</v>
      </c>
      <c r="R207" s="159">
        <f t="shared" si="22"/>
        <v>1</v>
      </c>
      <c r="S207" s="159">
        <f t="shared" si="23"/>
        <v>1</v>
      </c>
      <c r="T207" s="203">
        <v>1</v>
      </c>
      <c r="U207" s="382"/>
      <c r="V207" s="382"/>
    </row>
    <row r="208" spans="1:22" s="103" customFormat="1" ht="35" thickBot="1">
      <c r="A208" s="219">
        <v>196</v>
      </c>
      <c r="B208" s="382"/>
      <c r="C208" s="422"/>
      <c r="D208" s="320" t="s">
        <v>1263</v>
      </c>
      <c r="E208" s="319" t="s">
        <v>200</v>
      </c>
      <c r="F208" s="319" t="s">
        <v>1264</v>
      </c>
      <c r="G208" s="301">
        <v>1</v>
      </c>
      <c r="H208" s="159">
        <f t="shared" si="18"/>
        <v>1</v>
      </c>
      <c r="I208" s="159">
        <f t="shared" si="19"/>
        <v>1</v>
      </c>
      <c r="J208" s="203">
        <v>1</v>
      </c>
      <c r="K208" s="221" t="s">
        <v>683</v>
      </c>
      <c r="L208" s="243">
        <v>1</v>
      </c>
      <c r="M208" s="159">
        <f t="shared" si="20"/>
        <v>1</v>
      </c>
      <c r="N208" s="159">
        <f t="shared" si="21"/>
        <v>1</v>
      </c>
      <c r="O208" s="203">
        <v>1</v>
      </c>
      <c r="P208" s="102" t="s">
        <v>87</v>
      </c>
      <c r="Q208" s="243">
        <v>1</v>
      </c>
      <c r="R208" s="159">
        <f t="shared" si="22"/>
        <v>1</v>
      </c>
      <c r="S208" s="159">
        <f t="shared" si="23"/>
        <v>1</v>
      </c>
      <c r="T208" s="203">
        <v>1</v>
      </c>
      <c r="U208" s="382"/>
      <c r="V208" s="382"/>
    </row>
    <row r="209" spans="1:22" s="103" customFormat="1" ht="35" thickBot="1">
      <c r="A209" s="219">
        <v>197</v>
      </c>
      <c r="B209" s="382"/>
      <c r="C209" s="422"/>
      <c r="D209" s="407" t="s">
        <v>1265</v>
      </c>
      <c r="E209" s="303" t="s">
        <v>202</v>
      </c>
      <c r="F209" s="303" t="s">
        <v>1266</v>
      </c>
      <c r="G209" s="301">
        <v>1</v>
      </c>
      <c r="H209" s="159">
        <f t="shared" si="18"/>
        <v>1</v>
      </c>
      <c r="I209" s="159">
        <f t="shared" si="19"/>
        <v>1</v>
      </c>
      <c r="J209" s="203">
        <v>1</v>
      </c>
      <c r="K209" s="221" t="s">
        <v>683</v>
      </c>
      <c r="L209" s="243">
        <v>1</v>
      </c>
      <c r="M209" s="159">
        <f t="shared" si="20"/>
        <v>1</v>
      </c>
      <c r="N209" s="159">
        <f t="shared" si="21"/>
        <v>1</v>
      </c>
      <c r="O209" s="203">
        <v>1</v>
      </c>
      <c r="P209" s="102" t="s">
        <v>87</v>
      </c>
      <c r="Q209" s="243">
        <v>1</v>
      </c>
      <c r="R209" s="159">
        <f t="shared" si="22"/>
        <v>1</v>
      </c>
      <c r="S209" s="159">
        <f t="shared" si="23"/>
        <v>1</v>
      </c>
      <c r="T209" s="203">
        <v>1</v>
      </c>
      <c r="U209" s="382"/>
      <c r="V209" s="382"/>
    </row>
    <row r="210" spans="1:22" s="103" customFormat="1" ht="35" thickBot="1">
      <c r="A210" s="219">
        <v>198</v>
      </c>
      <c r="B210" s="382"/>
      <c r="C210" s="422"/>
      <c r="D210" s="407"/>
      <c r="E210" s="303" t="s">
        <v>701</v>
      </c>
      <c r="F210" s="303" t="s">
        <v>1267</v>
      </c>
      <c r="G210" s="301">
        <v>1</v>
      </c>
      <c r="H210" s="159">
        <f t="shared" si="18"/>
        <v>1</v>
      </c>
      <c r="I210" s="159">
        <f t="shared" si="19"/>
        <v>1</v>
      </c>
      <c r="J210" s="203">
        <v>1</v>
      </c>
      <c r="K210" s="221" t="s">
        <v>683</v>
      </c>
      <c r="L210" s="243">
        <v>1</v>
      </c>
      <c r="M210" s="159">
        <f t="shared" si="20"/>
        <v>1</v>
      </c>
      <c r="N210" s="159">
        <f t="shared" si="21"/>
        <v>1</v>
      </c>
      <c r="O210" s="203">
        <v>1</v>
      </c>
      <c r="P210" s="102" t="s">
        <v>87</v>
      </c>
      <c r="Q210" s="243">
        <v>1</v>
      </c>
      <c r="R210" s="159">
        <f t="shared" si="22"/>
        <v>1</v>
      </c>
      <c r="S210" s="159">
        <f t="shared" si="23"/>
        <v>1</v>
      </c>
      <c r="T210" s="203">
        <v>1</v>
      </c>
      <c r="U210" s="382"/>
      <c r="V210" s="382"/>
    </row>
    <row r="211" spans="1:22" s="103" customFormat="1" ht="35" thickBot="1">
      <c r="A211" s="219">
        <v>199</v>
      </c>
      <c r="B211" s="382"/>
      <c r="C211" s="422"/>
      <c r="D211" s="407"/>
      <c r="E211" s="303" t="s">
        <v>201</v>
      </c>
      <c r="F211" s="303" t="s">
        <v>1268</v>
      </c>
      <c r="G211" s="301">
        <v>1</v>
      </c>
      <c r="H211" s="159">
        <f t="shared" si="18"/>
        <v>1</v>
      </c>
      <c r="I211" s="159">
        <f t="shared" si="19"/>
        <v>1</v>
      </c>
      <c r="J211" s="203">
        <v>1</v>
      </c>
      <c r="K211" s="221" t="s">
        <v>683</v>
      </c>
      <c r="L211" s="243">
        <v>1</v>
      </c>
      <c r="M211" s="159">
        <f t="shared" si="20"/>
        <v>1</v>
      </c>
      <c r="N211" s="159">
        <f t="shared" si="21"/>
        <v>1</v>
      </c>
      <c r="O211" s="203">
        <v>1</v>
      </c>
      <c r="P211" s="102" t="s">
        <v>87</v>
      </c>
      <c r="Q211" s="243">
        <v>1</v>
      </c>
      <c r="R211" s="159">
        <f t="shared" si="22"/>
        <v>1</v>
      </c>
      <c r="S211" s="159">
        <f t="shared" si="23"/>
        <v>1</v>
      </c>
      <c r="T211" s="203">
        <v>1</v>
      </c>
      <c r="U211" s="382"/>
      <c r="V211" s="382"/>
    </row>
    <row r="212" spans="1:22" s="103" customFormat="1" ht="35" thickBot="1">
      <c r="A212" s="219">
        <v>200</v>
      </c>
      <c r="B212" s="382"/>
      <c r="C212" s="422"/>
      <c r="D212" s="407"/>
      <c r="E212" s="303" t="s">
        <v>204</v>
      </c>
      <c r="F212" s="303" t="s">
        <v>1269</v>
      </c>
      <c r="G212" s="301">
        <v>1</v>
      </c>
      <c r="H212" s="159">
        <f t="shared" si="18"/>
        <v>1</v>
      </c>
      <c r="I212" s="159">
        <f t="shared" si="19"/>
        <v>1</v>
      </c>
      <c r="J212" s="203">
        <v>1</v>
      </c>
      <c r="K212" s="221" t="s">
        <v>683</v>
      </c>
      <c r="L212" s="243">
        <v>1</v>
      </c>
      <c r="M212" s="159">
        <f t="shared" si="20"/>
        <v>1</v>
      </c>
      <c r="N212" s="159">
        <f t="shared" si="21"/>
        <v>1</v>
      </c>
      <c r="O212" s="203">
        <v>1</v>
      </c>
      <c r="P212" s="102" t="s">
        <v>87</v>
      </c>
      <c r="Q212" s="243">
        <v>1</v>
      </c>
      <c r="R212" s="159">
        <f t="shared" si="22"/>
        <v>1</v>
      </c>
      <c r="S212" s="159">
        <f t="shared" si="23"/>
        <v>1</v>
      </c>
      <c r="T212" s="203">
        <v>1</v>
      </c>
      <c r="U212" s="382"/>
      <c r="V212" s="382"/>
    </row>
    <row r="213" spans="1:22" s="103" customFormat="1" ht="35" thickBot="1">
      <c r="A213" s="219">
        <v>201</v>
      </c>
      <c r="B213" s="382"/>
      <c r="C213" s="422"/>
      <c r="D213" s="407"/>
      <c r="E213" s="303" t="s">
        <v>203</v>
      </c>
      <c r="F213" s="303" t="s">
        <v>1270</v>
      </c>
      <c r="G213" s="301">
        <v>1</v>
      </c>
      <c r="H213" s="159">
        <f t="shared" si="18"/>
        <v>1</v>
      </c>
      <c r="I213" s="159">
        <f t="shared" si="19"/>
        <v>1</v>
      </c>
      <c r="J213" s="203">
        <v>1</v>
      </c>
      <c r="K213" s="221" t="s">
        <v>683</v>
      </c>
      <c r="L213" s="243">
        <v>1</v>
      </c>
      <c r="M213" s="159">
        <f t="shared" si="20"/>
        <v>1</v>
      </c>
      <c r="N213" s="159">
        <f t="shared" si="21"/>
        <v>1</v>
      </c>
      <c r="O213" s="203">
        <v>1</v>
      </c>
      <c r="P213" s="102" t="s">
        <v>87</v>
      </c>
      <c r="Q213" s="243">
        <v>1</v>
      </c>
      <c r="R213" s="159">
        <f t="shared" si="22"/>
        <v>1</v>
      </c>
      <c r="S213" s="159">
        <f t="shared" si="23"/>
        <v>1</v>
      </c>
      <c r="T213" s="203">
        <v>1</v>
      </c>
      <c r="U213" s="382"/>
      <c r="V213" s="382"/>
    </row>
    <row r="214" spans="1:22" s="103" customFormat="1" ht="35" thickBot="1">
      <c r="A214" s="219">
        <v>202</v>
      </c>
      <c r="B214" s="382"/>
      <c r="C214" s="422"/>
      <c r="D214" s="407"/>
      <c r="E214" s="303" t="s">
        <v>700</v>
      </c>
      <c r="F214" s="303" t="s">
        <v>1271</v>
      </c>
      <c r="G214" s="301">
        <v>1</v>
      </c>
      <c r="H214" s="159">
        <f t="shared" si="18"/>
        <v>1</v>
      </c>
      <c r="I214" s="159">
        <f t="shared" si="19"/>
        <v>1</v>
      </c>
      <c r="J214" s="203">
        <v>1</v>
      </c>
      <c r="K214" s="221" t="s">
        <v>683</v>
      </c>
      <c r="L214" s="243">
        <v>1</v>
      </c>
      <c r="M214" s="159">
        <f t="shared" si="20"/>
        <v>1</v>
      </c>
      <c r="N214" s="159">
        <f t="shared" si="21"/>
        <v>1</v>
      </c>
      <c r="O214" s="203">
        <v>1</v>
      </c>
      <c r="P214" s="102" t="s">
        <v>87</v>
      </c>
      <c r="Q214" s="243">
        <v>1</v>
      </c>
      <c r="R214" s="159">
        <f t="shared" si="22"/>
        <v>1</v>
      </c>
      <c r="S214" s="159">
        <f t="shared" si="23"/>
        <v>1</v>
      </c>
      <c r="T214" s="203">
        <v>1</v>
      </c>
      <c r="U214" s="382"/>
      <c r="V214" s="382"/>
    </row>
    <row r="215" spans="1:22" s="103" customFormat="1" ht="35" thickBot="1">
      <c r="A215" s="219">
        <v>203</v>
      </c>
      <c r="B215" s="382"/>
      <c r="C215" s="422"/>
      <c r="D215" s="407" t="s">
        <v>1272</v>
      </c>
      <c r="E215" s="303" t="s">
        <v>205</v>
      </c>
      <c r="F215" s="303" t="s">
        <v>1273</v>
      </c>
      <c r="G215" s="301">
        <v>1</v>
      </c>
      <c r="H215" s="159">
        <f t="shared" si="18"/>
        <v>1</v>
      </c>
      <c r="I215" s="159">
        <f t="shared" si="19"/>
        <v>1</v>
      </c>
      <c r="J215" s="203">
        <v>1</v>
      </c>
      <c r="K215" s="221" t="s">
        <v>683</v>
      </c>
      <c r="L215" s="243">
        <v>1</v>
      </c>
      <c r="M215" s="159">
        <f t="shared" si="20"/>
        <v>1</v>
      </c>
      <c r="N215" s="159">
        <f t="shared" si="21"/>
        <v>1</v>
      </c>
      <c r="O215" s="203">
        <v>1</v>
      </c>
      <c r="P215" s="102" t="s">
        <v>87</v>
      </c>
      <c r="Q215" s="243">
        <v>1</v>
      </c>
      <c r="R215" s="159">
        <f t="shared" si="22"/>
        <v>1</v>
      </c>
      <c r="S215" s="159">
        <f t="shared" si="23"/>
        <v>1</v>
      </c>
      <c r="T215" s="203">
        <v>1</v>
      </c>
      <c r="U215" s="382"/>
      <c r="V215" s="382"/>
    </row>
    <row r="216" spans="1:22" s="103" customFormat="1" ht="35" thickBot="1">
      <c r="A216" s="219">
        <v>204</v>
      </c>
      <c r="B216" s="382"/>
      <c r="C216" s="422"/>
      <c r="D216" s="407"/>
      <c r="E216" s="300" t="s">
        <v>206</v>
      </c>
      <c r="F216" s="300" t="s">
        <v>1274</v>
      </c>
      <c r="G216" s="301">
        <v>1</v>
      </c>
      <c r="H216" s="159">
        <f t="shared" si="18"/>
        <v>1</v>
      </c>
      <c r="I216" s="159">
        <f t="shared" si="19"/>
        <v>1</v>
      </c>
      <c r="J216" s="203">
        <v>1</v>
      </c>
      <c r="K216" s="221" t="s">
        <v>683</v>
      </c>
      <c r="L216" s="243">
        <v>1</v>
      </c>
      <c r="M216" s="159">
        <f t="shared" si="20"/>
        <v>1</v>
      </c>
      <c r="N216" s="159">
        <f t="shared" si="21"/>
        <v>1</v>
      </c>
      <c r="O216" s="203">
        <v>1</v>
      </c>
      <c r="P216" s="102" t="s">
        <v>87</v>
      </c>
      <c r="Q216" s="243">
        <v>1</v>
      </c>
      <c r="R216" s="159">
        <f t="shared" si="22"/>
        <v>1</v>
      </c>
      <c r="S216" s="159">
        <f t="shared" si="23"/>
        <v>1</v>
      </c>
      <c r="T216" s="203">
        <v>1</v>
      </c>
      <c r="U216" s="382"/>
      <c r="V216" s="382"/>
    </row>
    <row r="217" spans="1:22" s="103" customFormat="1" ht="35" thickBot="1">
      <c r="A217" s="219">
        <v>205</v>
      </c>
      <c r="B217" s="382"/>
      <c r="C217" s="422"/>
      <c r="D217" s="407" t="s">
        <v>1275</v>
      </c>
      <c r="E217" s="303" t="s">
        <v>699</v>
      </c>
      <c r="F217" s="303" t="s">
        <v>1276</v>
      </c>
      <c r="G217" s="301">
        <v>1</v>
      </c>
      <c r="H217" s="159">
        <f t="shared" si="18"/>
        <v>1</v>
      </c>
      <c r="I217" s="159">
        <f t="shared" si="19"/>
        <v>1</v>
      </c>
      <c r="J217" s="203">
        <v>1</v>
      </c>
      <c r="K217" s="221" t="s">
        <v>683</v>
      </c>
      <c r="L217" s="243">
        <v>1</v>
      </c>
      <c r="M217" s="159">
        <f t="shared" si="20"/>
        <v>1</v>
      </c>
      <c r="N217" s="159">
        <f t="shared" si="21"/>
        <v>1</v>
      </c>
      <c r="O217" s="203">
        <v>1</v>
      </c>
      <c r="P217" s="102" t="s">
        <v>87</v>
      </c>
      <c r="Q217" s="243">
        <v>1</v>
      </c>
      <c r="R217" s="159">
        <f t="shared" si="22"/>
        <v>1</v>
      </c>
      <c r="S217" s="159">
        <f t="shared" si="23"/>
        <v>1</v>
      </c>
      <c r="T217" s="203">
        <v>1</v>
      </c>
      <c r="U217" s="382"/>
      <c r="V217" s="382"/>
    </row>
    <row r="218" spans="1:22" s="103" customFormat="1" ht="52" thickBot="1">
      <c r="A218" s="219">
        <v>206</v>
      </c>
      <c r="B218" s="382"/>
      <c r="C218" s="422"/>
      <c r="D218" s="407"/>
      <c r="E218" s="303" t="s">
        <v>698</v>
      </c>
      <c r="F218" s="303" t="s">
        <v>1277</v>
      </c>
      <c r="G218" s="301">
        <v>1</v>
      </c>
      <c r="H218" s="159">
        <f t="shared" si="18"/>
        <v>1</v>
      </c>
      <c r="I218" s="159">
        <f t="shared" si="19"/>
        <v>1</v>
      </c>
      <c r="J218" s="203">
        <v>1</v>
      </c>
      <c r="K218" s="221" t="s">
        <v>683</v>
      </c>
      <c r="L218" s="243">
        <v>1</v>
      </c>
      <c r="M218" s="159">
        <f t="shared" si="20"/>
        <v>1</v>
      </c>
      <c r="N218" s="159">
        <f t="shared" si="21"/>
        <v>1</v>
      </c>
      <c r="O218" s="203">
        <v>1</v>
      </c>
      <c r="P218" s="102" t="s">
        <v>87</v>
      </c>
      <c r="Q218" s="243">
        <v>1</v>
      </c>
      <c r="R218" s="159">
        <f t="shared" si="22"/>
        <v>1</v>
      </c>
      <c r="S218" s="159">
        <f t="shared" si="23"/>
        <v>1</v>
      </c>
      <c r="T218" s="203">
        <v>1</v>
      </c>
      <c r="U218" s="382"/>
      <c r="V218" s="382"/>
    </row>
    <row r="219" spans="1:22" s="103" customFormat="1" ht="35" thickBot="1">
      <c r="A219" s="219">
        <v>207</v>
      </c>
      <c r="B219" s="382"/>
      <c r="C219" s="422"/>
      <c r="D219" s="302" t="s">
        <v>1278</v>
      </c>
      <c r="E219" s="300" t="s">
        <v>207</v>
      </c>
      <c r="F219" s="300" t="s">
        <v>1279</v>
      </c>
      <c r="G219" s="301">
        <v>1</v>
      </c>
      <c r="H219" s="159">
        <f t="shared" si="18"/>
        <v>1</v>
      </c>
      <c r="I219" s="159">
        <f t="shared" si="19"/>
        <v>1</v>
      </c>
      <c r="J219" s="203">
        <v>1</v>
      </c>
      <c r="K219" s="221" t="s">
        <v>683</v>
      </c>
      <c r="L219" s="243">
        <v>1</v>
      </c>
      <c r="M219" s="159">
        <f t="shared" si="20"/>
        <v>1</v>
      </c>
      <c r="N219" s="159">
        <f t="shared" si="21"/>
        <v>1</v>
      </c>
      <c r="O219" s="203">
        <v>1</v>
      </c>
      <c r="P219" s="102" t="s">
        <v>87</v>
      </c>
      <c r="Q219" s="243">
        <v>1</v>
      </c>
      <c r="R219" s="159">
        <f t="shared" si="22"/>
        <v>1</v>
      </c>
      <c r="S219" s="159">
        <f t="shared" si="23"/>
        <v>1</v>
      </c>
      <c r="T219" s="203">
        <v>1</v>
      </c>
      <c r="U219" s="382"/>
      <c r="V219" s="382"/>
    </row>
    <row r="220" spans="1:22" s="103" customFormat="1" ht="35" thickBot="1">
      <c r="A220" s="219">
        <v>208</v>
      </c>
      <c r="B220" s="382"/>
      <c r="C220" s="422"/>
      <c r="D220" s="302" t="s">
        <v>1280</v>
      </c>
      <c r="E220" s="303" t="s">
        <v>1281</v>
      </c>
      <c r="F220" s="303" t="s">
        <v>1282</v>
      </c>
      <c r="G220" s="301">
        <v>1</v>
      </c>
      <c r="H220" s="159">
        <f t="shared" si="18"/>
        <v>1</v>
      </c>
      <c r="I220" s="159">
        <f t="shared" si="19"/>
        <v>1</v>
      </c>
      <c r="J220" s="203">
        <v>1</v>
      </c>
      <c r="K220" s="221" t="s">
        <v>683</v>
      </c>
      <c r="L220" s="243">
        <v>1</v>
      </c>
      <c r="M220" s="159">
        <f t="shared" si="20"/>
        <v>1</v>
      </c>
      <c r="N220" s="159">
        <f t="shared" si="21"/>
        <v>1</v>
      </c>
      <c r="O220" s="203">
        <v>1</v>
      </c>
      <c r="P220" s="102" t="s">
        <v>87</v>
      </c>
      <c r="Q220" s="243">
        <v>1</v>
      </c>
      <c r="R220" s="159">
        <f t="shared" si="22"/>
        <v>1</v>
      </c>
      <c r="S220" s="159">
        <f t="shared" si="23"/>
        <v>1</v>
      </c>
      <c r="T220" s="203">
        <v>1</v>
      </c>
      <c r="U220" s="382"/>
      <c r="V220" s="382"/>
    </row>
    <row r="221" spans="1:22" s="103" customFormat="1" ht="35" thickBot="1">
      <c r="A221" s="219">
        <v>209</v>
      </c>
      <c r="B221" s="382"/>
      <c r="C221" s="422"/>
      <c r="D221" s="302" t="s">
        <v>1283</v>
      </c>
      <c r="E221" s="303" t="s">
        <v>208</v>
      </c>
      <c r="F221" s="303" t="s">
        <v>1284</v>
      </c>
      <c r="G221" s="301">
        <v>1</v>
      </c>
      <c r="H221" s="159">
        <f t="shared" si="18"/>
        <v>1</v>
      </c>
      <c r="I221" s="159">
        <f t="shared" si="19"/>
        <v>1</v>
      </c>
      <c r="J221" s="203">
        <v>1</v>
      </c>
      <c r="K221" s="221" t="s">
        <v>683</v>
      </c>
      <c r="L221" s="243">
        <v>1</v>
      </c>
      <c r="M221" s="159">
        <f t="shared" si="20"/>
        <v>1</v>
      </c>
      <c r="N221" s="159">
        <f t="shared" si="21"/>
        <v>1</v>
      </c>
      <c r="O221" s="203">
        <v>1</v>
      </c>
      <c r="P221" s="102" t="s">
        <v>87</v>
      </c>
      <c r="Q221" s="243">
        <v>1</v>
      </c>
      <c r="R221" s="159">
        <f t="shared" si="22"/>
        <v>1</v>
      </c>
      <c r="S221" s="159">
        <f t="shared" si="23"/>
        <v>1</v>
      </c>
      <c r="T221" s="203">
        <v>1</v>
      </c>
      <c r="U221" s="382"/>
      <c r="V221" s="382"/>
    </row>
    <row r="222" spans="1:22" s="103" customFormat="1" ht="35" thickBot="1">
      <c r="A222" s="219">
        <v>210</v>
      </c>
      <c r="B222" s="382"/>
      <c r="C222" s="422"/>
      <c r="D222" s="407" t="s">
        <v>1285</v>
      </c>
      <c r="E222" s="303" t="s">
        <v>210</v>
      </c>
      <c r="F222" s="303" t="s">
        <v>1286</v>
      </c>
      <c r="G222" s="301">
        <v>1</v>
      </c>
      <c r="H222" s="159">
        <f t="shared" si="18"/>
        <v>1</v>
      </c>
      <c r="I222" s="159">
        <f t="shared" si="19"/>
        <v>1</v>
      </c>
      <c r="J222" s="203">
        <v>1</v>
      </c>
      <c r="K222" s="221" t="s">
        <v>683</v>
      </c>
      <c r="L222" s="243">
        <v>1</v>
      </c>
      <c r="M222" s="159">
        <f t="shared" si="20"/>
        <v>1</v>
      </c>
      <c r="N222" s="159">
        <f t="shared" si="21"/>
        <v>1</v>
      </c>
      <c r="O222" s="203">
        <v>1</v>
      </c>
      <c r="P222" s="102" t="s">
        <v>87</v>
      </c>
      <c r="Q222" s="243">
        <v>1</v>
      </c>
      <c r="R222" s="159">
        <f t="shared" si="22"/>
        <v>1</v>
      </c>
      <c r="S222" s="159">
        <f t="shared" si="23"/>
        <v>1</v>
      </c>
      <c r="T222" s="203">
        <v>1</v>
      </c>
      <c r="U222" s="382"/>
      <c r="V222" s="382"/>
    </row>
    <row r="223" spans="1:22" s="103" customFormat="1" ht="35" thickBot="1">
      <c r="A223" s="219">
        <v>211</v>
      </c>
      <c r="B223" s="382"/>
      <c r="C223" s="422"/>
      <c r="D223" s="407"/>
      <c r="E223" s="303" t="s">
        <v>209</v>
      </c>
      <c r="F223" s="303" t="s">
        <v>1287</v>
      </c>
      <c r="G223" s="301">
        <v>1</v>
      </c>
      <c r="H223" s="159">
        <f t="shared" si="18"/>
        <v>1</v>
      </c>
      <c r="I223" s="159">
        <f t="shared" si="19"/>
        <v>1</v>
      </c>
      <c r="J223" s="203">
        <v>1</v>
      </c>
      <c r="K223" s="221" t="s">
        <v>683</v>
      </c>
      <c r="L223" s="243">
        <v>1</v>
      </c>
      <c r="M223" s="159">
        <f t="shared" si="20"/>
        <v>1</v>
      </c>
      <c r="N223" s="159">
        <f t="shared" si="21"/>
        <v>1</v>
      </c>
      <c r="O223" s="203">
        <v>1</v>
      </c>
      <c r="P223" s="102" t="s">
        <v>87</v>
      </c>
      <c r="Q223" s="243">
        <v>1</v>
      </c>
      <c r="R223" s="159">
        <f t="shared" si="22"/>
        <v>1</v>
      </c>
      <c r="S223" s="159">
        <f t="shared" si="23"/>
        <v>1</v>
      </c>
      <c r="T223" s="203">
        <v>1</v>
      </c>
      <c r="U223" s="382"/>
      <c r="V223" s="382"/>
    </row>
    <row r="224" spans="1:22" s="103" customFormat="1" ht="35" thickBot="1">
      <c r="A224" s="219">
        <v>212</v>
      </c>
      <c r="B224" s="382"/>
      <c r="C224" s="422"/>
      <c r="D224" s="302" t="s">
        <v>1288</v>
      </c>
      <c r="E224" s="303" t="s">
        <v>1289</v>
      </c>
      <c r="F224" s="303" t="s">
        <v>1290</v>
      </c>
      <c r="G224" s="301">
        <v>1</v>
      </c>
      <c r="H224" s="159">
        <f t="shared" si="18"/>
        <v>1</v>
      </c>
      <c r="I224" s="159">
        <f t="shared" si="19"/>
        <v>1</v>
      </c>
      <c r="J224" s="203">
        <v>1</v>
      </c>
      <c r="K224" s="221" t="s">
        <v>683</v>
      </c>
      <c r="L224" s="243">
        <v>1</v>
      </c>
      <c r="M224" s="159">
        <f t="shared" si="20"/>
        <v>1</v>
      </c>
      <c r="N224" s="159">
        <f t="shared" si="21"/>
        <v>1</v>
      </c>
      <c r="O224" s="203">
        <v>1</v>
      </c>
      <c r="P224" s="102" t="s">
        <v>87</v>
      </c>
      <c r="Q224" s="243">
        <v>1</v>
      </c>
      <c r="R224" s="159">
        <f t="shared" si="22"/>
        <v>1</v>
      </c>
      <c r="S224" s="159">
        <f t="shared" si="23"/>
        <v>1</v>
      </c>
      <c r="T224" s="203">
        <v>1</v>
      </c>
      <c r="U224" s="382"/>
      <c r="V224" s="382"/>
    </row>
    <row r="225" spans="1:22" s="103" customFormat="1" ht="35" thickBot="1">
      <c r="A225" s="219">
        <v>213</v>
      </c>
      <c r="B225" s="382"/>
      <c r="C225" s="422"/>
      <c r="D225" s="302" t="s">
        <v>1291</v>
      </c>
      <c r="E225" s="303" t="s">
        <v>211</v>
      </c>
      <c r="F225" s="303" t="s">
        <v>1292</v>
      </c>
      <c r="G225" s="301">
        <v>1</v>
      </c>
      <c r="H225" s="159">
        <f t="shared" si="18"/>
        <v>1</v>
      </c>
      <c r="I225" s="159">
        <f t="shared" si="19"/>
        <v>1</v>
      </c>
      <c r="J225" s="203">
        <v>1</v>
      </c>
      <c r="K225" s="221" t="s">
        <v>683</v>
      </c>
      <c r="L225" s="243">
        <v>1</v>
      </c>
      <c r="M225" s="159">
        <f t="shared" si="20"/>
        <v>1</v>
      </c>
      <c r="N225" s="159">
        <f t="shared" si="21"/>
        <v>1</v>
      </c>
      <c r="O225" s="203">
        <v>1</v>
      </c>
      <c r="P225" s="102" t="s">
        <v>87</v>
      </c>
      <c r="Q225" s="243">
        <v>1</v>
      </c>
      <c r="R225" s="159">
        <f t="shared" si="22"/>
        <v>1</v>
      </c>
      <c r="S225" s="159">
        <f t="shared" si="23"/>
        <v>1</v>
      </c>
      <c r="T225" s="203">
        <v>1</v>
      </c>
      <c r="U225" s="382"/>
      <c r="V225" s="382"/>
    </row>
    <row r="226" spans="1:22" s="103" customFormat="1" ht="35" thickBot="1">
      <c r="A226" s="219">
        <v>214</v>
      </c>
      <c r="B226" s="382"/>
      <c r="C226" s="422"/>
      <c r="D226" s="302" t="s">
        <v>1293</v>
      </c>
      <c r="E226" s="303" t="s">
        <v>212</v>
      </c>
      <c r="F226" s="303" t="s">
        <v>1294</v>
      </c>
      <c r="G226" s="301">
        <v>1</v>
      </c>
      <c r="H226" s="159">
        <f t="shared" si="18"/>
        <v>1</v>
      </c>
      <c r="I226" s="159">
        <f t="shared" si="19"/>
        <v>1</v>
      </c>
      <c r="J226" s="203">
        <v>1</v>
      </c>
      <c r="K226" s="221" t="s">
        <v>683</v>
      </c>
      <c r="L226" s="243">
        <v>1</v>
      </c>
      <c r="M226" s="159">
        <f t="shared" si="20"/>
        <v>1</v>
      </c>
      <c r="N226" s="159">
        <f t="shared" si="21"/>
        <v>1</v>
      </c>
      <c r="O226" s="203">
        <v>1</v>
      </c>
      <c r="P226" s="102" t="s">
        <v>87</v>
      </c>
      <c r="Q226" s="243">
        <v>1</v>
      </c>
      <c r="R226" s="159">
        <f t="shared" si="22"/>
        <v>1</v>
      </c>
      <c r="S226" s="159">
        <f t="shared" si="23"/>
        <v>1</v>
      </c>
      <c r="T226" s="203">
        <v>1</v>
      </c>
      <c r="U226" s="382"/>
      <c r="V226" s="382"/>
    </row>
    <row r="227" spans="1:22" s="103" customFormat="1" ht="35" thickBot="1">
      <c r="A227" s="219">
        <v>215</v>
      </c>
      <c r="B227" s="382"/>
      <c r="C227" s="422"/>
      <c r="D227" s="302" t="s">
        <v>1295</v>
      </c>
      <c r="E227" s="303" t="s">
        <v>1296</v>
      </c>
      <c r="F227" s="303" t="s">
        <v>1297</v>
      </c>
      <c r="G227" s="301">
        <v>1</v>
      </c>
      <c r="H227" s="159">
        <f t="shared" si="18"/>
        <v>1</v>
      </c>
      <c r="I227" s="159">
        <f t="shared" si="19"/>
        <v>1</v>
      </c>
      <c r="J227" s="203">
        <v>1</v>
      </c>
      <c r="K227" s="221" t="s">
        <v>683</v>
      </c>
      <c r="L227" s="243">
        <v>1</v>
      </c>
      <c r="M227" s="159">
        <f t="shared" si="20"/>
        <v>1</v>
      </c>
      <c r="N227" s="159">
        <f t="shared" si="21"/>
        <v>1</v>
      </c>
      <c r="O227" s="203">
        <v>1</v>
      </c>
      <c r="P227" s="102" t="s">
        <v>87</v>
      </c>
      <c r="Q227" s="243">
        <v>1</v>
      </c>
      <c r="R227" s="159">
        <f t="shared" si="22"/>
        <v>1</v>
      </c>
      <c r="S227" s="159">
        <f t="shared" si="23"/>
        <v>1</v>
      </c>
      <c r="T227" s="203">
        <v>1</v>
      </c>
      <c r="U227" s="382"/>
      <c r="V227" s="382"/>
    </row>
    <row r="228" spans="1:22" s="103" customFormat="1" ht="52" thickBot="1">
      <c r="A228" s="219">
        <v>216</v>
      </c>
      <c r="B228" s="382"/>
      <c r="C228" s="422"/>
      <c r="D228" s="407" t="s">
        <v>1298</v>
      </c>
      <c r="E228" s="303" t="s">
        <v>1299</v>
      </c>
      <c r="F228" s="303" t="s">
        <v>1300</v>
      </c>
      <c r="G228" s="301">
        <v>1</v>
      </c>
      <c r="H228" s="159">
        <f t="shared" si="18"/>
        <v>1</v>
      </c>
      <c r="I228" s="159">
        <f t="shared" si="19"/>
        <v>1</v>
      </c>
      <c r="J228" s="203">
        <v>1</v>
      </c>
      <c r="K228" s="221" t="s">
        <v>683</v>
      </c>
      <c r="L228" s="243">
        <v>1</v>
      </c>
      <c r="M228" s="159">
        <f t="shared" si="20"/>
        <v>1</v>
      </c>
      <c r="N228" s="159">
        <f t="shared" si="21"/>
        <v>1</v>
      </c>
      <c r="O228" s="203">
        <v>1</v>
      </c>
      <c r="P228" s="102" t="s">
        <v>87</v>
      </c>
      <c r="Q228" s="243">
        <v>1</v>
      </c>
      <c r="R228" s="159">
        <f t="shared" si="22"/>
        <v>1</v>
      </c>
      <c r="S228" s="159">
        <f t="shared" si="23"/>
        <v>1</v>
      </c>
      <c r="T228" s="203">
        <v>1</v>
      </c>
      <c r="U228" s="382"/>
      <c r="V228" s="382"/>
    </row>
    <row r="229" spans="1:22" s="103" customFormat="1" ht="35" thickBot="1">
      <c r="A229" s="219">
        <v>217</v>
      </c>
      <c r="B229" s="382"/>
      <c r="C229" s="422"/>
      <c r="D229" s="407"/>
      <c r="E229" s="303" t="s">
        <v>1301</v>
      </c>
      <c r="F229" s="303" t="s">
        <v>1302</v>
      </c>
      <c r="G229" s="301">
        <v>1</v>
      </c>
      <c r="H229" s="159">
        <f t="shared" si="18"/>
        <v>1</v>
      </c>
      <c r="I229" s="159">
        <f t="shared" si="19"/>
        <v>1</v>
      </c>
      <c r="J229" s="203">
        <v>1</v>
      </c>
      <c r="K229" s="221" t="s">
        <v>683</v>
      </c>
      <c r="L229" s="243">
        <v>1</v>
      </c>
      <c r="M229" s="159">
        <f t="shared" si="20"/>
        <v>1</v>
      </c>
      <c r="N229" s="159">
        <f t="shared" si="21"/>
        <v>1</v>
      </c>
      <c r="O229" s="203">
        <v>1</v>
      </c>
      <c r="P229" s="102" t="s">
        <v>87</v>
      </c>
      <c r="Q229" s="243">
        <v>1</v>
      </c>
      <c r="R229" s="159">
        <f t="shared" si="22"/>
        <v>1</v>
      </c>
      <c r="S229" s="159">
        <f t="shared" si="23"/>
        <v>1</v>
      </c>
      <c r="T229" s="203">
        <v>1</v>
      </c>
      <c r="U229" s="382"/>
      <c r="V229" s="382"/>
    </row>
    <row r="230" spans="1:22" s="103" customFormat="1" ht="35" thickBot="1">
      <c r="A230" s="219">
        <v>218</v>
      </c>
      <c r="B230" s="382"/>
      <c r="C230" s="422"/>
      <c r="D230" s="407" t="s">
        <v>1303</v>
      </c>
      <c r="E230" s="303" t="s">
        <v>214</v>
      </c>
      <c r="F230" s="303" t="s">
        <v>1304</v>
      </c>
      <c r="G230" s="301">
        <v>1</v>
      </c>
      <c r="H230" s="159">
        <f t="shared" si="18"/>
        <v>1</v>
      </c>
      <c r="I230" s="159">
        <f t="shared" si="19"/>
        <v>1</v>
      </c>
      <c r="J230" s="203">
        <v>1</v>
      </c>
      <c r="K230" s="221" t="s">
        <v>683</v>
      </c>
      <c r="L230" s="243">
        <v>1</v>
      </c>
      <c r="M230" s="159">
        <f t="shared" si="20"/>
        <v>1</v>
      </c>
      <c r="N230" s="159">
        <f t="shared" si="21"/>
        <v>1</v>
      </c>
      <c r="O230" s="203">
        <v>1</v>
      </c>
      <c r="P230" s="102" t="s">
        <v>87</v>
      </c>
      <c r="Q230" s="243">
        <v>1</v>
      </c>
      <c r="R230" s="159">
        <f t="shared" si="22"/>
        <v>1</v>
      </c>
      <c r="S230" s="159">
        <f t="shared" si="23"/>
        <v>1</v>
      </c>
      <c r="T230" s="203">
        <v>1</v>
      </c>
      <c r="U230" s="382"/>
      <c r="V230" s="382"/>
    </row>
    <row r="231" spans="1:22" s="103" customFormat="1" ht="35" thickBot="1">
      <c r="A231" s="219">
        <v>219</v>
      </c>
      <c r="B231" s="382"/>
      <c r="C231" s="422"/>
      <c r="D231" s="407"/>
      <c r="E231" s="303" t="s">
        <v>213</v>
      </c>
      <c r="F231" s="303" t="s">
        <v>1305</v>
      </c>
      <c r="G231" s="301">
        <v>1</v>
      </c>
      <c r="H231" s="159">
        <f t="shared" si="18"/>
        <v>1</v>
      </c>
      <c r="I231" s="159">
        <f t="shared" si="19"/>
        <v>1</v>
      </c>
      <c r="J231" s="203">
        <v>1</v>
      </c>
      <c r="K231" s="221" t="s">
        <v>683</v>
      </c>
      <c r="L231" s="243">
        <v>1</v>
      </c>
      <c r="M231" s="159">
        <f t="shared" si="20"/>
        <v>1</v>
      </c>
      <c r="N231" s="159">
        <f t="shared" si="21"/>
        <v>1</v>
      </c>
      <c r="O231" s="203">
        <v>1</v>
      </c>
      <c r="P231" s="102" t="s">
        <v>87</v>
      </c>
      <c r="Q231" s="243">
        <v>1</v>
      </c>
      <c r="R231" s="159">
        <f t="shared" si="22"/>
        <v>1</v>
      </c>
      <c r="S231" s="159">
        <f t="shared" si="23"/>
        <v>1</v>
      </c>
      <c r="T231" s="203">
        <v>1</v>
      </c>
      <c r="U231" s="382"/>
      <c r="V231" s="382"/>
    </row>
    <row r="232" spans="1:22" s="103" customFormat="1" ht="35" thickBot="1">
      <c r="A232" s="219">
        <v>220</v>
      </c>
      <c r="B232" s="382"/>
      <c r="C232" s="422"/>
      <c r="D232" s="407" t="s">
        <v>1306</v>
      </c>
      <c r="E232" s="303" t="s">
        <v>1307</v>
      </c>
      <c r="F232" s="303" t="s">
        <v>1308</v>
      </c>
      <c r="G232" s="301">
        <v>1</v>
      </c>
      <c r="H232" s="159">
        <f t="shared" si="18"/>
        <v>1</v>
      </c>
      <c r="I232" s="159">
        <f t="shared" si="19"/>
        <v>1</v>
      </c>
      <c r="J232" s="203">
        <v>1</v>
      </c>
      <c r="K232" s="221" t="s">
        <v>683</v>
      </c>
      <c r="L232" s="243">
        <v>1</v>
      </c>
      <c r="M232" s="159">
        <f t="shared" si="20"/>
        <v>1</v>
      </c>
      <c r="N232" s="159">
        <f t="shared" si="21"/>
        <v>1</v>
      </c>
      <c r="O232" s="203">
        <v>1</v>
      </c>
      <c r="P232" s="102" t="s">
        <v>87</v>
      </c>
      <c r="Q232" s="243">
        <v>1</v>
      </c>
      <c r="R232" s="159">
        <f t="shared" si="22"/>
        <v>1</v>
      </c>
      <c r="S232" s="159">
        <f t="shared" si="23"/>
        <v>1</v>
      </c>
      <c r="T232" s="203">
        <v>1</v>
      </c>
      <c r="U232" s="382"/>
      <c r="V232" s="382"/>
    </row>
    <row r="233" spans="1:22" s="103" customFormat="1" ht="35" thickBot="1">
      <c r="A233" s="219">
        <v>221</v>
      </c>
      <c r="B233" s="382"/>
      <c r="C233" s="422"/>
      <c r="D233" s="407"/>
      <c r="E233" s="303" t="s">
        <v>215</v>
      </c>
      <c r="F233" s="303" t="s">
        <v>1309</v>
      </c>
      <c r="G233" s="301">
        <v>1</v>
      </c>
      <c r="H233" s="159">
        <f t="shared" si="18"/>
        <v>1</v>
      </c>
      <c r="I233" s="159">
        <f t="shared" si="19"/>
        <v>1</v>
      </c>
      <c r="J233" s="203">
        <v>1</v>
      </c>
      <c r="K233" s="221" t="s">
        <v>683</v>
      </c>
      <c r="L233" s="243">
        <v>1</v>
      </c>
      <c r="M233" s="159">
        <f t="shared" si="20"/>
        <v>1</v>
      </c>
      <c r="N233" s="159">
        <f t="shared" si="21"/>
        <v>1</v>
      </c>
      <c r="O233" s="203">
        <v>1</v>
      </c>
      <c r="P233" s="102" t="s">
        <v>87</v>
      </c>
      <c r="Q233" s="243">
        <v>1</v>
      </c>
      <c r="R233" s="159">
        <f t="shared" si="22"/>
        <v>1</v>
      </c>
      <c r="S233" s="159">
        <f t="shared" si="23"/>
        <v>1</v>
      </c>
      <c r="T233" s="203">
        <v>1</v>
      </c>
      <c r="U233" s="382"/>
      <c r="V233" s="382"/>
    </row>
    <row r="234" spans="1:22" s="103" customFormat="1" ht="35" thickBot="1">
      <c r="A234" s="219">
        <v>222</v>
      </c>
      <c r="B234" s="382"/>
      <c r="C234" s="422"/>
      <c r="D234" s="302" t="s">
        <v>1310</v>
      </c>
      <c r="E234" s="303" t="s">
        <v>1311</v>
      </c>
      <c r="F234" s="303" t="s">
        <v>1312</v>
      </c>
      <c r="G234" s="301">
        <v>1</v>
      </c>
      <c r="H234" s="159">
        <f t="shared" si="18"/>
        <v>1</v>
      </c>
      <c r="I234" s="159">
        <f t="shared" si="19"/>
        <v>1</v>
      </c>
      <c r="J234" s="203">
        <v>1</v>
      </c>
      <c r="K234" s="221" t="s">
        <v>683</v>
      </c>
      <c r="L234" s="243">
        <v>1</v>
      </c>
      <c r="M234" s="159">
        <f t="shared" si="20"/>
        <v>1</v>
      </c>
      <c r="N234" s="159">
        <f t="shared" si="21"/>
        <v>1</v>
      </c>
      <c r="O234" s="203">
        <v>1</v>
      </c>
      <c r="P234" s="102" t="s">
        <v>87</v>
      </c>
      <c r="Q234" s="243">
        <v>1</v>
      </c>
      <c r="R234" s="159">
        <f t="shared" si="22"/>
        <v>1</v>
      </c>
      <c r="S234" s="159">
        <f t="shared" si="23"/>
        <v>1</v>
      </c>
      <c r="T234" s="203">
        <v>1</v>
      </c>
      <c r="U234" s="382"/>
      <c r="V234" s="382"/>
    </row>
    <row r="235" spans="1:22" s="103" customFormat="1" ht="35" thickBot="1">
      <c r="A235" s="219">
        <v>223</v>
      </c>
      <c r="B235" s="382"/>
      <c r="C235" s="422"/>
      <c r="D235" s="407" t="s">
        <v>1313</v>
      </c>
      <c r="E235" s="436" t="s">
        <v>1314</v>
      </c>
      <c r="F235" s="436" t="s">
        <v>1315</v>
      </c>
      <c r="G235" s="301">
        <v>1</v>
      </c>
      <c r="H235" s="159">
        <f t="shared" si="18"/>
        <v>1</v>
      </c>
      <c r="I235" s="159">
        <f t="shared" si="19"/>
        <v>1</v>
      </c>
      <c r="J235" s="203">
        <v>1</v>
      </c>
      <c r="K235" s="221" t="s">
        <v>683</v>
      </c>
      <c r="L235" s="243">
        <v>1</v>
      </c>
      <c r="M235" s="159">
        <f t="shared" si="20"/>
        <v>1</v>
      </c>
      <c r="N235" s="159">
        <f t="shared" si="21"/>
        <v>1</v>
      </c>
      <c r="O235" s="203">
        <v>1</v>
      </c>
      <c r="P235" s="102" t="s">
        <v>87</v>
      </c>
      <c r="Q235" s="243">
        <v>1</v>
      </c>
      <c r="R235" s="159">
        <f t="shared" si="22"/>
        <v>1</v>
      </c>
      <c r="S235" s="159">
        <f t="shared" si="23"/>
        <v>1</v>
      </c>
      <c r="T235" s="203">
        <v>1</v>
      </c>
      <c r="U235" s="382"/>
      <c r="V235" s="382"/>
    </row>
    <row r="236" spans="1:22" s="103" customFormat="1" ht="35" thickBot="1">
      <c r="A236" s="219">
        <v>224</v>
      </c>
      <c r="B236" s="382"/>
      <c r="C236" s="422"/>
      <c r="D236" s="407"/>
      <c r="E236" s="436"/>
      <c r="F236" s="436"/>
      <c r="G236" s="301">
        <v>1</v>
      </c>
      <c r="H236" s="159">
        <f t="shared" si="18"/>
        <v>1</v>
      </c>
      <c r="I236" s="159">
        <f t="shared" si="19"/>
        <v>1</v>
      </c>
      <c r="J236" s="203">
        <v>1</v>
      </c>
      <c r="K236" s="221" t="s">
        <v>683</v>
      </c>
      <c r="L236" s="243">
        <v>1</v>
      </c>
      <c r="M236" s="159">
        <f t="shared" si="20"/>
        <v>1</v>
      </c>
      <c r="N236" s="159">
        <f t="shared" si="21"/>
        <v>1</v>
      </c>
      <c r="O236" s="203">
        <v>1</v>
      </c>
      <c r="P236" s="102" t="s">
        <v>87</v>
      </c>
      <c r="Q236" s="243">
        <v>1</v>
      </c>
      <c r="R236" s="159">
        <f t="shared" si="22"/>
        <v>1</v>
      </c>
      <c r="S236" s="159">
        <f t="shared" si="23"/>
        <v>1</v>
      </c>
      <c r="T236" s="203">
        <v>1</v>
      </c>
      <c r="U236" s="382"/>
      <c r="V236" s="382"/>
    </row>
    <row r="237" spans="1:22" s="103" customFormat="1" ht="35" thickBot="1">
      <c r="A237" s="219">
        <v>225</v>
      </c>
      <c r="B237" s="382"/>
      <c r="C237" s="422"/>
      <c r="D237" s="407"/>
      <c r="E237" s="303" t="s">
        <v>217</v>
      </c>
      <c r="F237" s="303" t="s">
        <v>1316</v>
      </c>
      <c r="G237" s="301">
        <v>1</v>
      </c>
      <c r="H237" s="159">
        <f t="shared" si="18"/>
        <v>1</v>
      </c>
      <c r="I237" s="159">
        <f t="shared" si="19"/>
        <v>1</v>
      </c>
      <c r="J237" s="203">
        <v>1</v>
      </c>
      <c r="K237" s="221" t="s">
        <v>683</v>
      </c>
      <c r="L237" s="243">
        <v>1</v>
      </c>
      <c r="M237" s="159">
        <f t="shared" si="20"/>
        <v>1</v>
      </c>
      <c r="N237" s="159">
        <f t="shared" si="21"/>
        <v>1</v>
      </c>
      <c r="O237" s="203">
        <v>1</v>
      </c>
      <c r="P237" s="102" t="s">
        <v>87</v>
      </c>
      <c r="Q237" s="243">
        <v>1</v>
      </c>
      <c r="R237" s="159">
        <f t="shared" si="22"/>
        <v>1</v>
      </c>
      <c r="S237" s="159">
        <f t="shared" si="23"/>
        <v>1</v>
      </c>
      <c r="T237" s="203">
        <v>1</v>
      </c>
      <c r="U237" s="382"/>
      <c r="V237" s="382"/>
    </row>
    <row r="238" spans="1:22" s="103" customFormat="1" ht="35" thickBot="1">
      <c r="A238" s="219">
        <v>226</v>
      </c>
      <c r="B238" s="382"/>
      <c r="C238" s="422"/>
      <c r="D238" s="407"/>
      <c r="E238" s="303" t="s">
        <v>216</v>
      </c>
      <c r="F238" s="303" t="s">
        <v>1317</v>
      </c>
      <c r="G238" s="301">
        <v>1</v>
      </c>
      <c r="H238" s="159">
        <f t="shared" si="18"/>
        <v>1</v>
      </c>
      <c r="I238" s="159">
        <f t="shared" si="19"/>
        <v>1</v>
      </c>
      <c r="J238" s="203">
        <v>1</v>
      </c>
      <c r="K238" s="221" t="s">
        <v>683</v>
      </c>
      <c r="L238" s="243">
        <v>1</v>
      </c>
      <c r="M238" s="159">
        <f t="shared" si="20"/>
        <v>1</v>
      </c>
      <c r="N238" s="159">
        <f t="shared" si="21"/>
        <v>1</v>
      </c>
      <c r="O238" s="203">
        <v>1</v>
      </c>
      <c r="P238" s="102" t="s">
        <v>87</v>
      </c>
      <c r="Q238" s="243">
        <v>1</v>
      </c>
      <c r="R238" s="159">
        <f t="shared" si="22"/>
        <v>1</v>
      </c>
      <c r="S238" s="159">
        <f t="shared" si="23"/>
        <v>1</v>
      </c>
      <c r="T238" s="203">
        <v>1</v>
      </c>
      <c r="U238" s="382"/>
      <c r="V238" s="382"/>
    </row>
    <row r="239" spans="1:22" s="103" customFormat="1" ht="35" thickBot="1">
      <c r="A239" s="219">
        <v>227</v>
      </c>
      <c r="B239" s="382"/>
      <c r="C239" s="422"/>
      <c r="D239" s="302" t="s">
        <v>1318</v>
      </c>
      <c r="E239" s="303" t="s">
        <v>218</v>
      </c>
      <c r="F239" s="303" t="s">
        <v>1319</v>
      </c>
      <c r="G239" s="301">
        <v>1</v>
      </c>
      <c r="H239" s="159">
        <f t="shared" si="18"/>
        <v>1</v>
      </c>
      <c r="I239" s="159">
        <f t="shared" si="19"/>
        <v>1</v>
      </c>
      <c r="J239" s="203">
        <v>1</v>
      </c>
      <c r="K239" s="221" t="s">
        <v>683</v>
      </c>
      <c r="L239" s="243">
        <v>1</v>
      </c>
      <c r="M239" s="159">
        <f t="shared" si="20"/>
        <v>1</v>
      </c>
      <c r="N239" s="159">
        <f t="shared" si="21"/>
        <v>1</v>
      </c>
      <c r="O239" s="203">
        <v>1</v>
      </c>
      <c r="P239" s="102" t="s">
        <v>87</v>
      </c>
      <c r="Q239" s="243">
        <v>1</v>
      </c>
      <c r="R239" s="159">
        <f t="shared" si="22"/>
        <v>1</v>
      </c>
      <c r="S239" s="159">
        <f t="shared" si="23"/>
        <v>1</v>
      </c>
      <c r="T239" s="203">
        <v>1</v>
      </c>
      <c r="U239" s="382"/>
      <c r="V239" s="382"/>
    </row>
    <row r="240" spans="1:22" s="103" customFormat="1" ht="35" thickBot="1">
      <c r="A240" s="219">
        <v>228</v>
      </c>
      <c r="B240" s="382"/>
      <c r="C240" s="422"/>
      <c r="D240" s="407" t="s">
        <v>1320</v>
      </c>
      <c r="E240" s="303" t="s">
        <v>222</v>
      </c>
      <c r="F240" s="303" t="s">
        <v>1321</v>
      </c>
      <c r="G240" s="301">
        <v>1</v>
      </c>
      <c r="H240" s="159">
        <f t="shared" si="18"/>
        <v>1</v>
      </c>
      <c r="I240" s="159">
        <f t="shared" si="19"/>
        <v>1</v>
      </c>
      <c r="J240" s="203">
        <v>1</v>
      </c>
      <c r="K240" s="221" t="s">
        <v>683</v>
      </c>
      <c r="L240" s="243">
        <v>1</v>
      </c>
      <c r="M240" s="159">
        <f t="shared" si="20"/>
        <v>1</v>
      </c>
      <c r="N240" s="159">
        <f t="shared" si="21"/>
        <v>1</v>
      </c>
      <c r="O240" s="203">
        <v>1</v>
      </c>
      <c r="P240" s="102" t="s">
        <v>87</v>
      </c>
      <c r="Q240" s="243">
        <v>1</v>
      </c>
      <c r="R240" s="159">
        <f t="shared" si="22"/>
        <v>1</v>
      </c>
      <c r="S240" s="159">
        <f t="shared" si="23"/>
        <v>1</v>
      </c>
      <c r="T240" s="203">
        <v>1</v>
      </c>
      <c r="U240" s="382"/>
      <c r="V240" s="382"/>
    </row>
    <row r="241" spans="1:22" s="103" customFormat="1" ht="35" thickBot="1">
      <c r="A241" s="219">
        <v>229</v>
      </c>
      <c r="B241" s="382"/>
      <c r="C241" s="422"/>
      <c r="D241" s="407"/>
      <c r="E241" s="319" t="s">
        <v>221</v>
      </c>
      <c r="F241" s="319" t="s">
        <v>1322</v>
      </c>
      <c r="G241" s="301">
        <v>1</v>
      </c>
      <c r="H241" s="159">
        <f t="shared" si="18"/>
        <v>1</v>
      </c>
      <c r="I241" s="159">
        <f t="shared" si="19"/>
        <v>1</v>
      </c>
      <c r="J241" s="203">
        <v>1</v>
      </c>
      <c r="K241" s="221" t="s">
        <v>683</v>
      </c>
      <c r="L241" s="243">
        <v>1</v>
      </c>
      <c r="M241" s="159">
        <f t="shared" si="20"/>
        <v>1</v>
      </c>
      <c r="N241" s="159">
        <f t="shared" si="21"/>
        <v>1</v>
      </c>
      <c r="O241" s="203">
        <v>1</v>
      </c>
      <c r="P241" s="102" t="s">
        <v>87</v>
      </c>
      <c r="Q241" s="243">
        <v>1</v>
      </c>
      <c r="R241" s="159">
        <f t="shared" si="22"/>
        <v>1</v>
      </c>
      <c r="S241" s="159">
        <f t="shared" si="23"/>
        <v>1</v>
      </c>
      <c r="T241" s="203">
        <v>1</v>
      </c>
      <c r="U241" s="382"/>
      <c r="V241" s="382"/>
    </row>
    <row r="242" spans="1:22" s="103" customFormat="1" ht="35" thickBot="1">
      <c r="A242" s="219">
        <v>230</v>
      </c>
      <c r="B242" s="382"/>
      <c r="C242" s="422"/>
      <c r="D242" s="407"/>
      <c r="E242" s="303" t="s">
        <v>219</v>
      </c>
      <c r="F242" s="303" t="s">
        <v>1323</v>
      </c>
      <c r="G242" s="301">
        <v>1</v>
      </c>
      <c r="H242" s="159">
        <f t="shared" si="18"/>
        <v>1</v>
      </c>
      <c r="I242" s="159">
        <f t="shared" si="19"/>
        <v>1</v>
      </c>
      <c r="J242" s="203">
        <v>1</v>
      </c>
      <c r="K242" s="221" t="s">
        <v>683</v>
      </c>
      <c r="L242" s="243">
        <v>1</v>
      </c>
      <c r="M242" s="159">
        <f t="shared" si="20"/>
        <v>1</v>
      </c>
      <c r="N242" s="159">
        <f t="shared" si="21"/>
        <v>1</v>
      </c>
      <c r="O242" s="203">
        <v>1</v>
      </c>
      <c r="P242" s="102" t="s">
        <v>87</v>
      </c>
      <c r="Q242" s="243">
        <v>1</v>
      </c>
      <c r="R242" s="159">
        <f t="shared" si="22"/>
        <v>1</v>
      </c>
      <c r="S242" s="159">
        <f t="shared" si="23"/>
        <v>1</v>
      </c>
      <c r="T242" s="203">
        <v>1</v>
      </c>
      <c r="U242" s="382"/>
      <c r="V242" s="382"/>
    </row>
    <row r="243" spans="1:22" s="103" customFormat="1" ht="35" thickBot="1">
      <c r="A243" s="219">
        <v>231</v>
      </c>
      <c r="B243" s="382"/>
      <c r="C243" s="422"/>
      <c r="D243" s="407"/>
      <c r="E243" s="303" t="s">
        <v>220</v>
      </c>
      <c r="F243" s="303" t="s">
        <v>1324</v>
      </c>
      <c r="G243" s="301">
        <v>1</v>
      </c>
      <c r="H243" s="159">
        <f t="shared" si="18"/>
        <v>1</v>
      </c>
      <c r="I243" s="159">
        <f t="shared" si="19"/>
        <v>1</v>
      </c>
      <c r="J243" s="203">
        <v>1</v>
      </c>
      <c r="K243" s="221" t="s">
        <v>683</v>
      </c>
      <c r="L243" s="243">
        <v>1</v>
      </c>
      <c r="M243" s="159">
        <f t="shared" si="20"/>
        <v>1</v>
      </c>
      <c r="N243" s="159">
        <f t="shared" si="21"/>
        <v>1</v>
      </c>
      <c r="O243" s="203">
        <v>1</v>
      </c>
      <c r="P243" s="102" t="s">
        <v>87</v>
      </c>
      <c r="Q243" s="243">
        <v>1</v>
      </c>
      <c r="R243" s="159">
        <f t="shared" si="22"/>
        <v>1</v>
      </c>
      <c r="S243" s="159">
        <f t="shared" si="23"/>
        <v>1</v>
      </c>
      <c r="T243" s="203">
        <v>1</v>
      </c>
      <c r="U243" s="382"/>
      <c r="V243" s="382"/>
    </row>
    <row r="244" spans="1:22" s="103" customFormat="1" ht="35" thickBot="1">
      <c r="A244" s="219">
        <v>232</v>
      </c>
      <c r="B244" s="382"/>
      <c r="C244" s="422"/>
      <c r="D244" s="302" t="s">
        <v>1325</v>
      </c>
      <c r="E244" s="303" t="s">
        <v>223</v>
      </c>
      <c r="F244" s="303" t="s">
        <v>1326</v>
      </c>
      <c r="G244" s="301">
        <v>1</v>
      </c>
      <c r="H244" s="159">
        <f t="shared" si="18"/>
        <v>1</v>
      </c>
      <c r="I244" s="159">
        <f t="shared" si="19"/>
        <v>1</v>
      </c>
      <c r="J244" s="203">
        <v>1</v>
      </c>
      <c r="K244" s="221" t="s">
        <v>683</v>
      </c>
      <c r="L244" s="243">
        <v>1</v>
      </c>
      <c r="M244" s="159">
        <f t="shared" si="20"/>
        <v>1</v>
      </c>
      <c r="N244" s="159">
        <f t="shared" si="21"/>
        <v>1</v>
      </c>
      <c r="O244" s="203">
        <v>1</v>
      </c>
      <c r="P244" s="102" t="s">
        <v>87</v>
      </c>
      <c r="Q244" s="243">
        <v>1</v>
      </c>
      <c r="R244" s="159">
        <f t="shared" si="22"/>
        <v>1</v>
      </c>
      <c r="S244" s="159">
        <f t="shared" si="23"/>
        <v>1</v>
      </c>
      <c r="T244" s="203">
        <v>1</v>
      </c>
      <c r="U244" s="382"/>
      <c r="V244" s="382"/>
    </row>
    <row r="245" spans="1:22" s="103" customFormat="1" ht="35" thickBot="1">
      <c r="A245" s="219">
        <v>233</v>
      </c>
      <c r="B245" s="382"/>
      <c r="C245" s="422"/>
      <c r="D245" s="302" t="s">
        <v>1327</v>
      </c>
      <c r="E245" s="303" t="s">
        <v>1328</v>
      </c>
      <c r="F245" s="303" t="s">
        <v>1329</v>
      </c>
      <c r="G245" s="301">
        <v>1</v>
      </c>
      <c r="H245" s="159">
        <f t="shared" si="18"/>
        <v>1</v>
      </c>
      <c r="I245" s="159">
        <f t="shared" si="19"/>
        <v>1</v>
      </c>
      <c r="J245" s="203">
        <v>1</v>
      </c>
      <c r="K245" s="221" t="s">
        <v>683</v>
      </c>
      <c r="L245" s="243">
        <v>1</v>
      </c>
      <c r="M245" s="159">
        <f t="shared" si="20"/>
        <v>1</v>
      </c>
      <c r="N245" s="159">
        <f t="shared" si="21"/>
        <v>1</v>
      </c>
      <c r="O245" s="203">
        <v>1</v>
      </c>
      <c r="P245" s="102" t="s">
        <v>87</v>
      </c>
      <c r="Q245" s="243">
        <v>1</v>
      </c>
      <c r="R245" s="159">
        <f t="shared" si="22"/>
        <v>1</v>
      </c>
      <c r="S245" s="159">
        <f t="shared" si="23"/>
        <v>1</v>
      </c>
      <c r="T245" s="203">
        <v>1</v>
      </c>
      <c r="U245" s="382"/>
      <c r="V245" s="382"/>
    </row>
    <row r="246" spans="1:22" s="103" customFormat="1" ht="35" thickBot="1">
      <c r="A246" s="219">
        <v>234</v>
      </c>
      <c r="B246" s="382"/>
      <c r="C246" s="422"/>
      <c r="D246" s="302" t="s">
        <v>1330</v>
      </c>
      <c r="E246" s="303" t="s">
        <v>1331</v>
      </c>
      <c r="F246" s="303" t="s">
        <v>1332</v>
      </c>
      <c r="G246" s="301">
        <v>1</v>
      </c>
      <c r="H246" s="159">
        <f t="shared" si="18"/>
        <v>1</v>
      </c>
      <c r="I246" s="159">
        <f t="shared" si="19"/>
        <v>1</v>
      </c>
      <c r="J246" s="203">
        <v>1</v>
      </c>
      <c r="K246" s="221" t="s">
        <v>683</v>
      </c>
      <c r="L246" s="243">
        <v>1</v>
      </c>
      <c r="M246" s="159">
        <f t="shared" si="20"/>
        <v>1</v>
      </c>
      <c r="N246" s="159">
        <f t="shared" si="21"/>
        <v>1</v>
      </c>
      <c r="O246" s="203">
        <v>1</v>
      </c>
      <c r="P246" s="102" t="s">
        <v>87</v>
      </c>
      <c r="Q246" s="243">
        <v>1</v>
      </c>
      <c r="R246" s="159">
        <f t="shared" si="22"/>
        <v>1</v>
      </c>
      <c r="S246" s="159">
        <f t="shared" si="23"/>
        <v>1</v>
      </c>
      <c r="T246" s="203">
        <v>1</v>
      </c>
      <c r="U246" s="382"/>
      <c r="V246" s="382"/>
    </row>
    <row r="247" spans="1:22" s="103" customFormat="1" ht="35" thickBot="1">
      <c r="A247" s="219">
        <v>235</v>
      </c>
      <c r="B247" s="382"/>
      <c r="C247" s="422"/>
      <c r="D247" s="302" t="s">
        <v>1333</v>
      </c>
      <c r="E247" s="300" t="s">
        <v>226</v>
      </c>
      <c r="F247" s="300" t="s">
        <v>1334</v>
      </c>
      <c r="G247" s="301">
        <v>1</v>
      </c>
      <c r="H247" s="159">
        <f t="shared" si="18"/>
        <v>1</v>
      </c>
      <c r="I247" s="159">
        <f t="shared" si="19"/>
        <v>1</v>
      </c>
      <c r="J247" s="203">
        <v>1</v>
      </c>
      <c r="K247" s="221" t="s">
        <v>683</v>
      </c>
      <c r="L247" s="243">
        <v>1</v>
      </c>
      <c r="M247" s="159">
        <f t="shared" si="20"/>
        <v>1</v>
      </c>
      <c r="N247" s="159">
        <f t="shared" si="21"/>
        <v>1</v>
      </c>
      <c r="O247" s="203">
        <v>1</v>
      </c>
      <c r="P247" s="102" t="s">
        <v>87</v>
      </c>
      <c r="Q247" s="243">
        <v>1</v>
      </c>
      <c r="R247" s="159">
        <f t="shared" si="22"/>
        <v>1</v>
      </c>
      <c r="S247" s="159">
        <f t="shared" si="23"/>
        <v>1</v>
      </c>
      <c r="T247" s="203">
        <v>1</v>
      </c>
      <c r="U247" s="382"/>
      <c r="V247" s="382"/>
    </row>
    <row r="248" spans="1:22" s="103" customFormat="1" ht="35" thickBot="1">
      <c r="A248" s="219">
        <v>236</v>
      </c>
      <c r="B248" s="382"/>
      <c r="C248" s="422"/>
      <c r="D248" s="302" t="s">
        <v>1335</v>
      </c>
      <c r="E248" s="303" t="s">
        <v>227</v>
      </c>
      <c r="F248" s="303" t="s">
        <v>1336</v>
      </c>
      <c r="G248" s="301">
        <v>1</v>
      </c>
      <c r="H248" s="159">
        <f t="shared" si="18"/>
        <v>1</v>
      </c>
      <c r="I248" s="159">
        <f t="shared" si="19"/>
        <v>1</v>
      </c>
      <c r="J248" s="203">
        <v>1</v>
      </c>
      <c r="K248" s="221" t="s">
        <v>683</v>
      </c>
      <c r="L248" s="243">
        <v>1</v>
      </c>
      <c r="M248" s="159">
        <f t="shared" si="20"/>
        <v>1</v>
      </c>
      <c r="N248" s="159">
        <f t="shared" si="21"/>
        <v>1</v>
      </c>
      <c r="O248" s="203">
        <v>1</v>
      </c>
      <c r="P248" s="102" t="s">
        <v>87</v>
      </c>
      <c r="Q248" s="243">
        <v>1</v>
      </c>
      <c r="R248" s="159">
        <f t="shared" si="22"/>
        <v>1</v>
      </c>
      <c r="S248" s="159">
        <f t="shared" si="23"/>
        <v>1</v>
      </c>
      <c r="T248" s="203">
        <v>1</v>
      </c>
      <c r="U248" s="382"/>
      <c r="V248" s="382"/>
    </row>
    <row r="249" spans="1:22" s="103" customFormat="1" ht="35" thickBot="1">
      <c r="A249" s="219">
        <v>237</v>
      </c>
      <c r="B249" s="382"/>
      <c r="C249" s="422"/>
      <c r="D249" s="302" t="s">
        <v>1337</v>
      </c>
      <c r="E249" s="303" t="s">
        <v>1338</v>
      </c>
      <c r="F249" s="303" t="s">
        <v>1339</v>
      </c>
      <c r="G249" s="301">
        <v>1</v>
      </c>
      <c r="H249" s="159">
        <f t="shared" si="18"/>
        <v>1</v>
      </c>
      <c r="I249" s="159">
        <f t="shared" si="19"/>
        <v>1</v>
      </c>
      <c r="J249" s="203">
        <v>1</v>
      </c>
      <c r="K249" s="221" t="s">
        <v>683</v>
      </c>
      <c r="L249" s="243">
        <v>1</v>
      </c>
      <c r="M249" s="159">
        <f t="shared" si="20"/>
        <v>1</v>
      </c>
      <c r="N249" s="159">
        <f t="shared" si="21"/>
        <v>1</v>
      </c>
      <c r="O249" s="203">
        <v>1</v>
      </c>
      <c r="P249" s="102" t="s">
        <v>87</v>
      </c>
      <c r="Q249" s="243">
        <v>1</v>
      </c>
      <c r="R249" s="159">
        <f t="shared" si="22"/>
        <v>1</v>
      </c>
      <c r="S249" s="159">
        <f t="shared" si="23"/>
        <v>1</v>
      </c>
      <c r="T249" s="203">
        <v>1</v>
      </c>
      <c r="U249" s="382"/>
      <c r="V249" s="382"/>
    </row>
    <row r="250" spans="1:22" s="103" customFormat="1" ht="35" thickBot="1">
      <c r="A250" s="219">
        <v>238</v>
      </c>
      <c r="B250" s="382"/>
      <c r="C250" s="422"/>
      <c r="D250" s="302" t="s">
        <v>1340</v>
      </c>
      <c r="E250" s="300" t="s">
        <v>228</v>
      </c>
      <c r="F250" s="300" t="s">
        <v>1341</v>
      </c>
      <c r="G250" s="301">
        <v>1</v>
      </c>
      <c r="H250" s="159">
        <f t="shared" si="18"/>
        <v>1</v>
      </c>
      <c r="I250" s="159">
        <f t="shared" si="19"/>
        <v>1</v>
      </c>
      <c r="J250" s="203">
        <v>1</v>
      </c>
      <c r="K250" s="221" t="s">
        <v>683</v>
      </c>
      <c r="L250" s="243">
        <v>1</v>
      </c>
      <c r="M250" s="159">
        <f t="shared" si="20"/>
        <v>1</v>
      </c>
      <c r="N250" s="159">
        <f t="shared" si="21"/>
        <v>1</v>
      </c>
      <c r="O250" s="203">
        <v>1</v>
      </c>
      <c r="P250" s="102" t="s">
        <v>87</v>
      </c>
      <c r="Q250" s="243">
        <v>1</v>
      </c>
      <c r="R250" s="159">
        <f t="shared" si="22"/>
        <v>1</v>
      </c>
      <c r="S250" s="159">
        <f t="shared" si="23"/>
        <v>1</v>
      </c>
      <c r="T250" s="203">
        <v>1</v>
      </c>
      <c r="U250" s="382"/>
      <c r="V250" s="382"/>
    </row>
    <row r="251" spans="1:22" s="103" customFormat="1" ht="35" thickBot="1">
      <c r="A251" s="219">
        <v>239</v>
      </c>
      <c r="B251" s="382"/>
      <c r="C251" s="422"/>
      <c r="D251" s="302" t="s">
        <v>1342</v>
      </c>
      <c r="E251" s="300" t="s">
        <v>1343</v>
      </c>
      <c r="F251" s="300" t="s">
        <v>1344</v>
      </c>
      <c r="G251" s="301">
        <v>1</v>
      </c>
      <c r="H251" s="159">
        <f t="shared" si="18"/>
        <v>1</v>
      </c>
      <c r="I251" s="159">
        <f t="shared" si="19"/>
        <v>1</v>
      </c>
      <c r="J251" s="203">
        <v>1</v>
      </c>
      <c r="K251" s="221" t="s">
        <v>683</v>
      </c>
      <c r="L251" s="243">
        <v>1</v>
      </c>
      <c r="M251" s="159">
        <f t="shared" si="20"/>
        <v>1</v>
      </c>
      <c r="N251" s="159">
        <f t="shared" si="21"/>
        <v>1</v>
      </c>
      <c r="O251" s="203">
        <v>1</v>
      </c>
      <c r="P251" s="102" t="s">
        <v>87</v>
      </c>
      <c r="Q251" s="243">
        <v>1</v>
      </c>
      <c r="R251" s="159">
        <f t="shared" si="22"/>
        <v>1</v>
      </c>
      <c r="S251" s="159">
        <f t="shared" si="23"/>
        <v>1</v>
      </c>
      <c r="T251" s="203">
        <v>1</v>
      </c>
      <c r="U251" s="382"/>
      <c r="V251" s="382"/>
    </row>
    <row r="252" spans="1:22" s="103" customFormat="1" ht="35" thickBot="1">
      <c r="A252" s="219">
        <v>240</v>
      </c>
      <c r="B252" s="382"/>
      <c r="C252" s="422"/>
      <c r="D252" s="407" t="s">
        <v>1345</v>
      </c>
      <c r="E252" s="303" t="s">
        <v>229</v>
      </c>
      <c r="F252" s="303" t="s">
        <v>1346</v>
      </c>
      <c r="G252" s="301">
        <v>1</v>
      </c>
      <c r="H252" s="159">
        <f t="shared" si="18"/>
        <v>1</v>
      </c>
      <c r="I252" s="159">
        <f t="shared" si="19"/>
        <v>1</v>
      </c>
      <c r="J252" s="203">
        <v>1</v>
      </c>
      <c r="K252" s="221" t="s">
        <v>683</v>
      </c>
      <c r="L252" s="243">
        <v>1</v>
      </c>
      <c r="M252" s="159">
        <f t="shared" si="20"/>
        <v>1</v>
      </c>
      <c r="N252" s="159">
        <f t="shared" si="21"/>
        <v>1</v>
      </c>
      <c r="O252" s="203">
        <v>1</v>
      </c>
      <c r="P252" s="102" t="s">
        <v>87</v>
      </c>
      <c r="Q252" s="243">
        <v>1</v>
      </c>
      <c r="R252" s="159">
        <f t="shared" si="22"/>
        <v>1</v>
      </c>
      <c r="S252" s="159">
        <f t="shared" si="23"/>
        <v>1</v>
      </c>
      <c r="T252" s="203">
        <v>1</v>
      </c>
      <c r="U252" s="382"/>
      <c r="V252" s="382"/>
    </row>
    <row r="253" spans="1:22" s="103" customFormat="1" ht="35" thickBot="1">
      <c r="A253" s="219">
        <v>241</v>
      </c>
      <c r="B253" s="382"/>
      <c r="C253" s="422"/>
      <c r="D253" s="407"/>
      <c r="E253" s="300" t="s">
        <v>230</v>
      </c>
      <c r="F253" s="300" t="s">
        <v>1347</v>
      </c>
      <c r="G253" s="301">
        <v>1</v>
      </c>
      <c r="H253" s="159">
        <f t="shared" si="18"/>
        <v>1</v>
      </c>
      <c r="I253" s="159">
        <f t="shared" si="19"/>
        <v>1</v>
      </c>
      <c r="J253" s="203">
        <v>1</v>
      </c>
      <c r="K253" s="221" t="s">
        <v>683</v>
      </c>
      <c r="L253" s="243">
        <v>1</v>
      </c>
      <c r="M253" s="159">
        <f t="shared" si="20"/>
        <v>1</v>
      </c>
      <c r="N253" s="159">
        <f t="shared" si="21"/>
        <v>1</v>
      </c>
      <c r="O253" s="203">
        <v>1</v>
      </c>
      <c r="P253" s="102" t="s">
        <v>87</v>
      </c>
      <c r="Q253" s="243">
        <v>1</v>
      </c>
      <c r="R253" s="159">
        <f t="shared" si="22"/>
        <v>1</v>
      </c>
      <c r="S253" s="159">
        <f t="shared" si="23"/>
        <v>1</v>
      </c>
      <c r="T253" s="203">
        <v>1</v>
      </c>
      <c r="U253" s="382"/>
      <c r="V253" s="382"/>
    </row>
    <row r="254" spans="1:22" s="103" customFormat="1" ht="35" thickBot="1">
      <c r="A254" s="219">
        <v>242</v>
      </c>
      <c r="B254" s="382"/>
      <c r="C254" s="422"/>
      <c r="D254" s="407" t="s">
        <v>1348</v>
      </c>
      <c r="E254" s="303" t="s">
        <v>232</v>
      </c>
      <c r="F254" s="303" t="s">
        <v>1349</v>
      </c>
      <c r="G254" s="301">
        <v>1</v>
      </c>
      <c r="H254" s="159">
        <f t="shared" si="18"/>
        <v>1</v>
      </c>
      <c r="I254" s="159">
        <f t="shared" si="19"/>
        <v>1</v>
      </c>
      <c r="J254" s="203">
        <v>1</v>
      </c>
      <c r="K254" s="221" t="s">
        <v>683</v>
      </c>
      <c r="L254" s="243">
        <v>1</v>
      </c>
      <c r="M254" s="159">
        <f t="shared" si="20"/>
        <v>1</v>
      </c>
      <c r="N254" s="159">
        <f t="shared" si="21"/>
        <v>1</v>
      </c>
      <c r="O254" s="203">
        <v>1</v>
      </c>
      <c r="P254" s="102" t="s">
        <v>87</v>
      </c>
      <c r="Q254" s="243">
        <v>1</v>
      </c>
      <c r="R254" s="159">
        <f t="shared" si="22"/>
        <v>1</v>
      </c>
      <c r="S254" s="159">
        <f t="shared" si="23"/>
        <v>1</v>
      </c>
      <c r="T254" s="203">
        <v>1</v>
      </c>
      <c r="U254" s="382"/>
      <c r="V254" s="382"/>
    </row>
    <row r="255" spans="1:22" s="103" customFormat="1" ht="35" thickBot="1">
      <c r="A255" s="219">
        <v>243</v>
      </c>
      <c r="B255" s="382"/>
      <c r="C255" s="422"/>
      <c r="D255" s="407"/>
      <c r="E255" s="303" t="s">
        <v>231</v>
      </c>
      <c r="F255" s="303" t="s">
        <v>1350</v>
      </c>
      <c r="G255" s="301">
        <v>1</v>
      </c>
      <c r="H255" s="159">
        <f t="shared" ref="H255:H316" si="24">IF(G255=I255,J255)</f>
        <v>1</v>
      </c>
      <c r="I255" s="159">
        <f t="shared" ref="I255:I316" si="25">IF(G255="NA","NA",J255)</f>
        <v>1</v>
      </c>
      <c r="J255" s="203">
        <v>1</v>
      </c>
      <c r="K255" s="221" t="s">
        <v>683</v>
      </c>
      <c r="L255" s="243">
        <v>1</v>
      </c>
      <c r="M255" s="159">
        <f t="shared" ref="M255:M316" si="26">IF(L255=N255,O255)</f>
        <v>1</v>
      </c>
      <c r="N255" s="159">
        <f t="shared" ref="N255:N316" si="27">IF(L255="NA","NA",O255)</f>
        <v>1</v>
      </c>
      <c r="O255" s="203">
        <v>1</v>
      </c>
      <c r="P255" s="102" t="s">
        <v>87</v>
      </c>
      <c r="Q255" s="243">
        <v>1</v>
      </c>
      <c r="R255" s="159">
        <f t="shared" ref="R255:R316" si="28">IF(Q255=S255,T255)</f>
        <v>1</v>
      </c>
      <c r="S255" s="159">
        <f t="shared" ref="S255:S316" si="29">IF(Q255="NA","NA",T255)</f>
        <v>1</v>
      </c>
      <c r="T255" s="203">
        <v>1</v>
      </c>
      <c r="U255" s="382"/>
      <c r="V255" s="382"/>
    </row>
    <row r="256" spans="1:22" s="103" customFormat="1" ht="35" thickBot="1">
      <c r="A256" s="219">
        <v>244</v>
      </c>
      <c r="B256" s="382"/>
      <c r="C256" s="422"/>
      <c r="D256" s="407"/>
      <c r="E256" s="303" t="s">
        <v>1351</v>
      </c>
      <c r="F256" s="303" t="s">
        <v>1352</v>
      </c>
      <c r="G256" s="301">
        <v>1</v>
      </c>
      <c r="H256" s="159">
        <f t="shared" si="24"/>
        <v>1</v>
      </c>
      <c r="I256" s="159">
        <f t="shared" si="25"/>
        <v>1</v>
      </c>
      <c r="J256" s="203">
        <v>1</v>
      </c>
      <c r="K256" s="221" t="s">
        <v>683</v>
      </c>
      <c r="L256" s="243">
        <v>1</v>
      </c>
      <c r="M256" s="159">
        <f t="shared" si="26"/>
        <v>1</v>
      </c>
      <c r="N256" s="159">
        <f t="shared" si="27"/>
        <v>1</v>
      </c>
      <c r="O256" s="203">
        <v>1</v>
      </c>
      <c r="P256" s="102" t="s">
        <v>87</v>
      </c>
      <c r="Q256" s="243">
        <v>1</v>
      </c>
      <c r="R256" s="159">
        <f t="shared" si="28"/>
        <v>1</v>
      </c>
      <c r="S256" s="159">
        <f t="shared" si="29"/>
        <v>1</v>
      </c>
      <c r="T256" s="203">
        <v>1</v>
      </c>
      <c r="U256" s="382"/>
      <c r="V256" s="382"/>
    </row>
    <row r="257" spans="1:22" s="103" customFormat="1" ht="35" thickBot="1">
      <c r="A257" s="219">
        <v>245</v>
      </c>
      <c r="B257" s="382"/>
      <c r="C257" s="422"/>
      <c r="D257" s="302" t="s">
        <v>1353</v>
      </c>
      <c r="E257" s="303" t="s">
        <v>233</v>
      </c>
      <c r="F257" s="303" t="s">
        <v>1354</v>
      </c>
      <c r="G257" s="301">
        <v>1</v>
      </c>
      <c r="H257" s="159">
        <f t="shared" si="24"/>
        <v>1</v>
      </c>
      <c r="I257" s="159">
        <f t="shared" si="25"/>
        <v>1</v>
      </c>
      <c r="J257" s="203">
        <v>1</v>
      </c>
      <c r="K257" s="221" t="s">
        <v>683</v>
      </c>
      <c r="L257" s="243">
        <v>1</v>
      </c>
      <c r="M257" s="159">
        <f t="shared" si="26"/>
        <v>1</v>
      </c>
      <c r="N257" s="159">
        <f t="shared" si="27"/>
        <v>1</v>
      </c>
      <c r="O257" s="203">
        <v>1</v>
      </c>
      <c r="P257" s="102" t="s">
        <v>87</v>
      </c>
      <c r="Q257" s="243">
        <v>1</v>
      </c>
      <c r="R257" s="159">
        <f t="shared" si="28"/>
        <v>1</v>
      </c>
      <c r="S257" s="159">
        <f t="shared" si="29"/>
        <v>1</v>
      </c>
      <c r="T257" s="203">
        <v>1</v>
      </c>
      <c r="U257" s="382"/>
      <c r="V257" s="382"/>
    </row>
    <row r="258" spans="1:22" s="103" customFormat="1" ht="35" thickBot="1">
      <c r="A258" s="219">
        <v>246</v>
      </c>
      <c r="B258" s="382"/>
      <c r="C258" s="422"/>
      <c r="D258" s="407" t="s">
        <v>1355</v>
      </c>
      <c r="E258" s="303" t="s">
        <v>234</v>
      </c>
      <c r="F258" s="303" t="s">
        <v>1356</v>
      </c>
      <c r="G258" s="301">
        <v>1</v>
      </c>
      <c r="H258" s="159">
        <f t="shared" si="24"/>
        <v>1</v>
      </c>
      <c r="I258" s="159">
        <f t="shared" si="25"/>
        <v>1</v>
      </c>
      <c r="J258" s="203">
        <v>1</v>
      </c>
      <c r="K258" s="221" t="s">
        <v>683</v>
      </c>
      <c r="L258" s="243">
        <v>1</v>
      </c>
      <c r="M258" s="159">
        <f t="shared" si="26"/>
        <v>1</v>
      </c>
      <c r="N258" s="159">
        <f t="shared" si="27"/>
        <v>1</v>
      </c>
      <c r="O258" s="203">
        <v>1</v>
      </c>
      <c r="P258" s="102" t="s">
        <v>87</v>
      </c>
      <c r="Q258" s="243">
        <v>1</v>
      </c>
      <c r="R258" s="159">
        <f t="shared" si="28"/>
        <v>1</v>
      </c>
      <c r="S258" s="159">
        <f t="shared" si="29"/>
        <v>1</v>
      </c>
      <c r="T258" s="203">
        <v>1</v>
      </c>
      <c r="U258" s="382"/>
      <c r="V258" s="382"/>
    </row>
    <row r="259" spans="1:22" s="103" customFormat="1" ht="35" thickBot="1">
      <c r="A259" s="219">
        <v>247</v>
      </c>
      <c r="B259" s="382"/>
      <c r="C259" s="422"/>
      <c r="D259" s="407"/>
      <c r="E259" s="303" t="s">
        <v>702</v>
      </c>
      <c r="F259" s="303" t="s">
        <v>1357</v>
      </c>
      <c r="G259" s="301">
        <v>1</v>
      </c>
      <c r="H259" s="159">
        <f t="shared" si="24"/>
        <v>1</v>
      </c>
      <c r="I259" s="159">
        <f t="shared" si="25"/>
        <v>1</v>
      </c>
      <c r="J259" s="203">
        <v>1</v>
      </c>
      <c r="K259" s="221" t="s">
        <v>683</v>
      </c>
      <c r="L259" s="243">
        <v>1</v>
      </c>
      <c r="M259" s="159">
        <f t="shared" si="26"/>
        <v>1</v>
      </c>
      <c r="N259" s="159">
        <f t="shared" si="27"/>
        <v>1</v>
      </c>
      <c r="O259" s="203">
        <v>1</v>
      </c>
      <c r="P259" s="102" t="s">
        <v>87</v>
      </c>
      <c r="Q259" s="243">
        <v>1</v>
      </c>
      <c r="R259" s="159">
        <f t="shared" si="28"/>
        <v>1</v>
      </c>
      <c r="S259" s="159">
        <f t="shared" si="29"/>
        <v>1</v>
      </c>
      <c r="T259" s="203">
        <v>1</v>
      </c>
      <c r="U259" s="382"/>
      <c r="V259" s="382"/>
    </row>
    <row r="260" spans="1:22" s="103" customFormat="1" ht="35" thickBot="1">
      <c r="A260" s="219">
        <v>248</v>
      </c>
      <c r="B260" s="382"/>
      <c r="C260" s="422"/>
      <c r="D260" s="407" t="s">
        <v>1358</v>
      </c>
      <c r="E260" s="303" t="s">
        <v>1359</v>
      </c>
      <c r="F260" s="303" t="s">
        <v>1360</v>
      </c>
      <c r="G260" s="301">
        <v>1</v>
      </c>
      <c r="H260" s="159">
        <f t="shared" si="24"/>
        <v>1</v>
      </c>
      <c r="I260" s="159">
        <f t="shared" si="25"/>
        <v>1</v>
      </c>
      <c r="J260" s="203">
        <v>1</v>
      </c>
      <c r="K260" s="221" t="s">
        <v>683</v>
      </c>
      <c r="L260" s="243">
        <v>1</v>
      </c>
      <c r="M260" s="159">
        <f t="shared" si="26"/>
        <v>1</v>
      </c>
      <c r="N260" s="159">
        <f t="shared" si="27"/>
        <v>1</v>
      </c>
      <c r="O260" s="203">
        <v>1</v>
      </c>
      <c r="P260" s="102" t="s">
        <v>87</v>
      </c>
      <c r="Q260" s="243">
        <v>1</v>
      </c>
      <c r="R260" s="159">
        <f t="shared" si="28"/>
        <v>1</v>
      </c>
      <c r="S260" s="159">
        <f t="shared" si="29"/>
        <v>1</v>
      </c>
      <c r="T260" s="203">
        <v>1</v>
      </c>
      <c r="U260" s="382"/>
      <c r="V260" s="382"/>
    </row>
    <row r="261" spans="1:22" s="103" customFormat="1" ht="35" thickBot="1">
      <c r="A261" s="219">
        <v>249</v>
      </c>
      <c r="B261" s="382"/>
      <c r="C261" s="422"/>
      <c r="D261" s="407"/>
      <c r="E261" s="303" t="s">
        <v>1361</v>
      </c>
      <c r="F261" s="303" t="s">
        <v>1362</v>
      </c>
      <c r="G261" s="301">
        <v>1</v>
      </c>
      <c r="H261" s="159">
        <f t="shared" si="24"/>
        <v>1</v>
      </c>
      <c r="I261" s="159">
        <f t="shared" si="25"/>
        <v>1</v>
      </c>
      <c r="J261" s="203">
        <v>1</v>
      </c>
      <c r="K261" s="221" t="s">
        <v>683</v>
      </c>
      <c r="L261" s="243">
        <v>1</v>
      </c>
      <c r="M261" s="159">
        <f t="shared" si="26"/>
        <v>1</v>
      </c>
      <c r="N261" s="159">
        <f t="shared" si="27"/>
        <v>1</v>
      </c>
      <c r="O261" s="203">
        <v>1</v>
      </c>
      <c r="P261" s="102" t="s">
        <v>87</v>
      </c>
      <c r="Q261" s="243">
        <v>1</v>
      </c>
      <c r="R261" s="159">
        <f t="shared" si="28"/>
        <v>1</v>
      </c>
      <c r="S261" s="159">
        <f t="shared" si="29"/>
        <v>1</v>
      </c>
      <c r="T261" s="203">
        <v>1</v>
      </c>
      <c r="U261" s="382"/>
      <c r="V261" s="382"/>
    </row>
    <row r="262" spans="1:22" s="103" customFormat="1" ht="35" thickBot="1">
      <c r="A262" s="219">
        <v>250</v>
      </c>
      <c r="B262" s="382"/>
      <c r="C262" s="422"/>
      <c r="D262" s="407"/>
      <c r="E262" s="303" t="s">
        <v>1363</v>
      </c>
      <c r="F262" s="303" t="s">
        <v>1364</v>
      </c>
      <c r="G262" s="301">
        <v>1</v>
      </c>
      <c r="H262" s="159">
        <f t="shared" si="24"/>
        <v>1</v>
      </c>
      <c r="I262" s="159">
        <f t="shared" si="25"/>
        <v>1</v>
      </c>
      <c r="J262" s="203">
        <v>1</v>
      </c>
      <c r="K262" s="221" t="s">
        <v>683</v>
      </c>
      <c r="L262" s="243">
        <v>1</v>
      </c>
      <c r="M262" s="159">
        <f t="shared" si="26"/>
        <v>1</v>
      </c>
      <c r="N262" s="159">
        <f t="shared" si="27"/>
        <v>1</v>
      </c>
      <c r="O262" s="203">
        <v>1</v>
      </c>
      <c r="P262" s="102" t="s">
        <v>87</v>
      </c>
      <c r="Q262" s="243">
        <v>1</v>
      </c>
      <c r="R262" s="159">
        <f t="shared" si="28"/>
        <v>1</v>
      </c>
      <c r="S262" s="159">
        <f t="shared" si="29"/>
        <v>1</v>
      </c>
      <c r="T262" s="203">
        <v>1</v>
      </c>
      <c r="U262" s="382"/>
      <c r="V262" s="382"/>
    </row>
    <row r="263" spans="1:22" s="103" customFormat="1" ht="35" thickBot="1">
      <c r="A263" s="219">
        <v>251</v>
      </c>
      <c r="B263" s="382"/>
      <c r="C263" s="422"/>
      <c r="D263" s="407"/>
      <c r="E263" s="303" t="s">
        <v>1365</v>
      </c>
      <c r="F263" s="303" t="s">
        <v>1366</v>
      </c>
      <c r="G263" s="301">
        <v>1</v>
      </c>
      <c r="H263" s="159">
        <f t="shared" si="24"/>
        <v>1</v>
      </c>
      <c r="I263" s="159">
        <f t="shared" si="25"/>
        <v>1</v>
      </c>
      <c r="J263" s="203">
        <v>1</v>
      </c>
      <c r="K263" s="221" t="s">
        <v>683</v>
      </c>
      <c r="L263" s="243">
        <v>1</v>
      </c>
      <c r="M263" s="159">
        <f t="shared" si="26"/>
        <v>1</v>
      </c>
      <c r="N263" s="159">
        <f t="shared" si="27"/>
        <v>1</v>
      </c>
      <c r="O263" s="203">
        <v>1</v>
      </c>
      <c r="P263" s="102" t="s">
        <v>87</v>
      </c>
      <c r="Q263" s="243">
        <v>1</v>
      </c>
      <c r="R263" s="159">
        <f t="shared" si="28"/>
        <v>1</v>
      </c>
      <c r="S263" s="159">
        <f t="shared" si="29"/>
        <v>1</v>
      </c>
      <c r="T263" s="203">
        <v>1</v>
      </c>
      <c r="U263" s="382"/>
      <c r="V263" s="382"/>
    </row>
    <row r="264" spans="1:22" s="103" customFormat="1" ht="35" thickBot="1">
      <c r="A264" s="219">
        <v>252</v>
      </c>
      <c r="B264" s="382"/>
      <c r="C264" s="422"/>
      <c r="D264" s="407"/>
      <c r="E264" s="303" t="s">
        <v>1367</v>
      </c>
      <c r="F264" s="303" t="s">
        <v>1368</v>
      </c>
      <c r="G264" s="301">
        <v>1</v>
      </c>
      <c r="H264" s="159">
        <f t="shared" si="24"/>
        <v>1</v>
      </c>
      <c r="I264" s="159">
        <f t="shared" si="25"/>
        <v>1</v>
      </c>
      <c r="J264" s="203">
        <v>1</v>
      </c>
      <c r="K264" s="221" t="s">
        <v>683</v>
      </c>
      <c r="L264" s="243">
        <v>1</v>
      </c>
      <c r="M264" s="159">
        <f t="shared" si="26"/>
        <v>1</v>
      </c>
      <c r="N264" s="159">
        <f t="shared" si="27"/>
        <v>1</v>
      </c>
      <c r="O264" s="203">
        <v>1</v>
      </c>
      <c r="P264" s="102" t="s">
        <v>87</v>
      </c>
      <c r="Q264" s="243">
        <v>1</v>
      </c>
      <c r="R264" s="159">
        <f t="shared" si="28"/>
        <v>1</v>
      </c>
      <c r="S264" s="159">
        <f t="shared" si="29"/>
        <v>1</v>
      </c>
      <c r="T264" s="203">
        <v>1</v>
      </c>
      <c r="U264" s="382"/>
      <c r="V264" s="382"/>
    </row>
    <row r="265" spans="1:22" s="103" customFormat="1" ht="35" thickBot="1">
      <c r="A265" s="219">
        <v>253</v>
      </c>
      <c r="B265" s="382"/>
      <c r="C265" s="422"/>
      <c r="D265" s="407" t="s">
        <v>1369</v>
      </c>
      <c r="E265" s="303" t="s">
        <v>1370</v>
      </c>
      <c r="F265" s="303" t="s">
        <v>1371</v>
      </c>
      <c r="G265" s="301">
        <v>1</v>
      </c>
      <c r="H265" s="159">
        <f t="shared" si="24"/>
        <v>1</v>
      </c>
      <c r="I265" s="159">
        <f t="shared" si="25"/>
        <v>1</v>
      </c>
      <c r="J265" s="203">
        <v>1</v>
      </c>
      <c r="K265" s="221" t="s">
        <v>683</v>
      </c>
      <c r="L265" s="243">
        <v>1</v>
      </c>
      <c r="M265" s="159">
        <f t="shared" si="26"/>
        <v>1</v>
      </c>
      <c r="N265" s="159">
        <f t="shared" si="27"/>
        <v>1</v>
      </c>
      <c r="O265" s="203">
        <v>1</v>
      </c>
      <c r="P265" s="102" t="s">
        <v>87</v>
      </c>
      <c r="Q265" s="243">
        <v>1</v>
      </c>
      <c r="R265" s="159">
        <f t="shared" si="28"/>
        <v>1</v>
      </c>
      <c r="S265" s="159">
        <f t="shared" si="29"/>
        <v>1</v>
      </c>
      <c r="T265" s="203">
        <v>1</v>
      </c>
      <c r="U265" s="382"/>
      <c r="V265" s="382"/>
    </row>
    <row r="266" spans="1:22" s="103" customFormat="1" ht="52" thickBot="1">
      <c r="A266" s="219">
        <v>254</v>
      </c>
      <c r="B266" s="382"/>
      <c r="C266" s="422"/>
      <c r="D266" s="407"/>
      <c r="E266" s="303" t="s">
        <v>1372</v>
      </c>
      <c r="F266" s="303" t="s">
        <v>1373</v>
      </c>
      <c r="G266" s="301">
        <v>1</v>
      </c>
      <c r="H266" s="159">
        <f t="shared" si="24"/>
        <v>1</v>
      </c>
      <c r="I266" s="159">
        <f t="shared" si="25"/>
        <v>1</v>
      </c>
      <c r="J266" s="203">
        <v>1</v>
      </c>
      <c r="K266" s="221" t="s">
        <v>683</v>
      </c>
      <c r="L266" s="243">
        <v>1</v>
      </c>
      <c r="M266" s="159">
        <f t="shared" si="26"/>
        <v>1</v>
      </c>
      <c r="N266" s="159">
        <f t="shared" si="27"/>
        <v>1</v>
      </c>
      <c r="O266" s="203">
        <v>1</v>
      </c>
      <c r="P266" s="102" t="s">
        <v>87</v>
      </c>
      <c r="Q266" s="243">
        <v>1</v>
      </c>
      <c r="R266" s="159">
        <f t="shared" si="28"/>
        <v>1</v>
      </c>
      <c r="S266" s="159">
        <f t="shared" si="29"/>
        <v>1</v>
      </c>
      <c r="T266" s="203">
        <v>1</v>
      </c>
      <c r="U266" s="382"/>
      <c r="V266" s="382"/>
    </row>
    <row r="267" spans="1:22" s="103" customFormat="1" ht="35" thickBot="1">
      <c r="A267" s="219">
        <v>255</v>
      </c>
      <c r="B267" s="382"/>
      <c r="C267" s="422"/>
      <c r="D267" s="302" t="s">
        <v>1374</v>
      </c>
      <c r="E267" s="300" t="s">
        <v>1375</v>
      </c>
      <c r="F267" s="300" t="s">
        <v>1376</v>
      </c>
      <c r="G267" s="301">
        <v>1</v>
      </c>
      <c r="H267" s="159">
        <f t="shared" si="24"/>
        <v>1</v>
      </c>
      <c r="I267" s="159">
        <f t="shared" si="25"/>
        <v>1</v>
      </c>
      <c r="J267" s="203">
        <v>1</v>
      </c>
      <c r="K267" s="221" t="s">
        <v>683</v>
      </c>
      <c r="L267" s="243">
        <v>1</v>
      </c>
      <c r="M267" s="159">
        <f t="shared" si="26"/>
        <v>1</v>
      </c>
      <c r="N267" s="159">
        <f t="shared" si="27"/>
        <v>1</v>
      </c>
      <c r="O267" s="203">
        <v>1</v>
      </c>
      <c r="P267" s="102" t="s">
        <v>87</v>
      </c>
      <c r="Q267" s="243">
        <v>1</v>
      </c>
      <c r="R267" s="159">
        <f t="shared" si="28"/>
        <v>1</v>
      </c>
      <c r="S267" s="159">
        <f t="shared" si="29"/>
        <v>1</v>
      </c>
      <c r="T267" s="203">
        <v>1</v>
      </c>
      <c r="U267" s="382"/>
      <c r="V267" s="382"/>
    </row>
    <row r="268" spans="1:22" s="103" customFormat="1" ht="35" thickBot="1">
      <c r="A268" s="219">
        <v>256</v>
      </c>
      <c r="B268" s="382"/>
      <c r="C268" s="422"/>
      <c r="D268" s="302" t="s">
        <v>1377</v>
      </c>
      <c r="E268" s="303" t="s">
        <v>235</v>
      </c>
      <c r="F268" s="303" t="s">
        <v>1378</v>
      </c>
      <c r="G268" s="301">
        <v>1</v>
      </c>
      <c r="H268" s="159">
        <f t="shared" si="24"/>
        <v>1</v>
      </c>
      <c r="I268" s="159">
        <f t="shared" si="25"/>
        <v>1</v>
      </c>
      <c r="J268" s="203">
        <v>1</v>
      </c>
      <c r="K268" s="221" t="s">
        <v>683</v>
      </c>
      <c r="L268" s="243">
        <v>1</v>
      </c>
      <c r="M268" s="159">
        <f t="shared" si="26"/>
        <v>1</v>
      </c>
      <c r="N268" s="159">
        <f t="shared" si="27"/>
        <v>1</v>
      </c>
      <c r="O268" s="203">
        <v>1</v>
      </c>
      <c r="P268" s="102" t="s">
        <v>87</v>
      </c>
      <c r="Q268" s="243">
        <v>1</v>
      </c>
      <c r="R268" s="159">
        <f t="shared" si="28"/>
        <v>1</v>
      </c>
      <c r="S268" s="159">
        <f t="shared" si="29"/>
        <v>1</v>
      </c>
      <c r="T268" s="203">
        <v>1</v>
      </c>
      <c r="U268" s="382"/>
      <c r="V268" s="382"/>
    </row>
    <row r="269" spans="1:22" s="103" customFormat="1" ht="52" thickBot="1">
      <c r="A269" s="219">
        <v>257</v>
      </c>
      <c r="B269" s="382"/>
      <c r="C269" s="422"/>
      <c r="D269" s="407" t="s">
        <v>1379</v>
      </c>
      <c r="E269" s="303" t="s">
        <v>1380</v>
      </c>
      <c r="F269" s="303" t="s">
        <v>1381</v>
      </c>
      <c r="G269" s="301">
        <v>1</v>
      </c>
      <c r="H269" s="159">
        <f t="shared" si="24"/>
        <v>1</v>
      </c>
      <c r="I269" s="159">
        <f t="shared" si="25"/>
        <v>1</v>
      </c>
      <c r="J269" s="203">
        <v>1</v>
      </c>
      <c r="K269" s="221" t="s">
        <v>683</v>
      </c>
      <c r="L269" s="243">
        <v>1</v>
      </c>
      <c r="M269" s="159">
        <f t="shared" si="26"/>
        <v>1</v>
      </c>
      <c r="N269" s="159">
        <f t="shared" si="27"/>
        <v>1</v>
      </c>
      <c r="O269" s="203">
        <v>1</v>
      </c>
      <c r="P269" s="102" t="s">
        <v>87</v>
      </c>
      <c r="Q269" s="243">
        <v>1</v>
      </c>
      <c r="R269" s="159">
        <f t="shared" si="28"/>
        <v>1</v>
      </c>
      <c r="S269" s="159">
        <f t="shared" si="29"/>
        <v>1</v>
      </c>
      <c r="T269" s="203">
        <v>1</v>
      </c>
      <c r="U269" s="382"/>
      <c r="V269" s="382"/>
    </row>
    <row r="270" spans="1:22" s="103" customFormat="1" ht="52" thickBot="1">
      <c r="A270" s="219">
        <v>258</v>
      </c>
      <c r="B270" s="382"/>
      <c r="C270" s="422"/>
      <c r="D270" s="407"/>
      <c r="E270" s="303" t="s">
        <v>1382</v>
      </c>
      <c r="F270" s="303" t="s">
        <v>1383</v>
      </c>
      <c r="G270" s="301">
        <v>1</v>
      </c>
      <c r="H270" s="159">
        <f t="shared" si="24"/>
        <v>1</v>
      </c>
      <c r="I270" s="159">
        <f t="shared" si="25"/>
        <v>1</v>
      </c>
      <c r="J270" s="203">
        <v>1</v>
      </c>
      <c r="K270" s="221" t="s">
        <v>683</v>
      </c>
      <c r="L270" s="243">
        <v>1</v>
      </c>
      <c r="M270" s="159">
        <f t="shared" si="26"/>
        <v>1</v>
      </c>
      <c r="N270" s="159">
        <f t="shared" si="27"/>
        <v>1</v>
      </c>
      <c r="O270" s="203">
        <v>1</v>
      </c>
      <c r="P270" s="102" t="s">
        <v>87</v>
      </c>
      <c r="Q270" s="243">
        <v>1</v>
      </c>
      <c r="R270" s="159">
        <f t="shared" si="28"/>
        <v>1</v>
      </c>
      <c r="S270" s="159">
        <f t="shared" si="29"/>
        <v>1</v>
      </c>
      <c r="T270" s="203">
        <v>1</v>
      </c>
      <c r="U270" s="382"/>
      <c r="V270" s="382"/>
    </row>
    <row r="271" spans="1:22" s="103" customFormat="1" ht="52" thickBot="1">
      <c r="A271" s="219">
        <v>259</v>
      </c>
      <c r="B271" s="382"/>
      <c r="C271" s="422"/>
      <c r="D271" s="407"/>
      <c r="E271" s="303" t="s">
        <v>1384</v>
      </c>
      <c r="F271" s="303" t="s">
        <v>1385</v>
      </c>
      <c r="G271" s="301">
        <v>1</v>
      </c>
      <c r="H271" s="159">
        <f t="shared" si="24"/>
        <v>1</v>
      </c>
      <c r="I271" s="159">
        <f t="shared" si="25"/>
        <v>1</v>
      </c>
      <c r="J271" s="203">
        <v>1</v>
      </c>
      <c r="K271" s="221" t="s">
        <v>683</v>
      </c>
      <c r="L271" s="243">
        <v>1</v>
      </c>
      <c r="M271" s="159">
        <f t="shared" si="26"/>
        <v>1</v>
      </c>
      <c r="N271" s="159">
        <f t="shared" si="27"/>
        <v>1</v>
      </c>
      <c r="O271" s="203">
        <v>1</v>
      </c>
      <c r="P271" s="102" t="s">
        <v>87</v>
      </c>
      <c r="Q271" s="243">
        <v>1</v>
      </c>
      <c r="R271" s="159">
        <f t="shared" si="28"/>
        <v>1</v>
      </c>
      <c r="S271" s="159">
        <f t="shared" si="29"/>
        <v>1</v>
      </c>
      <c r="T271" s="203">
        <v>1</v>
      </c>
      <c r="U271" s="382"/>
      <c r="V271" s="382"/>
    </row>
    <row r="272" spans="1:22" s="103" customFormat="1" ht="52" thickBot="1">
      <c r="A272" s="219">
        <v>260</v>
      </c>
      <c r="B272" s="382"/>
      <c r="C272" s="422"/>
      <c r="D272" s="407"/>
      <c r="E272" s="303" t="s">
        <v>1386</v>
      </c>
      <c r="F272" s="303" t="s">
        <v>1387</v>
      </c>
      <c r="G272" s="301">
        <v>1</v>
      </c>
      <c r="H272" s="159">
        <f t="shared" si="24"/>
        <v>1</v>
      </c>
      <c r="I272" s="159">
        <f t="shared" si="25"/>
        <v>1</v>
      </c>
      <c r="J272" s="203">
        <v>1</v>
      </c>
      <c r="K272" s="221" t="s">
        <v>683</v>
      </c>
      <c r="L272" s="243">
        <v>1</v>
      </c>
      <c r="M272" s="159">
        <f t="shared" si="26"/>
        <v>1</v>
      </c>
      <c r="N272" s="159">
        <f t="shared" si="27"/>
        <v>1</v>
      </c>
      <c r="O272" s="203">
        <v>1</v>
      </c>
      <c r="P272" s="102" t="s">
        <v>87</v>
      </c>
      <c r="Q272" s="243">
        <v>1</v>
      </c>
      <c r="R272" s="159">
        <f t="shared" si="28"/>
        <v>1</v>
      </c>
      <c r="S272" s="159">
        <f t="shared" si="29"/>
        <v>1</v>
      </c>
      <c r="T272" s="203">
        <v>1</v>
      </c>
      <c r="U272" s="382"/>
      <c r="V272" s="382"/>
    </row>
    <row r="273" spans="1:22" s="103" customFormat="1" ht="52" thickBot="1">
      <c r="A273" s="219">
        <v>261</v>
      </c>
      <c r="B273" s="382"/>
      <c r="C273" s="422"/>
      <c r="D273" s="407"/>
      <c r="E273" s="303" t="s">
        <v>1388</v>
      </c>
      <c r="F273" s="303" t="s">
        <v>1389</v>
      </c>
      <c r="G273" s="301">
        <v>1</v>
      </c>
      <c r="H273" s="159">
        <f t="shared" si="24"/>
        <v>1</v>
      </c>
      <c r="I273" s="159">
        <f t="shared" si="25"/>
        <v>1</v>
      </c>
      <c r="J273" s="203">
        <v>1</v>
      </c>
      <c r="K273" s="221" t="s">
        <v>683</v>
      </c>
      <c r="L273" s="243">
        <v>1</v>
      </c>
      <c r="M273" s="159">
        <f t="shared" si="26"/>
        <v>1</v>
      </c>
      <c r="N273" s="159">
        <f t="shared" si="27"/>
        <v>1</v>
      </c>
      <c r="O273" s="203">
        <v>1</v>
      </c>
      <c r="P273" s="102" t="s">
        <v>87</v>
      </c>
      <c r="Q273" s="243">
        <v>1</v>
      </c>
      <c r="R273" s="159">
        <f t="shared" si="28"/>
        <v>1</v>
      </c>
      <c r="S273" s="159">
        <f t="shared" si="29"/>
        <v>1</v>
      </c>
      <c r="T273" s="203">
        <v>1</v>
      </c>
      <c r="U273" s="382"/>
      <c r="V273" s="382"/>
    </row>
    <row r="274" spans="1:22" s="103" customFormat="1" ht="52" thickBot="1">
      <c r="A274" s="219">
        <v>262</v>
      </c>
      <c r="B274" s="382"/>
      <c r="C274" s="422"/>
      <c r="D274" s="407"/>
      <c r="E274" s="303" t="s">
        <v>1390</v>
      </c>
      <c r="F274" s="303" t="s">
        <v>1391</v>
      </c>
      <c r="G274" s="301">
        <v>1</v>
      </c>
      <c r="H274" s="159">
        <f t="shared" si="24"/>
        <v>1</v>
      </c>
      <c r="I274" s="159">
        <f t="shared" si="25"/>
        <v>1</v>
      </c>
      <c r="J274" s="203">
        <v>1</v>
      </c>
      <c r="K274" s="221" t="s">
        <v>683</v>
      </c>
      <c r="L274" s="243">
        <v>1</v>
      </c>
      <c r="M274" s="159">
        <f t="shared" si="26"/>
        <v>1</v>
      </c>
      <c r="N274" s="159">
        <f t="shared" si="27"/>
        <v>1</v>
      </c>
      <c r="O274" s="203">
        <v>1</v>
      </c>
      <c r="P274" s="102" t="s">
        <v>87</v>
      </c>
      <c r="Q274" s="243">
        <v>1</v>
      </c>
      <c r="R274" s="159">
        <f t="shared" si="28"/>
        <v>1</v>
      </c>
      <c r="S274" s="159">
        <f t="shared" si="29"/>
        <v>1</v>
      </c>
      <c r="T274" s="203">
        <v>1</v>
      </c>
      <c r="U274" s="382"/>
      <c r="V274" s="382"/>
    </row>
    <row r="275" spans="1:22" s="103" customFormat="1" ht="52" thickBot="1">
      <c r="A275" s="219">
        <v>263</v>
      </c>
      <c r="B275" s="382"/>
      <c r="C275" s="422"/>
      <c r="D275" s="407"/>
      <c r="E275" s="303" t="s">
        <v>1392</v>
      </c>
      <c r="F275" s="303" t="s">
        <v>1393</v>
      </c>
      <c r="G275" s="301">
        <v>1</v>
      </c>
      <c r="H275" s="159">
        <f t="shared" si="24"/>
        <v>1</v>
      </c>
      <c r="I275" s="159">
        <f t="shared" si="25"/>
        <v>1</v>
      </c>
      <c r="J275" s="203">
        <v>1</v>
      </c>
      <c r="K275" s="221" t="s">
        <v>683</v>
      </c>
      <c r="L275" s="243">
        <v>1</v>
      </c>
      <c r="M275" s="159">
        <f t="shared" si="26"/>
        <v>1</v>
      </c>
      <c r="N275" s="159">
        <f t="shared" si="27"/>
        <v>1</v>
      </c>
      <c r="O275" s="203">
        <v>1</v>
      </c>
      <c r="P275" s="102" t="s">
        <v>87</v>
      </c>
      <c r="Q275" s="243">
        <v>1</v>
      </c>
      <c r="R275" s="159">
        <f t="shared" si="28"/>
        <v>1</v>
      </c>
      <c r="S275" s="159">
        <f t="shared" si="29"/>
        <v>1</v>
      </c>
      <c r="T275" s="203">
        <v>1</v>
      </c>
      <c r="U275" s="382"/>
      <c r="V275" s="382"/>
    </row>
    <row r="276" spans="1:22" s="103" customFormat="1" ht="52" thickBot="1">
      <c r="A276" s="219">
        <v>264</v>
      </c>
      <c r="B276" s="382"/>
      <c r="C276" s="422"/>
      <c r="D276" s="407"/>
      <c r="E276" s="303" t="s">
        <v>1394</v>
      </c>
      <c r="F276" s="303" t="s">
        <v>1395</v>
      </c>
      <c r="G276" s="301">
        <v>1</v>
      </c>
      <c r="H276" s="159">
        <f t="shared" si="24"/>
        <v>1</v>
      </c>
      <c r="I276" s="159">
        <f t="shared" si="25"/>
        <v>1</v>
      </c>
      <c r="J276" s="203">
        <v>1</v>
      </c>
      <c r="K276" s="221" t="s">
        <v>683</v>
      </c>
      <c r="L276" s="243">
        <v>1</v>
      </c>
      <c r="M276" s="159">
        <f t="shared" si="26"/>
        <v>1</v>
      </c>
      <c r="N276" s="159">
        <f t="shared" si="27"/>
        <v>1</v>
      </c>
      <c r="O276" s="203">
        <v>1</v>
      </c>
      <c r="P276" s="102" t="s">
        <v>87</v>
      </c>
      <c r="Q276" s="243">
        <v>1</v>
      </c>
      <c r="R276" s="159">
        <f t="shared" si="28"/>
        <v>1</v>
      </c>
      <c r="S276" s="159">
        <f t="shared" si="29"/>
        <v>1</v>
      </c>
      <c r="T276" s="203">
        <v>1</v>
      </c>
      <c r="U276" s="382"/>
      <c r="V276" s="382"/>
    </row>
    <row r="277" spans="1:22" s="103" customFormat="1" ht="35" thickBot="1">
      <c r="A277" s="219">
        <v>265</v>
      </c>
      <c r="B277" s="382"/>
      <c r="C277" s="422"/>
      <c r="D277" s="302" t="s">
        <v>1396</v>
      </c>
      <c r="E277" s="303" t="s">
        <v>1397</v>
      </c>
      <c r="F277" s="303" t="s">
        <v>1398</v>
      </c>
      <c r="G277" s="301">
        <v>1</v>
      </c>
      <c r="H277" s="159">
        <f t="shared" si="24"/>
        <v>1</v>
      </c>
      <c r="I277" s="159">
        <f t="shared" si="25"/>
        <v>1</v>
      </c>
      <c r="J277" s="203">
        <v>1</v>
      </c>
      <c r="K277" s="221" t="s">
        <v>683</v>
      </c>
      <c r="L277" s="243">
        <v>1</v>
      </c>
      <c r="M277" s="159">
        <f t="shared" si="26"/>
        <v>1</v>
      </c>
      <c r="N277" s="159">
        <f t="shared" si="27"/>
        <v>1</v>
      </c>
      <c r="O277" s="203">
        <v>1</v>
      </c>
      <c r="P277" s="102" t="s">
        <v>87</v>
      </c>
      <c r="Q277" s="243">
        <v>1</v>
      </c>
      <c r="R277" s="159">
        <f t="shared" si="28"/>
        <v>1</v>
      </c>
      <c r="S277" s="159">
        <f t="shared" si="29"/>
        <v>1</v>
      </c>
      <c r="T277" s="203">
        <v>1</v>
      </c>
      <c r="U277" s="382"/>
      <c r="V277" s="382"/>
    </row>
    <row r="278" spans="1:22" s="103" customFormat="1" ht="35" thickBot="1">
      <c r="A278" s="219">
        <v>266</v>
      </c>
      <c r="B278" s="382"/>
      <c r="C278" s="422"/>
      <c r="D278" s="407" t="s">
        <v>1399</v>
      </c>
      <c r="E278" s="303" t="s">
        <v>238</v>
      </c>
      <c r="F278" s="303" t="s">
        <v>1400</v>
      </c>
      <c r="G278" s="301">
        <v>1</v>
      </c>
      <c r="H278" s="159">
        <f t="shared" si="24"/>
        <v>1</v>
      </c>
      <c r="I278" s="159">
        <f t="shared" si="25"/>
        <v>1</v>
      </c>
      <c r="J278" s="203">
        <v>1</v>
      </c>
      <c r="K278" s="221" t="s">
        <v>683</v>
      </c>
      <c r="L278" s="243">
        <v>1</v>
      </c>
      <c r="M278" s="159">
        <f t="shared" si="26"/>
        <v>1</v>
      </c>
      <c r="N278" s="159">
        <f t="shared" si="27"/>
        <v>1</v>
      </c>
      <c r="O278" s="203">
        <v>1</v>
      </c>
      <c r="P278" s="102" t="s">
        <v>87</v>
      </c>
      <c r="Q278" s="243">
        <v>1</v>
      </c>
      <c r="R278" s="159">
        <f t="shared" si="28"/>
        <v>1</v>
      </c>
      <c r="S278" s="159">
        <f t="shared" si="29"/>
        <v>1</v>
      </c>
      <c r="T278" s="203">
        <v>1</v>
      </c>
      <c r="U278" s="382"/>
      <c r="V278" s="382"/>
    </row>
    <row r="279" spans="1:22" s="103" customFormat="1" ht="35" thickBot="1">
      <c r="A279" s="219">
        <v>267</v>
      </c>
      <c r="B279" s="382"/>
      <c r="C279" s="422"/>
      <c r="D279" s="407"/>
      <c r="E279" s="300" t="s">
        <v>236</v>
      </c>
      <c r="F279" s="300" t="s">
        <v>1401</v>
      </c>
      <c r="G279" s="301">
        <v>1</v>
      </c>
      <c r="H279" s="159">
        <f t="shared" si="24"/>
        <v>1</v>
      </c>
      <c r="I279" s="159">
        <f t="shared" si="25"/>
        <v>1</v>
      </c>
      <c r="J279" s="203">
        <v>1</v>
      </c>
      <c r="K279" s="221" t="s">
        <v>683</v>
      </c>
      <c r="L279" s="243">
        <v>1</v>
      </c>
      <c r="M279" s="159">
        <f t="shared" si="26"/>
        <v>1</v>
      </c>
      <c r="N279" s="159">
        <f t="shared" si="27"/>
        <v>1</v>
      </c>
      <c r="O279" s="203">
        <v>1</v>
      </c>
      <c r="P279" s="102" t="s">
        <v>87</v>
      </c>
      <c r="Q279" s="243">
        <v>1</v>
      </c>
      <c r="R279" s="159">
        <f t="shared" si="28"/>
        <v>1</v>
      </c>
      <c r="S279" s="159">
        <f t="shared" si="29"/>
        <v>1</v>
      </c>
      <c r="T279" s="203">
        <v>1</v>
      </c>
      <c r="U279" s="382"/>
      <c r="V279" s="382"/>
    </row>
    <row r="280" spans="1:22" s="103" customFormat="1" ht="35" thickBot="1">
      <c r="A280" s="219">
        <v>268</v>
      </c>
      <c r="B280" s="382"/>
      <c r="C280" s="422"/>
      <c r="D280" s="407"/>
      <c r="E280" s="303" t="s">
        <v>237</v>
      </c>
      <c r="F280" s="303" t="s">
        <v>1402</v>
      </c>
      <c r="G280" s="301">
        <v>1</v>
      </c>
      <c r="H280" s="159">
        <f t="shared" si="24"/>
        <v>1</v>
      </c>
      <c r="I280" s="159">
        <f t="shared" si="25"/>
        <v>1</v>
      </c>
      <c r="J280" s="203">
        <v>1</v>
      </c>
      <c r="K280" s="221" t="s">
        <v>683</v>
      </c>
      <c r="L280" s="243">
        <v>1</v>
      </c>
      <c r="M280" s="159">
        <f t="shared" si="26"/>
        <v>1</v>
      </c>
      <c r="N280" s="159">
        <f t="shared" si="27"/>
        <v>1</v>
      </c>
      <c r="O280" s="203">
        <v>1</v>
      </c>
      <c r="P280" s="102" t="s">
        <v>87</v>
      </c>
      <c r="Q280" s="243">
        <v>1</v>
      </c>
      <c r="R280" s="159">
        <f t="shared" si="28"/>
        <v>1</v>
      </c>
      <c r="S280" s="159">
        <f t="shared" si="29"/>
        <v>1</v>
      </c>
      <c r="T280" s="203">
        <v>1</v>
      </c>
      <c r="U280" s="382"/>
      <c r="V280" s="382"/>
    </row>
    <row r="281" spans="1:22" s="103" customFormat="1" ht="35" thickBot="1">
      <c r="A281" s="219">
        <v>269</v>
      </c>
      <c r="B281" s="382"/>
      <c r="C281" s="422"/>
      <c r="D281" s="302" t="s">
        <v>1403</v>
      </c>
      <c r="E281" s="300" t="s">
        <v>1404</v>
      </c>
      <c r="F281" s="300" t="s">
        <v>1405</v>
      </c>
      <c r="G281" s="301">
        <v>1</v>
      </c>
      <c r="H281" s="159">
        <f t="shared" si="24"/>
        <v>1</v>
      </c>
      <c r="I281" s="159">
        <f t="shared" si="25"/>
        <v>1</v>
      </c>
      <c r="J281" s="203">
        <v>1</v>
      </c>
      <c r="K281" s="221" t="s">
        <v>683</v>
      </c>
      <c r="L281" s="243">
        <v>1</v>
      </c>
      <c r="M281" s="159">
        <f t="shared" si="26"/>
        <v>1</v>
      </c>
      <c r="N281" s="159">
        <f t="shared" si="27"/>
        <v>1</v>
      </c>
      <c r="O281" s="203">
        <v>1</v>
      </c>
      <c r="P281" s="102" t="s">
        <v>87</v>
      </c>
      <c r="Q281" s="243">
        <v>1</v>
      </c>
      <c r="R281" s="159">
        <f t="shared" si="28"/>
        <v>1</v>
      </c>
      <c r="S281" s="159">
        <f t="shared" si="29"/>
        <v>1</v>
      </c>
      <c r="T281" s="203">
        <v>1</v>
      </c>
      <c r="U281" s="382"/>
      <c r="V281" s="382"/>
    </row>
    <row r="282" spans="1:22" s="103" customFormat="1" ht="35" thickBot="1">
      <c r="A282" s="219">
        <v>270</v>
      </c>
      <c r="B282" s="382"/>
      <c r="C282" s="422"/>
      <c r="D282" s="302" t="s">
        <v>1406</v>
      </c>
      <c r="E282" s="300" t="s">
        <v>239</v>
      </c>
      <c r="F282" s="300" t="s">
        <v>1407</v>
      </c>
      <c r="G282" s="301">
        <v>1</v>
      </c>
      <c r="H282" s="159">
        <f t="shared" si="24"/>
        <v>1</v>
      </c>
      <c r="I282" s="159">
        <f t="shared" si="25"/>
        <v>1</v>
      </c>
      <c r="J282" s="203">
        <v>1</v>
      </c>
      <c r="K282" s="221" t="s">
        <v>683</v>
      </c>
      <c r="L282" s="243">
        <v>1</v>
      </c>
      <c r="M282" s="159">
        <f t="shared" si="26"/>
        <v>1</v>
      </c>
      <c r="N282" s="159">
        <f t="shared" si="27"/>
        <v>1</v>
      </c>
      <c r="O282" s="203">
        <v>1</v>
      </c>
      <c r="P282" s="102" t="s">
        <v>87</v>
      </c>
      <c r="Q282" s="243">
        <v>1</v>
      </c>
      <c r="R282" s="159">
        <f t="shared" si="28"/>
        <v>1</v>
      </c>
      <c r="S282" s="159">
        <f t="shared" si="29"/>
        <v>1</v>
      </c>
      <c r="T282" s="203">
        <v>1</v>
      </c>
      <c r="U282" s="382"/>
      <c r="V282" s="382"/>
    </row>
    <row r="283" spans="1:22" s="103" customFormat="1" ht="35" thickBot="1">
      <c r="A283" s="219">
        <v>271</v>
      </c>
      <c r="B283" s="382"/>
      <c r="C283" s="422"/>
      <c r="D283" s="302" t="s">
        <v>1408</v>
      </c>
      <c r="E283" s="303" t="s">
        <v>1409</v>
      </c>
      <c r="F283" s="303" t="s">
        <v>1410</v>
      </c>
      <c r="G283" s="301">
        <v>1</v>
      </c>
      <c r="H283" s="159">
        <f t="shared" si="24"/>
        <v>1</v>
      </c>
      <c r="I283" s="159">
        <f t="shared" si="25"/>
        <v>1</v>
      </c>
      <c r="J283" s="203">
        <v>1</v>
      </c>
      <c r="K283" s="221" t="s">
        <v>683</v>
      </c>
      <c r="L283" s="243">
        <v>1</v>
      </c>
      <c r="M283" s="159">
        <f t="shared" si="26"/>
        <v>1</v>
      </c>
      <c r="N283" s="159">
        <f t="shared" si="27"/>
        <v>1</v>
      </c>
      <c r="O283" s="203">
        <v>1</v>
      </c>
      <c r="P283" s="102" t="s">
        <v>87</v>
      </c>
      <c r="Q283" s="243">
        <v>1</v>
      </c>
      <c r="R283" s="159">
        <f t="shared" si="28"/>
        <v>1</v>
      </c>
      <c r="S283" s="159">
        <f t="shared" si="29"/>
        <v>1</v>
      </c>
      <c r="T283" s="203">
        <v>1</v>
      </c>
      <c r="U283" s="382"/>
      <c r="V283" s="382"/>
    </row>
    <row r="284" spans="1:22" s="103" customFormat="1" ht="35" thickBot="1">
      <c r="A284" s="219">
        <v>272</v>
      </c>
      <c r="B284" s="382"/>
      <c r="C284" s="422"/>
      <c r="D284" s="302" t="s">
        <v>1411</v>
      </c>
      <c r="E284" s="303" t="s">
        <v>1412</v>
      </c>
      <c r="F284" s="303" t="s">
        <v>1413</v>
      </c>
      <c r="G284" s="301">
        <v>1</v>
      </c>
      <c r="H284" s="159">
        <f t="shared" si="24"/>
        <v>1</v>
      </c>
      <c r="I284" s="159">
        <f t="shared" si="25"/>
        <v>1</v>
      </c>
      <c r="J284" s="203">
        <v>1</v>
      </c>
      <c r="K284" s="221" t="s">
        <v>683</v>
      </c>
      <c r="L284" s="243">
        <v>1</v>
      </c>
      <c r="M284" s="159">
        <f t="shared" si="26"/>
        <v>1</v>
      </c>
      <c r="N284" s="159">
        <f t="shared" si="27"/>
        <v>1</v>
      </c>
      <c r="O284" s="203">
        <v>1</v>
      </c>
      <c r="P284" s="102" t="s">
        <v>87</v>
      </c>
      <c r="Q284" s="243">
        <v>1</v>
      </c>
      <c r="R284" s="159">
        <f t="shared" si="28"/>
        <v>1</v>
      </c>
      <c r="S284" s="159">
        <f t="shared" si="29"/>
        <v>1</v>
      </c>
      <c r="T284" s="203">
        <v>1</v>
      </c>
      <c r="U284" s="382"/>
      <c r="V284" s="382"/>
    </row>
    <row r="285" spans="1:22" s="103" customFormat="1" ht="35" thickBot="1">
      <c r="A285" s="219">
        <v>273</v>
      </c>
      <c r="B285" s="382"/>
      <c r="C285" s="422"/>
      <c r="D285" s="302" t="s">
        <v>1414</v>
      </c>
      <c r="E285" s="303" t="s">
        <v>1415</v>
      </c>
      <c r="F285" s="303" t="s">
        <v>1416</v>
      </c>
      <c r="G285" s="301">
        <v>1</v>
      </c>
      <c r="H285" s="159">
        <f t="shared" si="24"/>
        <v>1</v>
      </c>
      <c r="I285" s="159">
        <f t="shared" si="25"/>
        <v>1</v>
      </c>
      <c r="J285" s="203">
        <v>1</v>
      </c>
      <c r="K285" s="221" t="s">
        <v>683</v>
      </c>
      <c r="L285" s="243">
        <v>1</v>
      </c>
      <c r="M285" s="159">
        <f t="shared" si="26"/>
        <v>1</v>
      </c>
      <c r="N285" s="159">
        <f t="shared" si="27"/>
        <v>1</v>
      </c>
      <c r="O285" s="203">
        <v>1</v>
      </c>
      <c r="P285" s="102" t="s">
        <v>87</v>
      </c>
      <c r="Q285" s="243">
        <v>1</v>
      </c>
      <c r="R285" s="159">
        <f t="shared" si="28"/>
        <v>1</v>
      </c>
      <c r="S285" s="159">
        <f t="shared" si="29"/>
        <v>1</v>
      </c>
      <c r="T285" s="203">
        <v>1</v>
      </c>
      <c r="U285" s="382"/>
      <c r="V285" s="382"/>
    </row>
    <row r="286" spans="1:22" s="103" customFormat="1" ht="35" thickBot="1">
      <c r="A286" s="219">
        <v>274</v>
      </c>
      <c r="B286" s="382"/>
      <c r="C286" s="422"/>
      <c r="D286" s="302" t="s">
        <v>1417</v>
      </c>
      <c r="E286" s="303" t="s">
        <v>1418</v>
      </c>
      <c r="F286" s="303" t="s">
        <v>1419</v>
      </c>
      <c r="G286" s="301">
        <v>1</v>
      </c>
      <c r="H286" s="159">
        <f t="shared" si="24"/>
        <v>1</v>
      </c>
      <c r="I286" s="159">
        <f t="shared" si="25"/>
        <v>1</v>
      </c>
      <c r="J286" s="203">
        <v>1</v>
      </c>
      <c r="K286" s="221" t="s">
        <v>683</v>
      </c>
      <c r="L286" s="243">
        <v>1</v>
      </c>
      <c r="M286" s="159">
        <f t="shared" si="26"/>
        <v>1</v>
      </c>
      <c r="N286" s="159">
        <f t="shared" si="27"/>
        <v>1</v>
      </c>
      <c r="O286" s="203">
        <v>1</v>
      </c>
      <c r="P286" s="102" t="s">
        <v>87</v>
      </c>
      <c r="Q286" s="243">
        <v>1</v>
      </c>
      <c r="R286" s="159">
        <f t="shared" si="28"/>
        <v>1</v>
      </c>
      <c r="S286" s="159">
        <f t="shared" si="29"/>
        <v>1</v>
      </c>
      <c r="T286" s="203">
        <v>1</v>
      </c>
      <c r="U286" s="382"/>
      <c r="V286" s="382"/>
    </row>
    <row r="287" spans="1:22" s="103" customFormat="1" ht="35" thickBot="1">
      <c r="A287" s="219">
        <v>275</v>
      </c>
      <c r="B287" s="382"/>
      <c r="C287" s="422"/>
      <c r="D287" s="302" t="s">
        <v>1420</v>
      </c>
      <c r="E287" s="300" t="s">
        <v>241</v>
      </c>
      <c r="F287" s="300" t="s">
        <v>1421</v>
      </c>
      <c r="G287" s="301">
        <v>1</v>
      </c>
      <c r="H287" s="159">
        <f t="shared" si="24"/>
        <v>1</v>
      </c>
      <c r="I287" s="159">
        <f t="shared" si="25"/>
        <v>1</v>
      </c>
      <c r="J287" s="203">
        <v>1</v>
      </c>
      <c r="K287" s="221" t="s">
        <v>683</v>
      </c>
      <c r="L287" s="243">
        <v>1</v>
      </c>
      <c r="M287" s="159">
        <f t="shared" si="26"/>
        <v>1</v>
      </c>
      <c r="N287" s="159">
        <f t="shared" si="27"/>
        <v>1</v>
      </c>
      <c r="O287" s="203">
        <v>1</v>
      </c>
      <c r="P287" s="102" t="s">
        <v>87</v>
      </c>
      <c r="Q287" s="243">
        <v>1</v>
      </c>
      <c r="R287" s="159">
        <f t="shared" si="28"/>
        <v>1</v>
      </c>
      <c r="S287" s="159">
        <f t="shared" si="29"/>
        <v>1</v>
      </c>
      <c r="T287" s="203">
        <v>1</v>
      </c>
      <c r="U287" s="382"/>
      <c r="V287" s="382"/>
    </row>
    <row r="288" spans="1:22" s="103" customFormat="1" ht="35" thickBot="1">
      <c r="A288" s="219">
        <v>276</v>
      </c>
      <c r="B288" s="382"/>
      <c r="C288" s="422"/>
      <c r="D288" s="302" t="s">
        <v>1422</v>
      </c>
      <c r="E288" s="303" t="s">
        <v>1423</v>
      </c>
      <c r="F288" s="303" t="s">
        <v>1424</v>
      </c>
      <c r="G288" s="301">
        <v>1</v>
      </c>
      <c r="H288" s="159">
        <f t="shared" si="24"/>
        <v>1</v>
      </c>
      <c r="I288" s="159">
        <f t="shared" si="25"/>
        <v>1</v>
      </c>
      <c r="J288" s="203">
        <v>1</v>
      </c>
      <c r="K288" s="221" t="s">
        <v>683</v>
      </c>
      <c r="L288" s="243">
        <v>1</v>
      </c>
      <c r="M288" s="159">
        <f t="shared" si="26"/>
        <v>1</v>
      </c>
      <c r="N288" s="159">
        <f t="shared" si="27"/>
        <v>1</v>
      </c>
      <c r="O288" s="203">
        <v>1</v>
      </c>
      <c r="P288" s="102" t="s">
        <v>87</v>
      </c>
      <c r="Q288" s="243">
        <v>1</v>
      </c>
      <c r="R288" s="159">
        <f t="shared" si="28"/>
        <v>1</v>
      </c>
      <c r="S288" s="159">
        <f t="shared" si="29"/>
        <v>1</v>
      </c>
      <c r="T288" s="203">
        <v>1</v>
      </c>
      <c r="U288" s="382"/>
      <c r="V288" s="382"/>
    </row>
    <row r="289" spans="1:22" s="103" customFormat="1" ht="35" thickBot="1">
      <c r="A289" s="219">
        <v>277</v>
      </c>
      <c r="B289" s="382"/>
      <c r="C289" s="422"/>
      <c r="D289" s="407" t="s">
        <v>1425</v>
      </c>
      <c r="E289" s="303" t="s">
        <v>1426</v>
      </c>
      <c r="F289" s="303" t="s">
        <v>1427</v>
      </c>
      <c r="G289" s="301">
        <v>1</v>
      </c>
      <c r="H289" s="159">
        <f t="shared" si="24"/>
        <v>1</v>
      </c>
      <c r="I289" s="159">
        <f t="shared" si="25"/>
        <v>1</v>
      </c>
      <c r="J289" s="203">
        <v>1</v>
      </c>
      <c r="K289" s="221" t="s">
        <v>683</v>
      </c>
      <c r="L289" s="243">
        <v>1</v>
      </c>
      <c r="M289" s="159">
        <f t="shared" si="26"/>
        <v>1</v>
      </c>
      <c r="N289" s="159">
        <f t="shared" si="27"/>
        <v>1</v>
      </c>
      <c r="O289" s="203">
        <v>1</v>
      </c>
      <c r="P289" s="102" t="s">
        <v>87</v>
      </c>
      <c r="Q289" s="243">
        <v>1</v>
      </c>
      <c r="R289" s="159">
        <f t="shared" si="28"/>
        <v>1</v>
      </c>
      <c r="S289" s="159">
        <f t="shared" si="29"/>
        <v>1</v>
      </c>
      <c r="T289" s="203">
        <v>1</v>
      </c>
      <c r="U289" s="382"/>
      <c r="V289" s="382"/>
    </row>
    <row r="290" spans="1:22" s="103" customFormat="1" ht="35" thickBot="1">
      <c r="A290" s="219">
        <v>278</v>
      </c>
      <c r="B290" s="382"/>
      <c r="C290" s="422"/>
      <c r="D290" s="407"/>
      <c r="E290" s="303" t="s">
        <v>1428</v>
      </c>
      <c r="F290" s="303" t="s">
        <v>1429</v>
      </c>
      <c r="G290" s="301">
        <v>1</v>
      </c>
      <c r="H290" s="159">
        <f t="shared" si="24"/>
        <v>1</v>
      </c>
      <c r="I290" s="159">
        <f t="shared" si="25"/>
        <v>1</v>
      </c>
      <c r="J290" s="203">
        <v>1</v>
      </c>
      <c r="K290" s="221" t="s">
        <v>683</v>
      </c>
      <c r="L290" s="243">
        <v>1</v>
      </c>
      <c r="M290" s="159">
        <f t="shared" si="26"/>
        <v>1</v>
      </c>
      <c r="N290" s="159">
        <f t="shared" si="27"/>
        <v>1</v>
      </c>
      <c r="O290" s="203">
        <v>1</v>
      </c>
      <c r="P290" s="102" t="s">
        <v>87</v>
      </c>
      <c r="Q290" s="243">
        <v>1</v>
      </c>
      <c r="R290" s="159">
        <f t="shared" si="28"/>
        <v>1</v>
      </c>
      <c r="S290" s="159">
        <f t="shared" si="29"/>
        <v>1</v>
      </c>
      <c r="T290" s="203">
        <v>1</v>
      </c>
      <c r="U290" s="382"/>
      <c r="V290" s="382"/>
    </row>
    <row r="291" spans="1:22" s="103" customFormat="1" ht="35" thickBot="1">
      <c r="A291" s="219">
        <v>279</v>
      </c>
      <c r="B291" s="382"/>
      <c r="C291" s="422"/>
      <c r="D291" s="407" t="s">
        <v>1430</v>
      </c>
      <c r="E291" s="319" t="s">
        <v>242</v>
      </c>
      <c r="F291" s="319" t="s">
        <v>1431</v>
      </c>
      <c r="G291" s="301">
        <v>1</v>
      </c>
      <c r="H291" s="159">
        <f t="shared" si="24"/>
        <v>1</v>
      </c>
      <c r="I291" s="159">
        <f t="shared" si="25"/>
        <v>1</v>
      </c>
      <c r="J291" s="203">
        <v>1</v>
      </c>
      <c r="K291" s="221" t="s">
        <v>683</v>
      </c>
      <c r="L291" s="243">
        <v>1</v>
      </c>
      <c r="M291" s="159">
        <f t="shared" si="26"/>
        <v>1</v>
      </c>
      <c r="N291" s="159">
        <f t="shared" si="27"/>
        <v>1</v>
      </c>
      <c r="O291" s="203">
        <v>1</v>
      </c>
      <c r="P291" s="102" t="s">
        <v>87</v>
      </c>
      <c r="Q291" s="243">
        <v>1</v>
      </c>
      <c r="R291" s="159">
        <f t="shared" si="28"/>
        <v>1</v>
      </c>
      <c r="S291" s="159">
        <f t="shared" si="29"/>
        <v>1</v>
      </c>
      <c r="T291" s="203">
        <v>1</v>
      </c>
      <c r="U291" s="382"/>
      <c r="V291" s="382"/>
    </row>
    <row r="292" spans="1:22" s="103" customFormat="1" ht="35" thickBot="1">
      <c r="A292" s="219">
        <v>280</v>
      </c>
      <c r="B292" s="382"/>
      <c r="C292" s="422"/>
      <c r="D292" s="407"/>
      <c r="E292" s="303" t="s">
        <v>243</v>
      </c>
      <c r="F292" s="303" t="s">
        <v>1432</v>
      </c>
      <c r="G292" s="301">
        <v>1</v>
      </c>
      <c r="H292" s="159">
        <f t="shared" si="24"/>
        <v>1</v>
      </c>
      <c r="I292" s="159">
        <f t="shared" si="25"/>
        <v>1</v>
      </c>
      <c r="J292" s="203">
        <v>1</v>
      </c>
      <c r="K292" s="221" t="s">
        <v>683</v>
      </c>
      <c r="L292" s="243">
        <v>1</v>
      </c>
      <c r="M292" s="159">
        <f t="shared" si="26"/>
        <v>1</v>
      </c>
      <c r="N292" s="159">
        <f t="shared" si="27"/>
        <v>1</v>
      </c>
      <c r="O292" s="203">
        <v>1</v>
      </c>
      <c r="P292" s="102" t="s">
        <v>87</v>
      </c>
      <c r="Q292" s="243">
        <v>1</v>
      </c>
      <c r="R292" s="159">
        <f t="shared" si="28"/>
        <v>1</v>
      </c>
      <c r="S292" s="159">
        <f t="shared" si="29"/>
        <v>1</v>
      </c>
      <c r="T292" s="203">
        <v>1</v>
      </c>
      <c r="U292" s="382"/>
      <c r="V292" s="382"/>
    </row>
    <row r="293" spans="1:22" s="103" customFormat="1" ht="35" thickBot="1">
      <c r="A293" s="219">
        <v>281</v>
      </c>
      <c r="B293" s="382"/>
      <c r="C293" s="422"/>
      <c r="D293" s="322" t="s">
        <v>1433</v>
      </c>
      <c r="E293" s="303" t="s">
        <v>240</v>
      </c>
      <c r="F293" s="303" t="s">
        <v>1434</v>
      </c>
      <c r="G293" s="301">
        <v>1</v>
      </c>
      <c r="H293" s="159">
        <f t="shared" si="24"/>
        <v>1</v>
      </c>
      <c r="I293" s="159">
        <f t="shared" si="25"/>
        <v>1</v>
      </c>
      <c r="J293" s="203">
        <v>1</v>
      </c>
      <c r="K293" s="221" t="s">
        <v>683</v>
      </c>
      <c r="L293" s="243">
        <v>1</v>
      </c>
      <c r="M293" s="159">
        <f t="shared" si="26"/>
        <v>1</v>
      </c>
      <c r="N293" s="159">
        <f t="shared" si="27"/>
        <v>1</v>
      </c>
      <c r="O293" s="203">
        <v>1</v>
      </c>
      <c r="P293" s="102" t="s">
        <v>87</v>
      </c>
      <c r="Q293" s="243">
        <v>1</v>
      </c>
      <c r="R293" s="159">
        <f t="shared" si="28"/>
        <v>1</v>
      </c>
      <c r="S293" s="159">
        <f t="shared" si="29"/>
        <v>1</v>
      </c>
      <c r="T293" s="203">
        <v>1</v>
      </c>
      <c r="U293" s="382"/>
      <c r="V293" s="382"/>
    </row>
    <row r="294" spans="1:22" s="103" customFormat="1" ht="35" thickBot="1">
      <c r="A294" s="219">
        <v>282</v>
      </c>
      <c r="B294" s="382"/>
      <c r="C294" s="422"/>
      <c r="D294" s="407" t="s">
        <v>1435</v>
      </c>
      <c r="E294" s="303" t="s">
        <v>1436</v>
      </c>
      <c r="F294" s="303" t="s">
        <v>1437</v>
      </c>
      <c r="G294" s="301">
        <v>1</v>
      </c>
      <c r="H294" s="159">
        <f t="shared" si="24"/>
        <v>1</v>
      </c>
      <c r="I294" s="159">
        <f t="shared" si="25"/>
        <v>1</v>
      </c>
      <c r="J294" s="203">
        <v>1</v>
      </c>
      <c r="K294" s="221" t="s">
        <v>683</v>
      </c>
      <c r="L294" s="243">
        <v>1</v>
      </c>
      <c r="M294" s="159">
        <f t="shared" si="26"/>
        <v>1</v>
      </c>
      <c r="N294" s="159">
        <f t="shared" si="27"/>
        <v>1</v>
      </c>
      <c r="O294" s="203">
        <v>1</v>
      </c>
      <c r="P294" s="102" t="s">
        <v>87</v>
      </c>
      <c r="Q294" s="243">
        <v>1</v>
      </c>
      <c r="R294" s="159">
        <f t="shared" si="28"/>
        <v>1</v>
      </c>
      <c r="S294" s="159">
        <f t="shared" si="29"/>
        <v>1</v>
      </c>
      <c r="T294" s="203">
        <v>1</v>
      </c>
      <c r="U294" s="382"/>
      <c r="V294" s="382"/>
    </row>
    <row r="295" spans="1:22" s="103" customFormat="1" ht="35" thickBot="1">
      <c r="A295" s="219">
        <v>283</v>
      </c>
      <c r="B295" s="382"/>
      <c r="C295" s="422"/>
      <c r="D295" s="407"/>
      <c r="E295" s="303" t="s">
        <v>1438</v>
      </c>
      <c r="F295" s="303" t="s">
        <v>1439</v>
      </c>
      <c r="G295" s="301">
        <v>1</v>
      </c>
      <c r="H295" s="159">
        <f t="shared" si="24"/>
        <v>1</v>
      </c>
      <c r="I295" s="159">
        <f t="shared" si="25"/>
        <v>1</v>
      </c>
      <c r="J295" s="203">
        <v>1</v>
      </c>
      <c r="K295" s="221" t="s">
        <v>683</v>
      </c>
      <c r="L295" s="243">
        <v>1</v>
      </c>
      <c r="M295" s="159">
        <f t="shared" si="26"/>
        <v>1</v>
      </c>
      <c r="N295" s="159">
        <f t="shared" si="27"/>
        <v>1</v>
      </c>
      <c r="O295" s="203">
        <v>1</v>
      </c>
      <c r="P295" s="102" t="s">
        <v>87</v>
      </c>
      <c r="Q295" s="243">
        <v>1</v>
      </c>
      <c r="R295" s="159">
        <f t="shared" si="28"/>
        <v>1</v>
      </c>
      <c r="S295" s="159">
        <f t="shared" si="29"/>
        <v>1</v>
      </c>
      <c r="T295" s="203">
        <v>1</v>
      </c>
      <c r="U295" s="382"/>
      <c r="V295" s="382"/>
    </row>
    <row r="296" spans="1:22" s="103" customFormat="1" ht="35" thickBot="1">
      <c r="A296" s="219">
        <v>284</v>
      </c>
      <c r="B296" s="382"/>
      <c r="C296" s="422"/>
      <c r="D296" s="407"/>
      <c r="E296" s="303" t="s">
        <v>1440</v>
      </c>
      <c r="F296" s="303" t="s">
        <v>1441</v>
      </c>
      <c r="G296" s="301">
        <v>1</v>
      </c>
      <c r="H296" s="159">
        <f t="shared" si="24"/>
        <v>1</v>
      </c>
      <c r="I296" s="159">
        <f t="shared" si="25"/>
        <v>1</v>
      </c>
      <c r="J296" s="203">
        <v>1</v>
      </c>
      <c r="K296" s="221" t="s">
        <v>683</v>
      </c>
      <c r="L296" s="243">
        <v>1</v>
      </c>
      <c r="M296" s="159">
        <f t="shared" si="26"/>
        <v>1</v>
      </c>
      <c r="N296" s="159">
        <f t="shared" si="27"/>
        <v>1</v>
      </c>
      <c r="O296" s="203">
        <v>1</v>
      </c>
      <c r="P296" s="102" t="s">
        <v>87</v>
      </c>
      <c r="Q296" s="243">
        <v>1</v>
      </c>
      <c r="R296" s="159">
        <f t="shared" si="28"/>
        <v>1</v>
      </c>
      <c r="S296" s="159">
        <f t="shared" si="29"/>
        <v>1</v>
      </c>
      <c r="T296" s="203">
        <v>1</v>
      </c>
      <c r="U296" s="382"/>
      <c r="V296" s="382"/>
    </row>
    <row r="297" spans="1:22" s="103" customFormat="1" ht="35" thickBot="1">
      <c r="A297" s="219">
        <v>285</v>
      </c>
      <c r="B297" s="382"/>
      <c r="C297" s="422"/>
      <c r="D297" s="302" t="s">
        <v>1442</v>
      </c>
      <c r="E297" s="303" t="s">
        <v>1443</v>
      </c>
      <c r="F297" s="303" t="s">
        <v>1444</v>
      </c>
      <c r="G297" s="301">
        <v>1</v>
      </c>
      <c r="H297" s="159">
        <f t="shared" si="24"/>
        <v>1</v>
      </c>
      <c r="I297" s="159">
        <f t="shared" si="25"/>
        <v>1</v>
      </c>
      <c r="J297" s="203">
        <v>1</v>
      </c>
      <c r="K297" s="221" t="s">
        <v>683</v>
      </c>
      <c r="L297" s="243">
        <v>1</v>
      </c>
      <c r="M297" s="159">
        <f t="shared" si="26"/>
        <v>1</v>
      </c>
      <c r="N297" s="159">
        <f t="shared" si="27"/>
        <v>1</v>
      </c>
      <c r="O297" s="203">
        <v>1</v>
      </c>
      <c r="P297" s="102" t="s">
        <v>87</v>
      </c>
      <c r="Q297" s="243">
        <v>1</v>
      </c>
      <c r="R297" s="159">
        <f t="shared" si="28"/>
        <v>1</v>
      </c>
      <c r="S297" s="159">
        <f t="shared" si="29"/>
        <v>1</v>
      </c>
      <c r="T297" s="203">
        <v>1</v>
      </c>
      <c r="U297" s="382"/>
      <c r="V297" s="382"/>
    </row>
    <row r="298" spans="1:22" s="103" customFormat="1" ht="35" thickBot="1">
      <c r="A298" s="219">
        <v>286</v>
      </c>
      <c r="B298" s="382"/>
      <c r="C298" s="422"/>
      <c r="D298" s="407" t="s">
        <v>1445</v>
      </c>
      <c r="E298" s="303" t="s">
        <v>1446</v>
      </c>
      <c r="F298" s="303" t="s">
        <v>1447</v>
      </c>
      <c r="G298" s="301">
        <v>1</v>
      </c>
      <c r="H298" s="159">
        <f t="shared" si="24"/>
        <v>1</v>
      </c>
      <c r="I298" s="159">
        <f t="shared" si="25"/>
        <v>1</v>
      </c>
      <c r="J298" s="203">
        <v>1</v>
      </c>
      <c r="K298" s="221" t="s">
        <v>683</v>
      </c>
      <c r="L298" s="243">
        <v>1</v>
      </c>
      <c r="M298" s="159">
        <f t="shared" si="26"/>
        <v>1</v>
      </c>
      <c r="N298" s="159">
        <f t="shared" si="27"/>
        <v>1</v>
      </c>
      <c r="O298" s="203">
        <v>1</v>
      </c>
      <c r="P298" s="102" t="s">
        <v>87</v>
      </c>
      <c r="Q298" s="243">
        <v>1</v>
      </c>
      <c r="R298" s="159">
        <f t="shared" si="28"/>
        <v>1</v>
      </c>
      <c r="S298" s="159">
        <f t="shared" si="29"/>
        <v>1</v>
      </c>
      <c r="T298" s="203">
        <v>1</v>
      </c>
      <c r="U298" s="382"/>
      <c r="V298" s="382"/>
    </row>
    <row r="299" spans="1:22" s="103" customFormat="1" ht="35" thickBot="1">
      <c r="A299" s="219">
        <v>287</v>
      </c>
      <c r="B299" s="382"/>
      <c r="C299" s="422"/>
      <c r="D299" s="407"/>
      <c r="E299" s="303" t="s">
        <v>1448</v>
      </c>
      <c r="F299" s="303" t="s">
        <v>1449</v>
      </c>
      <c r="G299" s="301">
        <v>1</v>
      </c>
      <c r="H299" s="159">
        <f t="shared" si="24"/>
        <v>1</v>
      </c>
      <c r="I299" s="159">
        <f t="shared" si="25"/>
        <v>1</v>
      </c>
      <c r="J299" s="203">
        <v>1</v>
      </c>
      <c r="K299" s="221" t="s">
        <v>683</v>
      </c>
      <c r="L299" s="243">
        <v>1</v>
      </c>
      <c r="M299" s="159">
        <f t="shared" si="26"/>
        <v>1</v>
      </c>
      <c r="N299" s="159">
        <f t="shared" si="27"/>
        <v>1</v>
      </c>
      <c r="O299" s="203">
        <v>1</v>
      </c>
      <c r="P299" s="102" t="s">
        <v>87</v>
      </c>
      <c r="Q299" s="243">
        <v>1</v>
      </c>
      <c r="R299" s="159">
        <f t="shared" si="28"/>
        <v>1</v>
      </c>
      <c r="S299" s="159">
        <f t="shared" si="29"/>
        <v>1</v>
      </c>
      <c r="T299" s="203">
        <v>1</v>
      </c>
      <c r="U299" s="382"/>
      <c r="V299" s="382"/>
    </row>
    <row r="300" spans="1:22" s="103" customFormat="1" ht="52" thickBot="1">
      <c r="A300" s="219">
        <v>288</v>
      </c>
      <c r="B300" s="382"/>
      <c r="C300" s="422"/>
      <c r="D300" s="407"/>
      <c r="E300" s="303" t="s">
        <v>1450</v>
      </c>
      <c r="F300" s="303" t="s">
        <v>1451</v>
      </c>
      <c r="G300" s="301">
        <v>1</v>
      </c>
      <c r="H300" s="159">
        <f t="shared" si="24"/>
        <v>1</v>
      </c>
      <c r="I300" s="159">
        <f t="shared" si="25"/>
        <v>1</v>
      </c>
      <c r="J300" s="203">
        <v>1</v>
      </c>
      <c r="K300" s="221" t="s">
        <v>683</v>
      </c>
      <c r="L300" s="243">
        <v>1</v>
      </c>
      <c r="M300" s="159">
        <f t="shared" si="26"/>
        <v>1</v>
      </c>
      <c r="N300" s="159">
        <f t="shared" si="27"/>
        <v>1</v>
      </c>
      <c r="O300" s="203">
        <v>1</v>
      </c>
      <c r="P300" s="102" t="s">
        <v>87</v>
      </c>
      <c r="Q300" s="243">
        <v>1</v>
      </c>
      <c r="R300" s="159">
        <f t="shared" si="28"/>
        <v>1</v>
      </c>
      <c r="S300" s="159">
        <f t="shared" si="29"/>
        <v>1</v>
      </c>
      <c r="T300" s="203">
        <v>1</v>
      </c>
      <c r="U300" s="382"/>
      <c r="V300" s="382"/>
    </row>
    <row r="301" spans="1:22" s="103" customFormat="1" ht="52" thickBot="1">
      <c r="A301" s="219">
        <v>289</v>
      </c>
      <c r="B301" s="382"/>
      <c r="C301" s="422"/>
      <c r="D301" s="407" t="s">
        <v>1452</v>
      </c>
      <c r="E301" s="303" t="s">
        <v>245</v>
      </c>
      <c r="F301" s="303" t="s">
        <v>1453</v>
      </c>
      <c r="G301" s="301">
        <v>1</v>
      </c>
      <c r="H301" s="159">
        <f t="shared" si="24"/>
        <v>1</v>
      </c>
      <c r="I301" s="159">
        <f t="shared" si="25"/>
        <v>1</v>
      </c>
      <c r="J301" s="203">
        <v>1</v>
      </c>
      <c r="K301" s="221" t="s">
        <v>683</v>
      </c>
      <c r="L301" s="243">
        <v>1</v>
      </c>
      <c r="M301" s="159">
        <f t="shared" si="26"/>
        <v>1</v>
      </c>
      <c r="N301" s="159">
        <f t="shared" si="27"/>
        <v>1</v>
      </c>
      <c r="O301" s="203">
        <v>1</v>
      </c>
      <c r="P301" s="102" t="s">
        <v>87</v>
      </c>
      <c r="Q301" s="243">
        <v>1</v>
      </c>
      <c r="R301" s="159">
        <f t="shared" si="28"/>
        <v>1</v>
      </c>
      <c r="S301" s="159">
        <f t="shared" si="29"/>
        <v>1</v>
      </c>
      <c r="T301" s="203">
        <v>1</v>
      </c>
      <c r="U301" s="382"/>
      <c r="V301" s="382"/>
    </row>
    <row r="302" spans="1:22" s="103" customFormat="1" ht="35" thickBot="1">
      <c r="A302" s="219">
        <v>290</v>
      </c>
      <c r="B302" s="382"/>
      <c r="C302" s="422"/>
      <c r="D302" s="407"/>
      <c r="E302" s="303" t="s">
        <v>244</v>
      </c>
      <c r="F302" s="303" t="s">
        <v>1454</v>
      </c>
      <c r="G302" s="301">
        <v>1</v>
      </c>
      <c r="H302" s="159">
        <f t="shared" si="24"/>
        <v>1</v>
      </c>
      <c r="I302" s="159">
        <f t="shared" si="25"/>
        <v>1</v>
      </c>
      <c r="J302" s="203">
        <v>1</v>
      </c>
      <c r="K302" s="221" t="s">
        <v>683</v>
      </c>
      <c r="L302" s="243">
        <v>1</v>
      </c>
      <c r="M302" s="159">
        <f t="shared" si="26"/>
        <v>1</v>
      </c>
      <c r="N302" s="159">
        <f t="shared" si="27"/>
        <v>1</v>
      </c>
      <c r="O302" s="203">
        <v>1</v>
      </c>
      <c r="P302" s="102" t="s">
        <v>87</v>
      </c>
      <c r="Q302" s="243">
        <v>1</v>
      </c>
      <c r="R302" s="159">
        <f t="shared" si="28"/>
        <v>1</v>
      </c>
      <c r="S302" s="159">
        <f t="shared" si="29"/>
        <v>1</v>
      </c>
      <c r="T302" s="203">
        <v>1</v>
      </c>
      <c r="U302" s="382"/>
      <c r="V302" s="382"/>
    </row>
    <row r="303" spans="1:22" s="103" customFormat="1" ht="35" thickBot="1">
      <c r="A303" s="219">
        <v>291</v>
      </c>
      <c r="B303" s="382"/>
      <c r="C303" s="422"/>
      <c r="D303" s="407"/>
      <c r="E303" s="303" t="s">
        <v>1455</v>
      </c>
      <c r="F303" s="303" t="s">
        <v>1456</v>
      </c>
      <c r="G303" s="301">
        <v>1</v>
      </c>
      <c r="H303" s="159">
        <f t="shared" si="24"/>
        <v>1</v>
      </c>
      <c r="I303" s="159">
        <f t="shared" si="25"/>
        <v>1</v>
      </c>
      <c r="J303" s="203">
        <v>1</v>
      </c>
      <c r="K303" s="221" t="s">
        <v>683</v>
      </c>
      <c r="L303" s="243">
        <v>1</v>
      </c>
      <c r="M303" s="159">
        <f t="shared" si="26"/>
        <v>1</v>
      </c>
      <c r="N303" s="159">
        <f t="shared" si="27"/>
        <v>1</v>
      </c>
      <c r="O303" s="203">
        <v>1</v>
      </c>
      <c r="P303" s="102" t="s">
        <v>87</v>
      </c>
      <c r="Q303" s="243">
        <v>1</v>
      </c>
      <c r="R303" s="159">
        <f t="shared" si="28"/>
        <v>1</v>
      </c>
      <c r="S303" s="159">
        <f t="shared" si="29"/>
        <v>1</v>
      </c>
      <c r="T303" s="203">
        <v>1</v>
      </c>
      <c r="U303" s="382"/>
      <c r="V303" s="382"/>
    </row>
    <row r="304" spans="1:22" s="103" customFormat="1" ht="52" thickBot="1">
      <c r="A304" s="219">
        <v>292</v>
      </c>
      <c r="B304" s="382"/>
      <c r="C304" s="422"/>
      <c r="D304" s="407" t="s">
        <v>1457</v>
      </c>
      <c r="E304" s="303" t="s">
        <v>400</v>
      </c>
      <c r="F304" s="303" t="s">
        <v>1458</v>
      </c>
      <c r="G304" s="301">
        <v>1</v>
      </c>
      <c r="H304" s="159">
        <f t="shared" si="24"/>
        <v>1</v>
      </c>
      <c r="I304" s="159">
        <f t="shared" si="25"/>
        <v>1</v>
      </c>
      <c r="J304" s="203">
        <v>1</v>
      </c>
      <c r="K304" s="221" t="s">
        <v>683</v>
      </c>
      <c r="L304" s="243">
        <v>1</v>
      </c>
      <c r="M304" s="159">
        <f t="shared" si="26"/>
        <v>1</v>
      </c>
      <c r="N304" s="159">
        <f t="shared" si="27"/>
        <v>1</v>
      </c>
      <c r="O304" s="203">
        <v>1</v>
      </c>
      <c r="P304" s="102" t="s">
        <v>87</v>
      </c>
      <c r="Q304" s="243">
        <v>1</v>
      </c>
      <c r="R304" s="159">
        <f t="shared" si="28"/>
        <v>1</v>
      </c>
      <c r="S304" s="159">
        <f t="shared" si="29"/>
        <v>1</v>
      </c>
      <c r="T304" s="203">
        <v>1</v>
      </c>
      <c r="U304" s="382"/>
      <c r="V304" s="382"/>
    </row>
    <row r="305" spans="1:22" s="103" customFormat="1" ht="35" thickBot="1">
      <c r="A305" s="219">
        <v>293</v>
      </c>
      <c r="B305" s="382"/>
      <c r="C305" s="422"/>
      <c r="D305" s="407"/>
      <c r="E305" s="303" t="s">
        <v>1459</v>
      </c>
      <c r="F305" s="303" t="s">
        <v>1460</v>
      </c>
      <c r="G305" s="301">
        <v>1</v>
      </c>
      <c r="H305" s="159">
        <f t="shared" si="24"/>
        <v>1</v>
      </c>
      <c r="I305" s="159">
        <f t="shared" si="25"/>
        <v>1</v>
      </c>
      <c r="J305" s="203">
        <v>1</v>
      </c>
      <c r="K305" s="221" t="s">
        <v>683</v>
      </c>
      <c r="L305" s="243">
        <v>1</v>
      </c>
      <c r="M305" s="159">
        <f t="shared" si="26"/>
        <v>1</v>
      </c>
      <c r="N305" s="159">
        <f t="shared" si="27"/>
        <v>1</v>
      </c>
      <c r="O305" s="203">
        <v>1</v>
      </c>
      <c r="P305" s="102" t="s">
        <v>87</v>
      </c>
      <c r="Q305" s="243">
        <v>1</v>
      </c>
      <c r="R305" s="159">
        <f t="shared" si="28"/>
        <v>1</v>
      </c>
      <c r="S305" s="159">
        <f t="shared" si="29"/>
        <v>1</v>
      </c>
      <c r="T305" s="203">
        <v>1</v>
      </c>
      <c r="U305" s="382"/>
      <c r="V305" s="382"/>
    </row>
    <row r="306" spans="1:22" s="103" customFormat="1" ht="35" thickBot="1">
      <c r="A306" s="219">
        <v>294</v>
      </c>
      <c r="B306" s="382"/>
      <c r="C306" s="422"/>
      <c r="D306" s="407" t="s">
        <v>1461</v>
      </c>
      <c r="E306" s="303" t="s">
        <v>401</v>
      </c>
      <c r="F306" s="303" t="s">
        <v>1462</v>
      </c>
      <c r="G306" s="301">
        <v>1</v>
      </c>
      <c r="H306" s="159">
        <f t="shared" si="24"/>
        <v>1</v>
      </c>
      <c r="I306" s="159">
        <f t="shared" si="25"/>
        <v>1</v>
      </c>
      <c r="J306" s="203">
        <v>1</v>
      </c>
      <c r="K306" s="221" t="s">
        <v>683</v>
      </c>
      <c r="L306" s="243">
        <v>1</v>
      </c>
      <c r="M306" s="159">
        <f t="shared" si="26"/>
        <v>1</v>
      </c>
      <c r="N306" s="159">
        <f t="shared" si="27"/>
        <v>1</v>
      </c>
      <c r="O306" s="203">
        <v>1</v>
      </c>
      <c r="P306" s="102" t="s">
        <v>87</v>
      </c>
      <c r="Q306" s="243">
        <v>1</v>
      </c>
      <c r="R306" s="159">
        <f t="shared" si="28"/>
        <v>1</v>
      </c>
      <c r="S306" s="159">
        <f t="shared" si="29"/>
        <v>1</v>
      </c>
      <c r="T306" s="203">
        <v>1</v>
      </c>
      <c r="U306" s="382"/>
      <c r="V306" s="382"/>
    </row>
    <row r="307" spans="1:22" s="103" customFormat="1" ht="35" thickBot="1">
      <c r="A307" s="219">
        <v>295</v>
      </c>
      <c r="B307" s="382"/>
      <c r="C307" s="422"/>
      <c r="D307" s="407"/>
      <c r="E307" s="303" t="s">
        <v>402</v>
      </c>
      <c r="F307" s="303" t="s">
        <v>1463</v>
      </c>
      <c r="G307" s="301">
        <v>1</v>
      </c>
      <c r="H307" s="159">
        <f t="shared" si="24"/>
        <v>1</v>
      </c>
      <c r="I307" s="159">
        <f t="shared" si="25"/>
        <v>1</v>
      </c>
      <c r="J307" s="203">
        <v>1</v>
      </c>
      <c r="K307" s="221" t="s">
        <v>683</v>
      </c>
      <c r="L307" s="243">
        <v>1</v>
      </c>
      <c r="M307" s="159">
        <f t="shared" si="26"/>
        <v>1</v>
      </c>
      <c r="N307" s="159">
        <f t="shared" si="27"/>
        <v>1</v>
      </c>
      <c r="O307" s="203">
        <v>1</v>
      </c>
      <c r="P307" s="102" t="s">
        <v>87</v>
      </c>
      <c r="Q307" s="243">
        <v>1</v>
      </c>
      <c r="R307" s="159">
        <f t="shared" si="28"/>
        <v>1</v>
      </c>
      <c r="S307" s="159">
        <f t="shared" si="29"/>
        <v>1</v>
      </c>
      <c r="T307" s="203">
        <v>1</v>
      </c>
      <c r="U307" s="382"/>
      <c r="V307" s="382"/>
    </row>
    <row r="308" spans="1:22" s="103" customFormat="1" ht="35" thickBot="1">
      <c r="A308" s="219">
        <v>296</v>
      </c>
      <c r="B308" s="382"/>
      <c r="C308" s="422"/>
      <c r="D308" s="302" t="s">
        <v>1464</v>
      </c>
      <c r="E308" s="300" t="s">
        <v>403</v>
      </c>
      <c r="F308" s="300" t="s">
        <v>1465</v>
      </c>
      <c r="G308" s="301">
        <v>1</v>
      </c>
      <c r="H308" s="159">
        <f t="shared" si="24"/>
        <v>1</v>
      </c>
      <c r="I308" s="159">
        <f t="shared" si="25"/>
        <v>1</v>
      </c>
      <c r="J308" s="203">
        <v>1</v>
      </c>
      <c r="K308" s="221" t="s">
        <v>683</v>
      </c>
      <c r="L308" s="243">
        <v>1</v>
      </c>
      <c r="M308" s="159">
        <f t="shared" si="26"/>
        <v>1</v>
      </c>
      <c r="N308" s="159">
        <f t="shared" si="27"/>
        <v>1</v>
      </c>
      <c r="O308" s="203">
        <v>1</v>
      </c>
      <c r="P308" s="102" t="s">
        <v>87</v>
      </c>
      <c r="Q308" s="243">
        <v>1</v>
      </c>
      <c r="R308" s="159">
        <f t="shared" si="28"/>
        <v>1</v>
      </c>
      <c r="S308" s="159">
        <f t="shared" si="29"/>
        <v>1</v>
      </c>
      <c r="T308" s="203">
        <v>1</v>
      </c>
      <c r="U308" s="382"/>
      <c r="V308" s="382"/>
    </row>
    <row r="309" spans="1:22" s="103" customFormat="1" ht="35" thickBot="1">
      <c r="A309" s="219">
        <v>297</v>
      </c>
      <c r="B309" s="382"/>
      <c r="C309" s="422"/>
      <c r="D309" s="302" t="s">
        <v>1466</v>
      </c>
      <c r="E309" s="303" t="s">
        <v>1467</v>
      </c>
      <c r="F309" s="303" t="s">
        <v>1468</v>
      </c>
      <c r="G309" s="301">
        <v>1</v>
      </c>
      <c r="H309" s="159">
        <f t="shared" si="24"/>
        <v>1</v>
      </c>
      <c r="I309" s="159">
        <f t="shared" si="25"/>
        <v>1</v>
      </c>
      <c r="J309" s="203">
        <v>1</v>
      </c>
      <c r="K309" s="221" t="s">
        <v>683</v>
      </c>
      <c r="L309" s="243">
        <v>1</v>
      </c>
      <c r="M309" s="159">
        <f t="shared" si="26"/>
        <v>1</v>
      </c>
      <c r="N309" s="159">
        <f t="shared" si="27"/>
        <v>1</v>
      </c>
      <c r="O309" s="203">
        <v>1</v>
      </c>
      <c r="P309" s="102" t="s">
        <v>87</v>
      </c>
      <c r="Q309" s="243">
        <v>1</v>
      </c>
      <c r="R309" s="159">
        <f t="shared" si="28"/>
        <v>1</v>
      </c>
      <c r="S309" s="159">
        <f t="shared" si="29"/>
        <v>1</v>
      </c>
      <c r="T309" s="203">
        <v>1</v>
      </c>
      <c r="U309" s="382"/>
      <c r="V309" s="382"/>
    </row>
    <row r="310" spans="1:22" s="103" customFormat="1" ht="35" thickBot="1">
      <c r="A310" s="219">
        <v>298</v>
      </c>
      <c r="B310" s="382"/>
      <c r="C310" s="422"/>
      <c r="D310" s="302" t="s">
        <v>1469</v>
      </c>
      <c r="E310" s="300" t="s">
        <v>1470</v>
      </c>
      <c r="F310" s="300" t="s">
        <v>1471</v>
      </c>
      <c r="G310" s="301">
        <v>1</v>
      </c>
      <c r="H310" s="159">
        <f t="shared" si="24"/>
        <v>1</v>
      </c>
      <c r="I310" s="159">
        <f t="shared" si="25"/>
        <v>1</v>
      </c>
      <c r="J310" s="203">
        <v>1</v>
      </c>
      <c r="K310" s="221" t="s">
        <v>683</v>
      </c>
      <c r="L310" s="243">
        <v>1</v>
      </c>
      <c r="M310" s="159">
        <f t="shared" si="26"/>
        <v>1</v>
      </c>
      <c r="N310" s="159">
        <f t="shared" si="27"/>
        <v>1</v>
      </c>
      <c r="O310" s="203">
        <v>1</v>
      </c>
      <c r="P310" s="102" t="s">
        <v>87</v>
      </c>
      <c r="Q310" s="243">
        <v>1</v>
      </c>
      <c r="R310" s="159">
        <f t="shared" si="28"/>
        <v>1</v>
      </c>
      <c r="S310" s="159">
        <f t="shared" si="29"/>
        <v>1</v>
      </c>
      <c r="T310" s="203">
        <v>1</v>
      </c>
      <c r="U310" s="382"/>
      <c r="V310" s="382"/>
    </row>
    <row r="311" spans="1:22" s="103" customFormat="1" ht="35" thickBot="1">
      <c r="A311" s="219">
        <v>299</v>
      </c>
      <c r="B311" s="382"/>
      <c r="C311" s="422"/>
      <c r="D311" s="302" t="s">
        <v>1472</v>
      </c>
      <c r="E311" s="303" t="s">
        <v>1473</v>
      </c>
      <c r="F311" s="303" t="s">
        <v>1474</v>
      </c>
      <c r="G311" s="301">
        <v>1</v>
      </c>
      <c r="H311" s="159">
        <f t="shared" si="24"/>
        <v>1</v>
      </c>
      <c r="I311" s="159">
        <f t="shared" si="25"/>
        <v>1</v>
      </c>
      <c r="J311" s="203">
        <v>1</v>
      </c>
      <c r="K311" s="221" t="s">
        <v>683</v>
      </c>
      <c r="L311" s="243">
        <v>1</v>
      </c>
      <c r="M311" s="159">
        <f t="shared" si="26"/>
        <v>1</v>
      </c>
      <c r="N311" s="159">
        <f t="shared" si="27"/>
        <v>1</v>
      </c>
      <c r="O311" s="203">
        <v>1</v>
      </c>
      <c r="P311" s="102" t="s">
        <v>87</v>
      </c>
      <c r="Q311" s="243">
        <v>1</v>
      </c>
      <c r="R311" s="159">
        <f t="shared" si="28"/>
        <v>1</v>
      </c>
      <c r="S311" s="159">
        <f t="shared" si="29"/>
        <v>1</v>
      </c>
      <c r="T311" s="203">
        <v>1</v>
      </c>
      <c r="U311" s="382"/>
      <c r="V311" s="382"/>
    </row>
    <row r="312" spans="1:22" s="103" customFormat="1" ht="35" thickBot="1">
      <c r="A312" s="219">
        <v>300</v>
      </c>
      <c r="B312" s="382"/>
      <c r="C312" s="422"/>
      <c r="D312" s="407" t="s">
        <v>1475</v>
      </c>
      <c r="E312" s="300" t="s">
        <v>703</v>
      </c>
      <c r="F312" s="300" t="s">
        <v>1476</v>
      </c>
      <c r="G312" s="301">
        <v>1</v>
      </c>
      <c r="H312" s="159">
        <f t="shared" si="24"/>
        <v>1</v>
      </c>
      <c r="I312" s="159">
        <f t="shared" si="25"/>
        <v>1</v>
      </c>
      <c r="J312" s="203">
        <v>1</v>
      </c>
      <c r="K312" s="221" t="s">
        <v>683</v>
      </c>
      <c r="L312" s="243">
        <v>1</v>
      </c>
      <c r="M312" s="159">
        <f t="shared" si="26"/>
        <v>1</v>
      </c>
      <c r="N312" s="159">
        <f t="shared" si="27"/>
        <v>1</v>
      </c>
      <c r="O312" s="203">
        <v>1</v>
      </c>
      <c r="P312" s="102" t="s">
        <v>87</v>
      </c>
      <c r="Q312" s="243">
        <v>1</v>
      </c>
      <c r="R312" s="159">
        <f t="shared" si="28"/>
        <v>1</v>
      </c>
      <c r="S312" s="159">
        <f t="shared" si="29"/>
        <v>1</v>
      </c>
      <c r="T312" s="203">
        <v>1</v>
      </c>
      <c r="U312" s="382"/>
      <c r="V312" s="382"/>
    </row>
    <row r="313" spans="1:22" s="103" customFormat="1" ht="35" thickBot="1">
      <c r="A313" s="219">
        <v>301</v>
      </c>
      <c r="B313" s="382"/>
      <c r="C313" s="422"/>
      <c r="D313" s="407"/>
      <c r="E313" s="300" t="s">
        <v>704</v>
      </c>
      <c r="F313" s="300" t="s">
        <v>1477</v>
      </c>
      <c r="G313" s="301">
        <v>1</v>
      </c>
      <c r="H313" s="159">
        <f t="shared" si="24"/>
        <v>1</v>
      </c>
      <c r="I313" s="159">
        <f t="shared" si="25"/>
        <v>1</v>
      </c>
      <c r="J313" s="203">
        <v>1</v>
      </c>
      <c r="K313" s="221" t="s">
        <v>683</v>
      </c>
      <c r="L313" s="243">
        <v>1</v>
      </c>
      <c r="M313" s="159">
        <f t="shared" si="26"/>
        <v>1</v>
      </c>
      <c r="N313" s="159">
        <f t="shared" si="27"/>
        <v>1</v>
      </c>
      <c r="O313" s="203">
        <v>1</v>
      </c>
      <c r="P313" s="102" t="s">
        <v>87</v>
      </c>
      <c r="Q313" s="243">
        <v>1</v>
      </c>
      <c r="R313" s="159">
        <f t="shared" si="28"/>
        <v>1</v>
      </c>
      <c r="S313" s="159">
        <f t="shared" si="29"/>
        <v>1</v>
      </c>
      <c r="T313" s="203">
        <v>1</v>
      </c>
      <c r="U313" s="382"/>
      <c r="V313" s="382"/>
    </row>
    <row r="314" spans="1:22" s="103" customFormat="1" ht="35" thickBot="1">
      <c r="A314" s="219">
        <v>302</v>
      </c>
      <c r="B314" s="382"/>
      <c r="C314" s="422"/>
      <c r="D314" s="302" t="s">
        <v>1478</v>
      </c>
      <c r="E314" s="303" t="s">
        <v>406</v>
      </c>
      <c r="F314" s="303" t="s">
        <v>1479</v>
      </c>
      <c r="G314" s="301">
        <v>1</v>
      </c>
      <c r="H314" s="159">
        <f t="shared" si="24"/>
        <v>1</v>
      </c>
      <c r="I314" s="159">
        <f t="shared" si="25"/>
        <v>1</v>
      </c>
      <c r="J314" s="203">
        <v>1</v>
      </c>
      <c r="K314" s="221" t="s">
        <v>683</v>
      </c>
      <c r="L314" s="243">
        <v>1</v>
      </c>
      <c r="M314" s="159">
        <f t="shared" si="26"/>
        <v>1</v>
      </c>
      <c r="N314" s="159">
        <f t="shared" si="27"/>
        <v>1</v>
      </c>
      <c r="O314" s="203">
        <v>1</v>
      </c>
      <c r="P314" s="102" t="s">
        <v>87</v>
      </c>
      <c r="Q314" s="243">
        <v>1</v>
      </c>
      <c r="R314" s="159">
        <f t="shared" si="28"/>
        <v>1</v>
      </c>
      <c r="S314" s="159">
        <f t="shared" si="29"/>
        <v>1</v>
      </c>
      <c r="T314" s="203">
        <v>1</v>
      </c>
      <c r="U314" s="382"/>
      <c r="V314" s="382"/>
    </row>
    <row r="315" spans="1:22" s="103" customFormat="1" ht="35" thickBot="1">
      <c r="A315" s="219">
        <v>303</v>
      </c>
      <c r="B315" s="382"/>
      <c r="C315" s="422"/>
      <c r="D315" s="302" t="s">
        <v>1480</v>
      </c>
      <c r="E315" s="300" t="s">
        <v>1481</v>
      </c>
      <c r="F315" s="300" t="s">
        <v>1482</v>
      </c>
      <c r="G315" s="301">
        <v>1</v>
      </c>
      <c r="H315" s="159">
        <f t="shared" si="24"/>
        <v>1</v>
      </c>
      <c r="I315" s="159">
        <f t="shared" si="25"/>
        <v>1</v>
      </c>
      <c r="J315" s="203">
        <v>1</v>
      </c>
      <c r="K315" s="221" t="s">
        <v>683</v>
      </c>
      <c r="L315" s="243">
        <v>1</v>
      </c>
      <c r="M315" s="159">
        <f t="shared" si="26"/>
        <v>1</v>
      </c>
      <c r="N315" s="159">
        <f t="shared" si="27"/>
        <v>1</v>
      </c>
      <c r="O315" s="203">
        <v>1</v>
      </c>
      <c r="P315" s="102" t="s">
        <v>87</v>
      </c>
      <c r="Q315" s="243">
        <v>1</v>
      </c>
      <c r="R315" s="159">
        <f t="shared" si="28"/>
        <v>1</v>
      </c>
      <c r="S315" s="159">
        <f t="shared" si="29"/>
        <v>1</v>
      </c>
      <c r="T315" s="203">
        <v>1</v>
      </c>
      <c r="U315" s="382"/>
      <c r="V315" s="382"/>
    </row>
    <row r="316" spans="1:22" s="103" customFormat="1" ht="35" thickBot="1">
      <c r="A316" s="219">
        <v>304</v>
      </c>
      <c r="B316" s="382"/>
      <c r="C316" s="422"/>
      <c r="D316" s="407" t="s">
        <v>1483</v>
      </c>
      <c r="E316" s="319" t="s">
        <v>405</v>
      </c>
      <c r="F316" s="319" t="s">
        <v>1484</v>
      </c>
      <c r="G316" s="301">
        <v>1</v>
      </c>
      <c r="H316" s="159">
        <f t="shared" si="24"/>
        <v>1</v>
      </c>
      <c r="I316" s="159">
        <f t="shared" si="25"/>
        <v>1</v>
      </c>
      <c r="J316" s="203">
        <v>1</v>
      </c>
      <c r="K316" s="221" t="s">
        <v>683</v>
      </c>
      <c r="L316" s="243">
        <v>1</v>
      </c>
      <c r="M316" s="159">
        <f t="shared" si="26"/>
        <v>1</v>
      </c>
      <c r="N316" s="159">
        <f t="shared" si="27"/>
        <v>1</v>
      </c>
      <c r="O316" s="203">
        <v>1</v>
      </c>
      <c r="P316" s="102" t="s">
        <v>87</v>
      </c>
      <c r="Q316" s="243">
        <v>1</v>
      </c>
      <c r="R316" s="159">
        <f t="shared" si="28"/>
        <v>1</v>
      </c>
      <c r="S316" s="159">
        <f t="shared" si="29"/>
        <v>1</v>
      </c>
      <c r="T316" s="203">
        <v>1</v>
      </c>
      <c r="U316" s="382"/>
      <c r="V316" s="382"/>
    </row>
    <row r="317" spans="1:22" s="103" customFormat="1" ht="35" thickBot="1">
      <c r="A317" s="219">
        <v>305</v>
      </c>
      <c r="B317" s="382"/>
      <c r="C317" s="422"/>
      <c r="D317" s="407"/>
      <c r="E317" s="319" t="s">
        <v>404</v>
      </c>
      <c r="F317" s="319" t="s">
        <v>1485</v>
      </c>
      <c r="G317" s="301">
        <v>1</v>
      </c>
      <c r="H317" s="159">
        <f t="shared" ref="H317:H337" si="30">IF(G317=I317,J317)</f>
        <v>1</v>
      </c>
      <c r="I317" s="159">
        <f t="shared" ref="I317:I337" si="31">IF(G317="NA","NA",J317)</f>
        <v>1</v>
      </c>
      <c r="J317" s="203">
        <v>1</v>
      </c>
      <c r="K317" s="221" t="s">
        <v>683</v>
      </c>
      <c r="L317" s="243">
        <v>1</v>
      </c>
      <c r="M317" s="159">
        <f t="shared" ref="M317:M337" si="32">IF(L317=N317,O317)</f>
        <v>1</v>
      </c>
      <c r="N317" s="159">
        <f t="shared" ref="N317:N337" si="33">IF(L317="NA","NA",O317)</f>
        <v>1</v>
      </c>
      <c r="O317" s="203">
        <v>1</v>
      </c>
      <c r="P317" s="102" t="s">
        <v>87</v>
      </c>
      <c r="Q317" s="243">
        <v>1</v>
      </c>
      <c r="R317" s="159">
        <f t="shared" ref="R317:R337" si="34">IF(Q317=S317,T317)</f>
        <v>1</v>
      </c>
      <c r="S317" s="159">
        <f t="shared" ref="S317:S337" si="35">IF(Q317="NA","NA",T317)</f>
        <v>1</v>
      </c>
      <c r="T317" s="203">
        <v>1</v>
      </c>
      <c r="U317" s="382"/>
      <c r="V317" s="382"/>
    </row>
    <row r="318" spans="1:22" s="103" customFormat="1" ht="52" thickBot="1">
      <c r="A318" s="219">
        <v>306</v>
      </c>
      <c r="B318" s="382"/>
      <c r="C318" s="422"/>
      <c r="D318" s="302" t="s">
        <v>1486</v>
      </c>
      <c r="E318" s="303" t="s">
        <v>1487</v>
      </c>
      <c r="F318" s="303" t="s">
        <v>1488</v>
      </c>
      <c r="G318" s="301">
        <v>1</v>
      </c>
      <c r="H318" s="159">
        <f t="shared" si="30"/>
        <v>1</v>
      </c>
      <c r="I318" s="159">
        <f t="shared" si="31"/>
        <v>1</v>
      </c>
      <c r="J318" s="203">
        <v>1</v>
      </c>
      <c r="K318" s="221" t="s">
        <v>683</v>
      </c>
      <c r="L318" s="243">
        <v>1</v>
      </c>
      <c r="M318" s="159">
        <f t="shared" si="32"/>
        <v>1</v>
      </c>
      <c r="N318" s="159">
        <f t="shared" si="33"/>
        <v>1</v>
      </c>
      <c r="O318" s="203">
        <v>1</v>
      </c>
      <c r="P318" s="102" t="s">
        <v>87</v>
      </c>
      <c r="Q318" s="243">
        <v>1</v>
      </c>
      <c r="R318" s="159">
        <f t="shared" si="34"/>
        <v>1</v>
      </c>
      <c r="S318" s="159">
        <f t="shared" si="35"/>
        <v>1</v>
      </c>
      <c r="T318" s="203">
        <v>1</v>
      </c>
      <c r="U318" s="382"/>
      <c r="V318" s="382"/>
    </row>
    <row r="319" spans="1:22" s="103" customFormat="1" ht="35" thickBot="1">
      <c r="A319" s="219">
        <v>307</v>
      </c>
      <c r="B319" s="382"/>
      <c r="C319" s="422"/>
      <c r="D319" s="302" t="s">
        <v>1489</v>
      </c>
      <c r="E319" s="303" t="s">
        <v>407</v>
      </c>
      <c r="F319" s="303" t="s">
        <v>1490</v>
      </c>
      <c r="G319" s="301">
        <v>1</v>
      </c>
      <c r="H319" s="159">
        <f t="shared" si="30"/>
        <v>1</v>
      </c>
      <c r="I319" s="159">
        <f t="shared" si="31"/>
        <v>1</v>
      </c>
      <c r="J319" s="203">
        <v>1</v>
      </c>
      <c r="K319" s="221" t="s">
        <v>683</v>
      </c>
      <c r="L319" s="243">
        <v>1</v>
      </c>
      <c r="M319" s="159">
        <f t="shared" si="32"/>
        <v>1</v>
      </c>
      <c r="N319" s="159">
        <f t="shared" si="33"/>
        <v>1</v>
      </c>
      <c r="O319" s="203">
        <v>1</v>
      </c>
      <c r="P319" s="102" t="s">
        <v>87</v>
      </c>
      <c r="Q319" s="243">
        <v>1</v>
      </c>
      <c r="R319" s="159">
        <f t="shared" si="34"/>
        <v>1</v>
      </c>
      <c r="S319" s="159">
        <f t="shared" si="35"/>
        <v>1</v>
      </c>
      <c r="T319" s="203">
        <v>1</v>
      </c>
      <c r="U319" s="382"/>
      <c r="V319" s="382"/>
    </row>
    <row r="320" spans="1:22" s="103" customFormat="1" ht="35" thickBot="1">
      <c r="A320" s="219">
        <v>308</v>
      </c>
      <c r="B320" s="382"/>
      <c r="C320" s="422"/>
      <c r="D320" s="302" t="s">
        <v>1491</v>
      </c>
      <c r="E320" s="303" t="s">
        <v>408</v>
      </c>
      <c r="F320" s="303" t="s">
        <v>1492</v>
      </c>
      <c r="G320" s="301">
        <v>1</v>
      </c>
      <c r="H320" s="159">
        <f t="shared" si="30"/>
        <v>1</v>
      </c>
      <c r="I320" s="159">
        <f t="shared" si="31"/>
        <v>1</v>
      </c>
      <c r="J320" s="203">
        <v>1</v>
      </c>
      <c r="K320" s="221" t="s">
        <v>683</v>
      </c>
      <c r="L320" s="243">
        <v>1</v>
      </c>
      <c r="M320" s="159">
        <f t="shared" si="32"/>
        <v>1</v>
      </c>
      <c r="N320" s="159">
        <f t="shared" si="33"/>
        <v>1</v>
      </c>
      <c r="O320" s="203">
        <v>1</v>
      </c>
      <c r="P320" s="102" t="s">
        <v>87</v>
      </c>
      <c r="Q320" s="243">
        <v>1</v>
      </c>
      <c r="R320" s="159">
        <f t="shared" si="34"/>
        <v>1</v>
      </c>
      <c r="S320" s="159">
        <f t="shared" si="35"/>
        <v>1</v>
      </c>
      <c r="T320" s="203">
        <v>1</v>
      </c>
      <c r="U320" s="382"/>
      <c r="V320" s="382"/>
    </row>
    <row r="321" spans="1:22" s="103" customFormat="1" ht="52" thickBot="1">
      <c r="A321" s="219">
        <v>309</v>
      </c>
      <c r="B321" s="382"/>
      <c r="C321" s="422"/>
      <c r="D321" s="407" t="s">
        <v>1493</v>
      </c>
      <c r="E321" s="303" t="s">
        <v>411</v>
      </c>
      <c r="F321" s="303" t="s">
        <v>1494</v>
      </c>
      <c r="G321" s="301">
        <v>1</v>
      </c>
      <c r="H321" s="159">
        <f t="shared" si="30"/>
        <v>1</v>
      </c>
      <c r="I321" s="159">
        <f t="shared" si="31"/>
        <v>1</v>
      </c>
      <c r="J321" s="203">
        <v>1</v>
      </c>
      <c r="K321" s="221" t="s">
        <v>683</v>
      </c>
      <c r="L321" s="243">
        <v>1</v>
      </c>
      <c r="M321" s="159">
        <f t="shared" si="32"/>
        <v>1</v>
      </c>
      <c r="N321" s="159">
        <f t="shared" si="33"/>
        <v>1</v>
      </c>
      <c r="O321" s="203">
        <v>1</v>
      </c>
      <c r="P321" s="102" t="s">
        <v>87</v>
      </c>
      <c r="Q321" s="243">
        <v>1</v>
      </c>
      <c r="R321" s="159">
        <f t="shared" si="34"/>
        <v>1</v>
      </c>
      <c r="S321" s="159">
        <f t="shared" si="35"/>
        <v>1</v>
      </c>
      <c r="T321" s="203">
        <v>1</v>
      </c>
      <c r="U321" s="382"/>
      <c r="V321" s="382"/>
    </row>
    <row r="322" spans="1:22" s="103" customFormat="1" ht="35" thickBot="1">
      <c r="A322" s="219">
        <v>310</v>
      </c>
      <c r="B322" s="382"/>
      <c r="C322" s="422"/>
      <c r="D322" s="407"/>
      <c r="E322" s="303" t="s">
        <v>412</v>
      </c>
      <c r="F322" s="303" t="s">
        <v>1495</v>
      </c>
      <c r="G322" s="301">
        <v>1</v>
      </c>
      <c r="H322" s="159">
        <f t="shared" si="30"/>
        <v>1</v>
      </c>
      <c r="I322" s="159">
        <f t="shared" si="31"/>
        <v>1</v>
      </c>
      <c r="J322" s="203">
        <v>1</v>
      </c>
      <c r="K322" s="221" t="s">
        <v>683</v>
      </c>
      <c r="L322" s="243">
        <v>1</v>
      </c>
      <c r="M322" s="159">
        <f t="shared" si="32"/>
        <v>1</v>
      </c>
      <c r="N322" s="159">
        <f t="shared" si="33"/>
        <v>1</v>
      </c>
      <c r="O322" s="203">
        <v>1</v>
      </c>
      <c r="P322" s="102" t="s">
        <v>87</v>
      </c>
      <c r="Q322" s="243">
        <v>1</v>
      </c>
      <c r="R322" s="159">
        <f t="shared" si="34"/>
        <v>1</v>
      </c>
      <c r="S322" s="159">
        <f t="shared" si="35"/>
        <v>1</v>
      </c>
      <c r="T322" s="203">
        <v>1</v>
      </c>
      <c r="U322" s="382"/>
      <c r="V322" s="382"/>
    </row>
    <row r="323" spans="1:22" s="103" customFormat="1" ht="35" thickBot="1">
      <c r="A323" s="219">
        <v>311</v>
      </c>
      <c r="B323" s="382"/>
      <c r="C323" s="422"/>
      <c r="D323" s="302" t="s">
        <v>1496</v>
      </c>
      <c r="E323" s="303" t="s">
        <v>410</v>
      </c>
      <c r="F323" s="303" t="s">
        <v>1497</v>
      </c>
      <c r="G323" s="301">
        <v>1</v>
      </c>
      <c r="H323" s="159">
        <f t="shared" si="30"/>
        <v>1</v>
      </c>
      <c r="I323" s="159">
        <f t="shared" si="31"/>
        <v>1</v>
      </c>
      <c r="J323" s="203">
        <v>1</v>
      </c>
      <c r="K323" s="221" t="s">
        <v>683</v>
      </c>
      <c r="L323" s="243">
        <v>1</v>
      </c>
      <c r="M323" s="159">
        <f t="shared" si="32"/>
        <v>1</v>
      </c>
      <c r="N323" s="159">
        <f t="shared" si="33"/>
        <v>1</v>
      </c>
      <c r="O323" s="203">
        <v>1</v>
      </c>
      <c r="P323" s="102" t="s">
        <v>87</v>
      </c>
      <c r="Q323" s="243">
        <v>1</v>
      </c>
      <c r="R323" s="159">
        <f t="shared" si="34"/>
        <v>1</v>
      </c>
      <c r="S323" s="159">
        <f t="shared" si="35"/>
        <v>1</v>
      </c>
      <c r="T323" s="203">
        <v>1</v>
      </c>
      <c r="U323" s="382"/>
      <c r="V323" s="382"/>
    </row>
    <row r="324" spans="1:22" s="103" customFormat="1" ht="35" thickBot="1">
      <c r="A324" s="219">
        <v>312</v>
      </c>
      <c r="B324" s="382"/>
      <c r="C324" s="422"/>
      <c r="D324" s="302" t="s">
        <v>1498</v>
      </c>
      <c r="E324" s="303" t="s">
        <v>1499</v>
      </c>
      <c r="F324" s="303" t="s">
        <v>1500</v>
      </c>
      <c r="G324" s="301">
        <v>1</v>
      </c>
      <c r="H324" s="159">
        <f t="shared" si="30"/>
        <v>1</v>
      </c>
      <c r="I324" s="159">
        <f t="shared" si="31"/>
        <v>1</v>
      </c>
      <c r="J324" s="203">
        <v>1</v>
      </c>
      <c r="K324" s="221" t="s">
        <v>683</v>
      </c>
      <c r="L324" s="243">
        <v>1</v>
      </c>
      <c r="M324" s="159">
        <f t="shared" si="32"/>
        <v>1</v>
      </c>
      <c r="N324" s="159">
        <f t="shared" si="33"/>
        <v>1</v>
      </c>
      <c r="O324" s="203">
        <v>1</v>
      </c>
      <c r="P324" s="102" t="s">
        <v>87</v>
      </c>
      <c r="Q324" s="243">
        <v>1</v>
      </c>
      <c r="R324" s="159">
        <f t="shared" si="34"/>
        <v>1</v>
      </c>
      <c r="S324" s="159">
        <f t="shared" si="35"/>
        <v>1</v>
      </c>
      <c r="T324" s="203">
        <v>1</v>
      </c>
      <c r="U324" s="382"/>
      <c r="V324" s="382"/>
    </row>
    <row r="325" spans="1:22" s="103" customFormat="1" ht="35" thickBot="1">
      <c r="A325" s="219">
        <v>313</v>
      </c>
      <c r="B325" s="382"/>
      <c r="C325" s="422"/>
      <c r="D325" s="407" t="s">
        <v>1501</v>
      </c>
      <c r="E325" s="303" t="s">
        <v>409</v>
      </c>
      <c r="F325" s="303" t="s">
        <v>1502</v>
      </c>
      <c r="G325" s="301">
        <v>1</v>
      </c>
      <c r="H325" s="159">
        <f t="shared" si="30"/>
        <v>1</v>
      </c>
      <c r="I325" s="159">
        <f t="shared" si="31"/>
        <v>1</v>
      </c>
      <c r="J325" s="203">
        <v>1</v>
      </c>
      <c r="K325" s="221" t="s">
        <v>683</v>
      </c>
      <c r="L325" s="243">
        <v>1</v>
      </c>
      <c r="M325" s="159">
        <f t="shared" si="32"/>
        <v>1</v>
      </c>
      <c r="N325" s="159">
        <f t="shared" si="33"/>
        <v>1</v>
      </c>
      <c r="O325" s="203">
        <v>1</v>
      </c>
      <c r="P325" s="102" t="s">
        <v>87</v>
      </c>
      <c r="Q325" s="243">
        <v>1</v>
      </c>
      <c r="R325" s="159">
        <f t="shared" si="34"/>
        <v>1</v>
      </c>
      <c r="S325" s="159">
        <f t="shared" si="35"/>
        <v>1</v>
      </c>
      <c r="T325" s="203">
        <v>1</v>
      </c>
      <c r="U325" s="382"/>
      <c r="V325" s="382"/>
    </row>
    <row r="326" spans="1:22" s="103" customFormat="1" ht="35" thickBot="1">
      <c r="A326" s="219">
        <v>314</v>
      </c>
      <c r="B326" s="382"/>
      <c r="C326" s="422"/>
      <c r="D326" s="407"/>
      <c r="E326" s="303" t="s">
        <v>1503</v>
      </c>
      <c r="F326" s="303" t="s">
        <v>1504</v>
      </c>
      <c r="G326" s="301">
        <v>1</v>
      </c>
      <c r="H326" s="159">
        <f t="shared" si="30"/>
        <v>1</v>
      </c>
      <c r="I326" s="159">
        <f t="shared" si="31"/>
        <v>1</v>
      </c>
      <c r="J326" s="203">
        <v>1</v>
      </c>
      <c r="K326" s="221" t="s">
        <v>683</v>
      </c>
      <c r="L326" s="243">
        <v>1</v>
      </c>
      <c r="M326" s="159">
        <f t="shared" si="32"/>
        <v>1</v>
      </c>
      <c r="N326" s="159">
        <f t="shared" si="33"/>
        <v>1</v>
      </c>
      <c r="O326" s="203">
        <v>1</v>
      </c>
      <c r="P326" s="102" t="s">
        <v>87</v>
      </c>
      <c r="Q326" s="243">
        <v>1</v>
      </c>
      <c r="R326" s="159">
        <f t="shared" si="34"/>
        <v>1</v>
      </c>
      <c r="S326" s="159">
        <f t="shared" si="35"/>
        <v>1</v>
      </c>
      <c r="T326" s="203">
        <v>1</v>
      </c>
      <c r="U326" s="382"/>
      <c r="V326" s="382"/>
    </row>
    <row r="327" spans="1:22" s="103" customFormat="1" ht="35" thickBot="1">
      <c r="A327" s="219">
        <v>315</v>
      </c>
      <c r="B327" s="382"/>
      <c r="C327" s="422"/>
      <c r="D327" s="302" t="s">
        <v>1505</v>
      </c>
      <c r="E327" s="303" t="s">
        <v>413</v>
      </c>
      <c r="F327" s="303" t="s">
        <v>1506</v>
      </c>
      <c r="G327" s="301">
        <v>1</v>
      </c>
      <c r="H327" s="159">
        <f t="shared" si="30"/>
        <v>1</v>
      </c>
      <c r="I327" s="159">
        <f t="shared" si="31"/>
        <v>1</v>
      </c>
      <c r="J327" s="203">
        <v>1</v>
      </c>
      <c r="K327" s="221" t="s">
        <v>683</v>
      </c>
      <c r="L327" s="243">
        <v>1</v>
      </c>
      <c r="M327" s="159">
        <f t="shared" si="32"/>
        <v>1</v>
      </c>
      <c r="N327" s="159">
        <f t="shared" si="33"/>
        <v>1</v>
      </c>
      <c r="O327" s="203">
        <v>1</v>
      </c>
      <c r="P327" s="102" t="s">
        <v>87</v>
      </c>
      <c r="Q327" s="243">
        <v>1</v>
      </c>
      <c r="R327" s="159">
        <f t="shared" si="34"/>
        <v>1</v>
      </c>
      <c r="S327" s="159">
        <f t="shared" si="35"/>
        <v>1</v>
      </c>
      <c r="T327" s="203">
        <v>1</v>
      </c>
      <c r="U327" s="382"/>
      <c r="V327" s="382"/>
    </row>
    <row r="328" spans="1:22" s="103" customFormat="1" ht="35" thickBot="1">
      <c r="A328" s="219">
        <v>316</v>
      </c>
      <c r="B328" s="382"/>
      <c r="C328" s="422"/>
      <c r="D328" s="302" t="s">
        <v>1507</v>
      </c>
      <c r="E328" s="303" t="s">
        <v>1508</v>
      </c>
      <c r="F328" s="303" t="s">
        <v>1509</v>
      </c>
      <c r="G328" s="301">
        <v>1</v>
      </c>
      <c r="H328" s="159">
        <f t="shared" si="30"/>
        <v>1</v>
      </c>
      <c r="I328" s="159">
        <f t="shared" si="31"/>
        <v>1</v>
      </c>
      <c r="J328" s="203">
        <v>1</v>
      </c>
      <c r="K328" s="221" t="s">
        <v>683</v>
      </c>
      <c r="L328" s="243">
        <v>1</v>
      </c>
      <c r="M328" s="159">
        <f t="shared" si="32"/>
        <v>1</v>
      </c>
      <c r="N328" s="159">
        <f t="shared" si="33"/>
        <v>1</v>
      </c>
      <c r="O328" s="203">
        <v>1</v>
      </c>
      <c r="P328" s="102" t="s">
        <v>87</v>
      </c>
      <c r="Q328" s="243">
        <v>1</v>
      </c>
      <c r="R328" s="159">
        <f t="shared" si="34"/>
        <v>1</v>
      </c>
      <c r="S328" s="159">
        <f t="shared" si="35"/>
        <v>1</v>
      </c>
      <c r="T328" s="203">
        <v>1</v>
      </c>
      <c r="U328" s="382"/>
      <c r="V328" s="382"/>
    </row>
    <row r="329" spans="1:22" s="103" customFormat="1" ht="35" thickBot="1">
      <c r="A329" s="219">
        <v>317</v>
      </c>
      <c r="B329" s="382"/>
      <c r="C329" s="422"/>
      <c r="D329" s="407" t="s">
        <v>1510</v>
      </c>
      <c r="E329" s="303" t="s">
        <v>414</v>
      </c>
      <c r="F329" s="303" t="s">
        <v>1511</v>
      </c>
      <c r="G329" s="301">
        <v>1</v>
      </c>
      <c r="H329" s="159">
        <f t="shared" si="30"/>
        <v>1</v>
      </c>
      <c r="I329" s="159">
        <f t="shared" si="31"/>
        <v>1</v>
      </c>
      <c r="J329" s="203">
        <v>1</v>
      </c>
      <c r="K329" s="221" t="s">
        <v>683</v>
      </c>
      <c r="L329" s="243">
        <v>1</v>
      </c>
      <c r="M329" s="159">
        <f t="shared" si="32"/>
        <v>1</v>
      </c>
      <c r="N329" s="159">
        <f t="shared" si="33"/>
        <v>1</v>
      </c>
      <c r="O329" s="203">
        <v>1</v>
      </c>
      <c r="P329" s="102" t="s">
        <v>87</v>
      </c>
      <c r="Q329" s="243">
        <v>1</v>
      </c>
      <c r="R329" s="159">
        <f t="shared" si="34"/>
        <v>1</v>
      </c>
      <c r="S329" s="159">
        <f t="shared" si="35"/>
        <v>1</v>
      </c>
      <c r="T329" s="203">
        <v>1</v>
      </c>
      <c r="U329" s="382"/>
      <c r="V329" s="382"/>
    </row>
    <row r="330" spans="1:22" s="103" customFormat="1" ht="35" thickBot="1">
      <c r="A330" s="219">
        <v>318</v>
      </c>
      <c r="B330" s="382"/>
      <c r="C330" s="422"/>
      <c r="D330" s="407"/>
      <c r="E330" s="303" t="s">
        <v>1512</v>
      </c>
      <c r="F330" s="303" t="s">
        <v>1513</v>
      </c>
      <c r="G330" s="301">
        <v>1</v>
      </c>
      <c r="H330" s="159">
        <f t="shared" si="30"/>
        <v>1</v>
      </c>
      <c r="I330" s="159">
        <f t="shared" si="31"/>
        <v>1</v>
      </c>
      <c r="J330" s="203">
        <v>1</v>
      </c>
      <c r="K330" s="221" t="s">
        <v>683</v>
      </c>
      <c r="L330" s="243">
        <v>1</v>
      </c>
      <c r="M330" s="159">
        <f t="shared" si="32"/>
        <v>1</v>
      </c>
      <c r="N330" s="159">
        <f t="shared" si="33"/>
        <v>1</v>
      </c>
      <c r="O330" s="203">
        <v>1</v>
      </c>
      <c r="P330" s="102" t="s">
        <v>87</v>
      </c>
      <c r="Q330" s="243">
        <v>1</v>
      </c>
      <c r="R330" s="159">
        <f t="shared" si="34"/>
        <v>1</v>
      </c>
      <c r="S330" s="159">
        <f t="shared" si="35"/>
        <v>1</v>
      </c>
      <c r="T330" s="203">
        <v>1</v>
      </c>
      <c r="U330" s="382"/>
      <c r="V330" s="382"/>
    </row>
    <row r="331" spans="1:22" s="103" customFormat="1" ht="52" thickBot="1">
      <c r="A331" s="219">
        <v>319</v>
      </c>
      <c r="B331" s="382"/>
      <c r="C331" s="422"/>
      <c r="D331" s="407" t="s">
        <v>1514</v>
      </c>
      <c r="E331" s="303" t="s">
        <v>415</v>
      </c>
      <c r="F331" s="303" t="s">
        <v>1515</v>
      </c>
      <c r="G331" s="301">
        <v>1</v>
      </c>
      <c r="H331" s="159">
        <f t="shared" si="30"/>
        <v>1</v>
      </c>
      <c r="I331" s="159">
        <f t="shared" si="31"/>
        <v>1</v>
      </c>
      <c r="J331" s="203">
        <v>1</v>
      </c>
      <c r="K331" s="221" t="s">
        <v>683</v>
      </c>
      <c r="L331" s="243">
        <v>1</v>
      </c>
      <c r="M331" s="159">
        <f t="shared" si="32"/>
        <v>1</v>
      </c>
      <c r="N331" s="159">
        <f t="shared" si="33"/>
        <v>1</v>
      </c>
      <c r="O331" s="203">
        <v>1</v>
      </c>
      <c r="P331" s="102" t="s">
        <v>87</v>
      </c>
      <c r="Q331" s="243">
        <v>1</v>
      </c>
      <c r="R331" s="159">
        <f t="shared" si="34"/>
        <v>1</v>
      </c>
      <c r="S331" s="159">
        <f t="shared" si="35"/>
        <v>1</v>
      </c>
      <c r="T331" s="203">
        <v>1</v>
      </c>
      <c r="U331" s="382"/>
      <c r="V331" s="382"/>
    </row>
    <row r="332" spans="1:22" s="103" customFormat="1" ht="35" thickBot="1">
      <c r="A332" s="219">
        <v>320</v>
      </c>
      <c r="B332" s="382"/>
      <c r="C332" s="422"/>
      <c r="D332" s="407"/>
      <c r="E332" s="303" t="s">
        <v>416</v>
      </c>
      <c r="F332" s="303" t="s">
        <v>1516</v>
      </c>
      <c r="G332" s="301">
        <v>1</v>
      </c>
      <c r="H332" s="159">
        <f t="shared" si="30"/>
        <v>1</v>
      </c>
      <c r="I332" s="159">
        <f t="shared" si="31"/>
        <v>1</v>
      </c>
      <c r="J332" s="203">
        <v>1</v>
      </c>
      <c r="K332" s="221" t="s">
        <v>683</v>
      </c>
      <c r="L332" s="243">
        <v>1</v>
      </c>
      <c r="M332" s="159">
        <f t="shared" si="32"/>
        <v>1</v>
      </c>
      <c r="N332" s="159">
        <f t="shared" si="33"/>
        <v>1</v>
      </c>
      <c r="O332" s="203">
        <v>1</v>
      </c>
      <c r="P332" s="102" t="s">
        <v>87</v>
      </c>
      <c r="Q332" s="243">
        <v>1</v>
      </c>
      <c r="R332" s="159">
        <f t="shared" si="34"/>
        <v>1</v>
      </c>
      <c r="S332" s="159">
        <f t="shared" si="35"/>
        <v>1</v>
      </c>
      <c r="T332" s="203">
        <v>1</v>
      </c>
      <c r="U332" s="382"/>
      <c r="V332" s="382"/>
    </row>
    <row r="333" spans="1:22" s="103" customFormat="1" ht="35" thickBot="1">
      <c r="A333" s="219">
        <v>321</v>
      </c>
      <c r="B333" s="382"/>
      <c r="C333" s="422"/>
      <c r="D333" s="407"/>
      <c r="E333" s="300" t="s">
        <v>417</v>
      </c>
      <c r="F333" s="300" t="s">
        <v>1517</v>
      </c>
      <c r="G333" s="301">
        <v>1</v>
      </c>
      <c r="H333" s="159">
        <f t="shared" si="30"/>
        <v>1</v>
      </c>
      <c r="I333" s="159">
        <f t="shared" si="31"/>
        <v>1</v>
      </c>
      <c r="J333" s="203">
        <v>1</v>
      </c>
      <c r="K333" s="221" t="s">
        <v>683</v>
      </c>
      <c r="L333" s="243">
        <v>1</v>
      </c>
      <c r="M333" s="159">
        <f t="shared" si="32"/>
        <v>1</v>
      </c>
      <c r="N333" s="159">
        <f t="shared" si="33"/>
        <v>1</v>
      </c>
      <c r="O333" s="203">
        <v>1</v>
      </c>
      <c r="P333" s="102" t="s">
        <v>87</v>
      </c>
      <c r="Q333" s="243">
        <v>1</v>
      </c>
      <c r="R333" s="159">
        <f t="shared" si="34"/>
        <v>1</v>
      </c>
      <c r="S333" s="159">
        <f t="shared" si="35"/>
        <v>1</v>
      </c>
      <c r="T333" s="203">
        <v>1</v>
      </c>
      <c r="U333" s="382"/>
      <c r="V333" s="382"/>
    </row>
    <row r="334" spans="1:22" s="103" customFormat="1" ht="35" thickBot="1">
      <c r="A334" s="219">
        <v>322</v>
      </c>
      <c r="B334" s="382"/>
      <c r="C334" s="422"/>
      <c r="D334" s="407" t="s">
        <v>1518</v>
      </c>
      <c r="E334" s="303" t="s">
        <v>1519</v>
      </c>
      <c r="F334" s="303" t="s">
        <v>1520</v>
      </c>
      <c r="G334" s="301">
        <v>1</v>
      </c>
      <c r="H334" s="159">
        <f t="shared" si="30"/>
        <v>1</v>
      </c>
      <c r="I334" s="159">
        <f t="shared" si="31"/>
        <v>1</v>
      </c>
      <c r="J334" s="203">
        <v>1</v>
      </c>
      <c r="K334" s="221" t="s">
        <v>683</v>
      </c>
      <c r="L334" s="243">
        <v>1</v>
      </c>
      <c r="M334" s="159">
        <f t="shared" si="32"/>
        <v>1</v>
      </c>
      <c r="N334" s="159">
        <f t="shared" si="33"/>
        <v>1</v>
      </c>
      <c r="O334" s="203">
        <v>1</v>
      </c>
      <c r="P334" s="102" t="s">
        <v>87</v>
      </c>
      <c r="Q334" s="243">
        <v>1</v>
      </c>
      <c r="R334" s="159">
        <f t="shared" si="34"/>
        <v>1</v>
      </c>
      <c r="S334" s="159">
        <f t="shared" si="35"/>
        <v>1</v>
      </c>
      <c r="T334" s="203">
        <v>1</v>
      </c>
      <c r="U334" s="382"/>
      <c r="V334" s="382"/>
    </row>
    <row r="335" spans="1:22" s="103" customFormat="1" ht="171" thickBot="1">
      <c r="A335" s="219">
        <v>323</v>
      </c>
      <c r="B335" s="382"/>
      <c r="C335" s="422"/>
      <c r="D335" s="407"/>
      <c r="E335" s="303" t="s">
        <v>225</v>
      </c>
      <c r="F335" s="303" t="s">
        <v>1521</v>
      </c>
      <c r="G335" s="301">
        <v>1</v>
      </c>
      <c r="H335" s="159">
        <f t="shared" si="30"/>
        <v>1</v>
      </c>
      <c r="I335" s="159">
        <f t="shared" si="31"/>
        <v>1</v>
      </c>
      <c r="J335" s="203">
        <v>1</v>
      </c>
      <c r="K335" s="221" t="s">
        <v>683</v>
      </c>
      <c r="L335" s="243">
        <v>1</v>
      </c>
      <c r="M335" s="159">
        <f t="shared" si="32"/>
        <v>1</v>
      </c>
      <c r="N335" s="159">
        <f t="shared" si="33"/>
        <v>1</v>
      </c>
      <c r="O335" s="203">
        <v>1</v>
      </c>
      <c r="P335" s="102" t="s">
        <v>87</v>
      </c>
      <c r="Q335" s="243">
        <v>1</v>
      </c>
      <c r="R335" s="159">
        <f t="shared" si="34"/>
        <v>1</v>
      </c>
      <c r="S335" s="159">
        <f t="shared" si="35"/>
        <v>1</v>
      </c>
      <c r="T335" s="203">
        <v>1</v>
      </c>
      <c r="U335" s="382"/>
      <c r="V335" s="382"/>
    </row>
    <row r="336" spans="1:22" s="103" customFormat="1" ht="69" thickBot="1">
      <c r="A336" s="219">
        <v>324</v>
      </c>
      <c r="B336" s="382"/>
      <c r="C336" s="422"/>
      <c r="D336" s="407"/>
      <c r="E336" s="319" t="s">
        <v>224</v>
      </c>
      <c r="F336" s="319" t="s">
        <v>1522</v>
      </c>
      <c r="G336" s="301">
        <v>1</v>
      </c>
      <c r="H336" s="159">
        <f t="shared" si="30"/>
        <v>1</v>
      </c>
      <c r="I336" s="159">
        <f t="shared" si="31"/>
        <v>1</v>
      </c>
      <c r="J336" s="203">
        <v>1</v>
      </c>
      <c r="K336" s="221" t="s">
        <v>683</v>
      </c>
      <c r="L336" s="243">
        <v>1</v>
      </c>
      <c r="M336" s="159">
        <f t="shared" si="32"/>
        <v>1</v>
      </c>
      <c r="N336" s="159">
        <f t="shared" si="33"/>
        <v>1</v>
      </c>
      <c r="O336" s="203">
        <v>1</v>
      </c>
      <c r="P336" s="102" t="s">
        <v>87</v>
      </c>
      <c r="Q336" s="243">
        <v>1</v>
      </c>
      <c r="R336" s="159">
        <f t="shared" si="34"/>
        <v>1</v>
      </c>
      <c r="S336" s="159">
        <f t="shared" si="35"/>
        <v>1</v>
      </c>
      <c r="T336" s="203">
        <v>1</v>
      </c>
      <c r="U336" s="382"/>
      <c r="V336" s="382"/>
    </row>
    <row r="337" spans="1:22" s="103" customFormat="1" ht="52" thickBot="1">
      <c r="A337" s="219">
        <v>325</v>
      </c>
      <c r="B337" s="382"/>
      <c r="C337" s="422"/>
      <c r="D337" s="302" t="s">
        <v>1523</v>
      </c>
      <c r="E337" s="303" t="s">
        <v>1524</v>
      </c>
      <c r="F337" s="303" t="s">
        <v>1525</v>
      </c>
      <c r="G337" s="301">
        <v>1</v>
      </c>
      <c r="H337" s="159">
        <f t="shared" si="30"/>
        <v>1</v>
      </c>
      <c r="I337" s="159">
        <f t="shared" si="31"/>
        <v>1</v>
      </c>
      <c r="J337" s="203">
        <v>1</v>
      </c>
      <c r="K337" s="221" t="s">
        <v>683</v>
      </c>
      <c r="L337" s="243">
        <v>1</v>
      </c>
      <c r="M337" s="159">
        <f t="shared" si="32"/>
        <v>1</v>
      </c>
      <c r="N337" s="159">
        <f t="shared" si="33"/>
        <v>1</v>
      </c>
      <c r="O337" s="203">
        <v>1</v>
      </c>
      <c r="P337" s="102" t="s">
        <v>87</v>
      </c>
      <c r="Q337" s="243">
        <v>1</v>
      </c>
      <c r="R337" s="159">
        <f t="shared" si="34"/>
        <v>1</v>
      </c>
      <c r="S337" s="159">
        <f t="shared" si="35"/>
        <v>1</v>
      </c>
      <c r="T337" s="203">
        <v>1</v>
      </c>
      <c r="U337" s="382"/>
      <c r="V337" s="382"/>
    </row>
    <row r="338" spans="1:22" s="103" customFormat="1" ht="188" thickBot="1">
      <c r="A338" s="219">
        <v>326</v>
      </c>
      <c r="B338" s="382"/>
      <c r="C338" s="422"/>
      <c r="D338" s="304" t="s">
        <v>759</v>
      </c>
      <c r="E338" s="305" t="s">
        <v>705</v>
      </c>
      <c r="F338" s="305" t="s">
        <v>706</v>
      </c>
      <c r="G338" s="301">
        <v>1</v>
      </c>
      <c r="H338" s="159">
        <f t="shared" ref="H338:H350" si="36">IF(G338=I338,J338)</f>
        <v>1</v>
      </c>
      <c r="I338" s="159">
        <f t="shared" ref="I338:I350" si="37">IF(G338="NA","NA",J338)</f>
        <v>1</v>
      </c>
      <c r="J338" s="203">
        <v>1</v>
      </c>
      <c r="K338" s="221" t="s">
        <v>683</v>
      </c>
      <c r="L338" s="243">
        <v>1</v>
      </c>
      <c r="M338" s="159">
        <f t="shared" ref="M338:M350" si="38">IF(L338=N338,O338)</f>
        <v>1</v>
      </c>
      <c r="N338" s="159">
        <f t="shared" ref="N338:N350" si="39">IF(L338="NA","NA",O338)</f>
        <v>1</v>
      </c>
      <c r="O338" s="203">
        <v>1</v>
      </c>
      <c r="P338" s="102" t="s">
        <v>87</v>
      </c>
      <c r="Q338" s="243">
        <v>1</v>
      </c>
      <c r="R338" s="159">
        <f t="shared" ref="R338:R352" si="40">IF(Q338=S338,T338)</f>
        <v>1</v>
      </c>
      <c r="S338" s="159">
        <f t="shared" ref="S338:S352" si="41">IF(Q338="NA","NA",T338)</f>
        <v>1</v>
      </c>
      <c r="T338" s="203">
        <v>1</v>
      </c>
      <c r="U338" s="382"/>
      <c r="V338" s="382"/>
    </row>
    <row r="339" spans="1:22" s="103" customFormat="1" ht="69" thickBot="1">
      <c r="A339" s="219">
        <v>327</v>
      </c>
      <c r="B339" s="382"/>
      <c r="C339" s="422"/>
      <c r="D339" s="304" t="s">
        <v>760</v>
      </c>
      <c r="E339" s="305" t="s">
        <v>707</v>
      </c>
      <c r="F339" s="305" t="s">
        <v>708</v>
      </c>
      <c r="G339" s="301">
        <v>1</v>
      </c>
      <c r="H339" s="159">
        <f t="shared" si="36"/>
        <v>1</v>
      </c>
      <c r="I339" s="159">
        <f t="shared" si="37"/>
        <v>1</v>
      </c>
      <c r="J339" s="203">
        <v>1</v>
      </c>
      <c r="K339" s="221" t="s">
        <v>683</v>
      </c>
      <c r="L339" s="243">
        <v>1</v>
      </c>
      <c r="M339" s="159">
        <f t="shared" si="38"/>
        <v>1</v>
      </c>
      <c r="N339" s="159">
        <f t="shared" si="39"/>
        <v>1</v>
      </c>
      <c r="O339" s="203">
        <v>1</v>
      </c>
      <c r="P339" s="102" t="s">
        <v>87</v>
      </c>
      <c r="Q339" s="243">
        <v>1</v>
      </c>
      <c r="R339" s="159">
        <f t="shared" si="40"/>
        <v>1</v>
      </c>
      <c r="S339" s="159">
        <f t="shared" si="41"/>
        <v>1</v>
      </c>
      <c r="T339" s="203">
        <v>1</v>
      </c>
      <c r="U339" s="382"/>
      <c r="V339" s="382"/>
    </row>
    <row r="340" spans="1:22" s="103" customFormat="1" ht="52" thickBot="1">
      <c r="A340" s="219">
        <v>328</v>
      </c>
      <c r="B340" s="382"/>
      <c r="C340" s="422"/>
      <c r="D340" s="304" t="s">
        <v>761</v>
      </c>
      <c r="E340" s="305" t="s">
        <v>92</v>
      </c>
      <c r="F340" s="305" t="s">
        <v>709</v>
      </c>
      <c r="G340" s="301">
        <v>1</v>
      </c>
      <c r="H340" s="159">
        <f t="shared" si="36"/>
        <v>1</v>
      </c>
      <c r="I340" s="159">
        <f t="shared" si="37"/>
        <v>1</v>
      </c>
      <c r="J340" s="203">
        <v>1</v>
      </c>
      <c r="K340" s="221" t="s">
        <v>683</v>
      </c>
      <c r="L340" s="243">
        <v>1</v>
      </c>
      <c r="M340" s="159">
        <f t="shared" si="38"/>
        <v>1</v>
      </c>
      <c r="N340" s="159">
        <f t="shared" si="39"/>
        <v>1</v>
      </c>
      <c r="O340" s="203">
        <v>1</v>
      </c>
      <c r="P340" s="102" t="s">
        <v>87</v>
      </c>
      <c r="Q340" s="243">
        <v>1</v>
      </c>
      <c r="R340" s="159">
        <f t="shared" si="40"/>
        <v>1</v>
      </c>
      <c r="S340" s="159">
        <f t="shared" si="41"/>
        <v>1</v>
      </c>
      <c r="T340" s="203">
        <v>1</v>
      </c>
      <c r="U340" s="382"/>
      <c r="V340" s="382"/>
    </row>
    <row r="341" spans="1:22" s="103" customFormat="1" ht="137" thickBot="1">
      <c r="A341" s="219">
        <v>329</v>
      </c>
      <c r="B341" s="382"/>
      <c r="C341" s="422"/>
      <c r="D341" s="304" t="s">
        <v>762</v>
      </c>
      <c r="E341" s="305" t="s">
        <v>93</v>
      </c>
      <c r="F341" s="305" t="s">
        <v>799</v>
      </c>
      <c r="G341" s="301">
        <v>1</v>
      </c>
      <c r="H341" s="159">
        <f t="shared" si="36"/>
        <v>1</v>
      </c>
      <c r="I341" s="159">
        <f t="shared" si="37"/>
        <v>1</v>
      </c>
      <c r="J341" s="203">
        <v>1</v>
      </c>
      <c r="K341" s="221" t="s">
        <v>683</v>
      </c>
      <c r="L341" s="243">
        <v>1</v>
      </c>
      <c r="M341" s="159">
        <f t="shared" si="38"/>
        <v>1</v>
      </c>
      <c r="N341" s="159">
        <f t="shared" si="39"/>
        <v>1</v>
      </c>
      <c r="O341" s="203">
        <v>1</v>
      </c>
      <c r="P341" s="102" t="s">
        <v>87</v>
      </c>
      <c r="Q341" s="243">
        <v>1</v>
      </c>
      <c r="R341" s="159">
        <f t="shared" si="40"/>
        <v>1</v>
      </c>
      <c r="S341" s="159">
        <f t="shared" si="41"/>
        <v>1</v>
      </c>
      <c r="T341" s="203">
        <v>1</v>
      </c>
      <c r="U341" s="382"/>
      <c r="V341" s="382"/>
    </row>
    <row r="342" spans="1:22" s="103" customFormat="1" ht="69" thickBot="1">
      <c r="A342" s="219">
        <v>330</v>
      </c>
      <c r="B342" s="382"/>
      <c r="C342" s="422"/>
      <c r="D342" s="304" t="s">
        <v>763</v>
      </c>
      <c r="E342" s="305" t="s">
        <v>710</v>
      </c>
      <c r="F342" s="305" t="s">
        <v>711</v>
      </c>
      <c r="G342" s="301">
        <v>1</v>
      </c>
      <c r="H342" s="159">
        <f t="shared" si="36"/>
        <v>1</v>
      </c>
      <c r="I342" s="159">
        <f t="shared" si="37"/>
        <v>1</v>
      </c>
      <c r="J342" s="203">
        <v>1</v>
      </c>
      <c r="K342" s="221" t="s">
        <v>683</v>
      </c>
      <c r="L342" s="243">
        <v>1</v>
      </c>
      <c r="M342" s="159">
        <f t="shared" si="38"/>
        <v>1</v>
      </c>
      <c r="N342" s="159">
        <f t="shared" si="39"/>
        <v>1</v>
      </c>
      <c r="O342" s="203">
        <v>1</v>
      </c>
      <c r="P342" s="102" t="s">
        <v>87</v>
      </c>
      <c r="Q342" s="243">
        <v>1</v>
      </c>
      <c r="R342" s="159">
        <f t="shared" si="40"/>
        <v>1</v>
      </c>
      <c r="S342" s="159">
        <f t="shared" si="41"/>
        <v>1</v>
      </c>
      <c r="T342" s="203">
        <v>1</v>
      </c>
      <c r="U342" s="382"/>
      <c r="V342" s="382"/>
    </row>
    <row r="343" spans="1:22" s="103" customFormat="1" ht="103" thickBot="1">
      <c r="A343" s="219">
        <v>331</v>
      </c>
      <c r="B343" s="382"/>
      <c r="C343" s="422"/>
      <c r="D343" s="304" t="s">
        <v>764</v>
      </c>
      <c r="E343" s="305" t="s">
        <v>712</v>
      </c>
      <c r="F343" s="305" t="s">
        <v>713</v>
      </c>
      <c r="G343" s="301">
        <v>1</v>
      </c>
      <c r="H343" s="159">
        <f t="shared" si="36"/>
        <v>1</v>
      </c>
      <c r="I343" s="159">
        <f t="shared" si="37"/>
        <v>1</v>
      </c>
      <c r="J343" s="203">
        <v>1</v>
      </c>
      <c r="K343" s="221" t="s">
        <v>683</v>
      </c>
      <c r="L343" s="243">
        <v>1</v>
      </c>
      <c r="M343" s="159">
        <f t="shared" si="38"/>
        <v>1</v>
      </c>
      <c r="N343" s="159">
        <f t="shared" si="39"/>
        <v>1</v>
      </c>
      <c r="O343" s="203">
        <v>1</v>
      </c>
      <c r="P343" s="102" t="s">
        <v>87</v>
      </c>
      <c r="Q343" s="243">
        <v>1</v>
      </c>
      <c r="R343" s="159">
        <f t="shared" si="40"/>
        <v>1</v>
      </c>
      <c r="S343" s="159">
        <f t="shared" si="41"/>
        <v>1</v>
      </c>
      <c r="T343" s="203">
        <v>1</v>
      </c>
      <c r="U343" s="382"/>
      <c r="V343" s="382"/>
    </row>
    <row r="344" spans="1:22" s="103" customFormat="1" ht="69" thickBot="1">
      <c r="A344" s="219">
        <v>332</v>
      </c>
      <c r="B344" s="382"/>
      <c r="C344" s="422"/>
      <c r="D344" s="304" t="s">
        <v>765</v>
      </c>
      <c r="E344" s="305" t="s">
        <v>91</v>
      </c>
      <c r="F344" s="305" t="s">
        <v>714</v>
      </c>
      <c r="G344" s="301">
        <v>1</v>
      </c>
      <c r="H344" s="159">
        <f t="shared" si="36"/>
        <v>1</v>
      </c>
      <c r="I344" s="159">
        <f t="shared" si="37"/>
        <v>1</v>
      </c>
      <c r="J344" s="203">
        <v>1</v>
      </c>
      <c r="K344" s="221" t="s">
        <v>683</v>
      </c>
      <c r="L344" s="243">
        <v>1</v>
      </c>
      <c r="M344" s="159">
        <f t="shared" si="38"/>
        <v>1</v>
      </c>
      <c r="N344" s="159">
        <f t="shared" si="39"/>
        <v>1</v>
      </c>
      <c r="O344" s="203">
        <v>1</v>
      </c>
      <c r="P344" s="102" t="s">
        <v>87</v>
      </c>
      <c r="Q344" s="243">
        <v>1</v>
      </c>
      <c r="R344" s="159">
        <f t="shared" si="40"/>
        <v>1</v>
      </c>
      <c r="S344" s="159">
        <f t="shared" si="41"/>
        <v>1</v>
      </c>
      <c r="T344" s="203">
        <v>1</v>
      </c>
      <c r="U344" s="382"/>
      <c r="V344" s="382"/>
    </row>
    <row r="345" spans="1:22" s="103" customFormat="1" ht="35" thickBot="1">
      <c r="A345" s="219">
        <v>333</v>
      </c>
      <c r="B345" s="382"/>
      <c r="C345" s="422"/>
      <c r="D345" s="304" t="s">
        <v>766</v>
      </c>
      <c r="E345" s="305" t="s">
        <v>94</v>
      </c>
      <c r="F345" s="305" t="s">
        <v>715</v>
      </c>
      <c r="G345" s="301">
        <v>1</v>
      </c>
      <c r="H345" s="159">
        <f t="shared" si="36"/>
        <v>1</v>
      </c>
      <c r="I345" s="159">
        <f t="shared" si="37"/>
        <v>1</v>
      </c>
      <c r="J345" s="203">
        <v>1</v>
      </c>
      <c r="K345" s="221" t="s">
        <v>683</v>
      </c>
      <c r="L345" s="243">
        <v>1</v>
      </c>
      <c r="M345" s="159">
        <f t="shared" si="38"/>
        <v>1</v>
      </c>
      <c r="N345" s="159">
        <f t="shared" si="39"/>
        <v>1</v>
      </c>
      <c r="O345" s="203">
        <v>1</v>
      </c>
      <c r="P345" s="102" t="s">
        <v>87</v>
      </c>
      <c r="Q345" s="243">
        <v>1</v>
      </c>
      <c r="R345" s="159">
        <f t="shared" si="40"/>
        <v>1</v>
      </c>
      <c r="S345" s="159">
        <f t="shared" si="41"/>
        <v>1</v>
      </c>
      <c r="T345" s="203">
        <v>1</v>
      </c>
      <c r="U345" s="382"/>
      <c r="V345" s="382"/>
    </row>
    <row r="346" spans="1:22" s="103" customFormat="1" ht="35" thickBot="1">
      <c r="A346" s="219">
        <v>334</v>
      </c>
      <c r="B346" s="382"/>
      <c r="C346" s="422"/>
      <c r="D346" s="304" t="s">
        <v>767</v>
      </c>
      <c r="E346" s="305" t="s">
        <v>716</v>
      </c>
      <c r="F346" s="305" t="s">
        <v>717</v>
      </c>
      <c r="G346" s="301">
        <v>1</v>
      </c>
      <c r="H346" s="159">
        <f t="shared" si="36"/>
        <v>1</v>
      </c>
      <c r="I346" s="159">
        <f t="shared" si="37"/>
        <v>1</v>
      </c>
      <c r="J346" s="203">
        <v>1</v>
      </c>
      <c r="K346" s="221" t="s">
        <v>683</v>
      </c>
      <c r="L346" s="243">
        <v>1</v>
      </c>
      <c r="M346" s="159">
        <f t="shared" si="38"/>
        <v>1</v>
      </c>
      <c r="N346" s="159">
        <f t="shared" si="39"/>
        <v>1</v>
      </c>
      <c r="O346" s="203">
        <v>1</v>
      </c>
      <c r="P346" s="102" t="s">
        <v>87</v>
      </c>
      <c r="Q346" s="243">
        <v>1</v>
      </c>
      <c r="R346" s="159">
        <f t="shared" si="40"/>
        <v>1</v>
      </c>
      <c r="S346" s="159">
        <f t="shared" si="41"/>
        <v>1</v>
      </c>
      <c r="T346" s="203">
        <v>1</v>
      </c>
      <c r="U346" s="382"/>
      <c r="V346" s="382"/>
    </row>
    <row r="347" spans="1:22" s="103" customFormat="1" ht="86" thickBot="1">
      <c r="A347" s="219">
        <v>335</v>
      </c>
      <c r="B347" s="382"/>
      <c r="C347" s="422"/>
      <c r="D347" s="304" t="s">
        <v>768</v>
      </c>
      <c r="E347" s="305" t="s">
        <v>718</v>
      </c>
      <c r="F347" s="305" t="s">
        <v>719</v>
      </c>
      <c r="G347" s="301">
        <v>1</v>
      </c>
      <c r="H347" s="159">
        <f t="shared" si="36"/>
        <v>1</v>
      </c>
      <c r="I347" s="159">
        <f t="shared" si="37"/>
        <v>1</v>
      </c>
      <c r="J347" s="203">
        <v>1</v>
      </c>
      <c r="K347" s="221" t="s">
        <v>683</v>
      </c>
      <c r="L347" s="243">
        <v>1</v>
      </c>
      <c r="M347" s="159">
        <f t="shared" si="38"/>
        <v>1</v>
      </c>
      <c r="N347" s="159">
        <f t="shared" si="39"/>
        <v>1</v>
      </c>
      <c r="O347" s="203">
        <v>1</v>
      </c>
      <c r="P347" s="102" t="s">
        <v>87</v>
      </c>
      <c r="Q347" s="243">
        <v>1</v>
      </c>
      <c r="R347" s="159">
        <f t="shared" si="40"/>
        <v>1</v>
      </c>
      <c r="S347" s="159">
        <f t="shared" si="41"/>
        <v>1</v>
      </c>
      <c r="T347" s="203">
        <v>1</v>
      </c>
      <c r="U347" s="382"/>
      <c r="V347" s="382"/>
    </row>
    <row r="348" spans="1:22" s="103" customFormat="1" ht="69" thickBot="1">
      <c r="A348" s="219">
        <v>336</v>
      </c>
      <c r="B348" s="382"/>
      <c r="C348" s="422"/>
      <c r="D348" s="304" t="s">
        <v>769</v>
      </c>
      <c r="E348" s="305" t="s">
        <v>720</v>
      </c>
      <c r="F348" s="305" t="s">
        <v>721</v>
      </c>
      <c r="G348" s="301">
        <v>1</v>
      </c>
      <c r="H348" s="159">
        <f t="shared" si="36"/>
        <v>1</v>
      </c>
      <c r="I348" s="159">
        <f t="shared" si="37"/>
        <v>1</v>
      </c>
      <c r="J348" s="203">
        <v>1</v>
      </c>
      <c r="K348" s="221" t="s">
        <v>683</v>
      </c>
      <c r="L348" s="243">
        <v>1</v>
      </c>
      <c r="M348" s="159">
        <f t="shared" si="38"/>
        <v>1</v>
      </c>
      <c r="N348" s="159">
        <f t="shared" si="39"/>
        <v>1</v>
      </c>
      <c r="O348" s="203">
        <v>1</v>
      </c>
      <c r="P348" s="102" t="s">
        <v>87</v>
      </c>
      <c r="Q348" s="243">
        <v>1</v>
      </c>
      <c r="R348" s="159">
        <f t="shared" si="40"/>
        <v>1</v>
      </c>
      <c r="S348" s="159">
        <f t="shared" si="41"/>
        <v>1</v>
      </c>
      <c r="T348" s="203">
        <v>1</v>
      </c>
      <c r="U348" s="382"/>
      <c r="V348" s="382"/>
    </row>
    <row r="349" spans="1:22" s="103" customFormat="1" ht="35" thickBot="1">
      <c r="A349" s="219">
        <v>337</v>
      </c>
      <c r="B349" s="382"/>
      <c r="C349" s="422"/>
      <c r="D349" s="304" t="s">
        <v>770</v>
      </c>
      <c r="E349" s="305" t="s">
        <v>722</v>
      </c>
      <c r="F349" s="305" t="s">
        <v>723</v>
      </c>
      <c r="G349" s="301">
        <v>1</v>
      </c>
      <c r="H349" s="159">
        <f t="shared" si="36"/>
        <v>1</v>
      </c>
      <c r="I349" s="159">
        <f t="shared" si="37"/>
        <v>1</v>
      </c>
      <c r="J349" s="203">
        <v>1</v>
      </c>
      <c r="K349" s="221" t="s">
        <v>683</v>
      </c>
      <c r="L349" s="243">
        <v>1</v>
      </c>
      <c r="M349" s="159">
        <f t="shared" si="38"/>
        <v>1</v>
      </c>
      <c r="N349" s="159">
        <f t="shared" si="39"/>
        <v>1</v>
      </c>
      <c r="O349" s="203">
        <v>1</v>
      </c>
      <c r="P349" s="102" t="s">
        <v>87</v>
      </c>
      <c r="Q349" s="243">
        <v>1</v>
      </c>
      <c r="R349" s="159">
        <f t="shared" si="40"/>
        <v>1</v>
      </c>
      <c r="S349" s="159">
        <f t="shared" si="41"/>
        <v>1</v>
      </c>
      <c r="T349" s="203">
        <v>1</v>
      </c>
      <c r="U349" s="382"/>
      <c r="V349" s="382"/>
    </row>
    <row r="350" spans="1:22" s="103" customFormat="1" ht="222" thickBot="1">
      <c r="A350" s="219">
        <v>338</v>
      </c>
      <c r="B350" s="382"/>
      <c r="C350" s="422"/>
      <c r="D350" s="304" t="s">
        <v>771</v>
      </c>
      <c r="E350" s="305" t="s">
        <v>724</v>
      </c>
      <c r="F350" s="305" t="s">
        <v>725</v>
      </c>
      <c r="G350" s="306">
        <v>1</v>
      </c>
      <c r="H350" s="307">
        <f t="shared" si="36"/>
        <v>1</v>
      </c>
      <c r="I350" s="307">
        <f t="shared" si="37"/>
        <v>1</v>
      </c>
      <c r="J350" s="297">
        <v>1</v>
      </c>
      <c r="K350" s="308" t="s">
        <v>683</v>
      </c>
      <c r="L350" s="295">
        <v>1</v>
      </c>
      <c r="M350" s="307">
        <f t="shared" si="38"/>
        <v>1</v>
      </c>
      <c r="N350" s="307">
        <f t="shared" si="39"/>
        <v>1</v>
      </c>
      <c r="O350" s="297">
        <v>1</v>
      </c>
      <c r="P350" s="309" t="s">
        <v>87</v>
      </c>
      <c r="Q350" s="295">
        <v>1</v>
      </c>
      <c r="R350" s="307">
        <f t="shared" si="40"/>
        <v>1</v>
      </c>
      <c r="S350" s="307">
        <f t="shared" si="41"/>
        <v>1</v>
      </c>
      <c r="T350" s="297">
        <v>1</v>
      </c>
      <c r="U350" s="382"/>
      <c r="V350" s="382"/>
    </row>
    <row r="351" spans="1:22" s="315" customFormat="1" ht="409.6" thickBot="1">
      <c r="A351" s="433">
        <v>339</v>
      </c>
      <c r="B351" s="382" t="s">
        <v>418</v>
      </c>
      <c r="C351" s="422" t="s">
        <v>847</v>
      </c>
      <c r="D351" s="435" t="s">
        <v>740</v>
      </c>
      <c r="E351" s="435"/>
      <c r="F351" s="435"/>
      <c r="G351" s="440">
        <v>1</v>
      </c>
      <c r="H351" s="373">
        <f t="shared" ref="H351:H352" si="42">IF(G351=I351,J351)</f>
        <v>1</v>
      </c>
      <c r="I351" s="373">
        <f t="shared" ref="I351:I352" si="43">IF(G351="NA","NA",J351)</f>
        <v>1</v>
      </c>
      <c r="J351" s="373">
        <v>1</v>
      </c>
      <c r="K351" s="311" t="s">
        <v>738</v>
      </c>
      <c r="L351" s="312">
        <v>1</v>
      </c>
      <c r="M351" s="311">
        <f t="shared" ref="M351:M352" si="44">IF(L351=N351,O351)</f>
        <v>1</v>
      </c>
      <c r="N351" s="311">
        <f t="shared" ref="N351:N352" si="45">IF(L351="NA","NA",O351)</f>
        <v>1</v>
      </c>
      <c r="O351" s="313">
        <v>1</v>
      </c>
      <c r="P351" s="311" t="s">
        <v>741</v>
      </c>
      <c r="Q351" s="312">
        <v>1</v>
      </c>
      <c r="R351" s="311">
        <f t="shared" si="40"/>
        <v>1</v>
      </c>
      <c r="S351" s="311">
        <f t="shared" si="41"/>
        <v>1</v>
      </c>
      <c r="T351" s="313">
        <v>1</v>
      </c>
      <c r="U351" s="314" t="s">
        <v>354</v>
      </c>
      <c r="V351" s="314" t="s">
        <v>355</v>
      </c>
    </row>
    <row r="352" spans="1:22" s="103" customFormat="1" ht="409.6" thickBot="1">
      <c r="A352" s="434"/>
      <c r="B352" s="382"/>
      <c r="C352" s="422"/>
      <c r="D352" s="435"/>
      <c r="E352" s="435"/>
      <c r="F352" s="435"/>
      <c r="G352" s="441"/>
      <c r="H352" s="373">
        <f t="shared" si="42"/>
        <v>0</v>
      </c>
      <c r="I352" s="373">
        <f t="shared" si="43"/>
        <v>0</v>
      </c>
      <c r="J352" s="373"/>
      <c r="K352" s="310" t="s">
        <v>737</v>
      </c>
      <c r="L352" s="296">
        <v>1</v>
      </c>
      <c r="M352" s="310">
        <f t="shared" si="44"/>
        <v>1</v>
      </c>
      <c r="N352" s="310">
        <f t="shared" si="45"/>
        <v>1</v>
      </c>
      <c r="O352" s="299">
        <v>1</v>
      </c>
      <c r="P352" s="310" t="s">
        <v>739</v>
      </c>
      <c r="Q352" s="296">
        <v>1</v>
      </c>
      <c r="R352" s="310">
        <f t="shared" si="40"/>
        <v>1</v>
      </c>
      <c r="S352" s="310">
        <f t="shared" si="41"/>
        <v>1</v>
      </c>
      <c r="T352" s="299">
        <v>1</v>
      </c>
      <c r="U352" s="298" t="s">
        <v>354</v>
      </c>
      <c r="V352" s="298" t="s">
        <v>355</v>
      </c>
    </row>
    <row r="353" spans="1:22" ht="16">
      <c r="A353" s="182"/>
      <c r="B353" s="129"/>
      <c r="C353" s="129"/>
      <c r="D353" s="430"/>
      <c r="E353" s="430"/>
      <c r="F353" s="431"/>
      <c r="G353" s="146">
        <f>SUM(G12:G352)</f>
        <v>339</v>
      </c>
      <c r="H353" s="146">
        <f>SUM(H12:H352)</f>
        <v>339</v>
      </c>
      <c r="I353" s="146">
        <f>SUM(I12:I352)</f>
        <v>339</v>
      </c>
      <c r="J353" s="146">
        <f>SUM(J12:J352)</f>
        <v>339</v>
      </c>
      <c r="K353" s="147"/>
      <c r="L353" s="146">
        <f>SUM(L12:L352)</f>
        <v>340</v>
      </c>
      <c r="M353" s="146">
        <f>SUM(M12:M352)</f>
        <v>340</v>
      </c>
      <c r="N353" s="146">
        <f>SUM(N12:N352)</f>
        <v>340</v>
      </c>
      <c r="O353" s="146">
        <f>SUM(O12:O352)</f>
        <v>340</v>
      </c>
      <c r="P353" s="147"/>
      <c r="Q353" s="146">
        <f>SUM(Q12:Q352)</f>
        <v>338</v>
      </c>
      <c r="R353" s="146">
        <f>SUM(R12:R352)</f>
        <v>338</v>
      </c>
      <c r="S353" s="146">
        <f>SUM(S12:S352)</f>
        <v>338</v>
      </c>
      <c r="T353" s="146">
        <f>SUM(T12:T352)</f>
        <v>338</v>
      </c>
      <c r="U353" s="129"/>
      <c r="V353" s="129"/>
    </row>
    <row r="354" spans="1:22" ht="16">
      <c r="A354" s="182"/>
      <c r="B354" s="129"/>
      <c r="C354" s="182"/>
      <c r="D354" s="183"/>
      <c r="E354" s="184"/>
      <c r="F354" s="181"/>
      <c r="G354" s="148"/>
      <c r="H354" s="148"/>
      <c r="I354" s="148"/>
      <c r="J354" s="148"/>
      <c r="K354" s="147"/>
      <c r="L354" s="148"/>
      <c r="M354" s="148"/>
      <c r="N354" s="148"/>
      <c r="O354" s="148"/>
      <c r="P354" s="147"/>
      <c r="Q354" s="148"/>
      <c r="R354" s="148"/>
      <c r="S354" s="148"/>
      <c r="T354" s="148"/>
      <c r="U354" s="129"/>
      <c r="V354" s="129"/>
    </row>
    <row r="355" spans="1:22" ht="16">
      <c r="A355" s="182"/>
      <c r="B355" s="428" t="s">
        <v>831</v>
      </c>
      <c r="C355" s="128"/>
      <c r="D355" s="148" t="s">
        <v>685</v>
      </c>
      <c r="E355" s="140"/>
      <c r="F355" s="148"/>
      <c r="G355" s="148"/>
      <c r="H355" s="148"/>
      <c r="I355" s="148"/>
      <c r="J355" s="148"/>
      <c r="K355" s="147"/>
      <c r="L355" s="148"/>
      <c r="M355" s="148"/>
      <c r="N355" s="148"/>
      <c r="O355" s="148"/>
      <c r="P355" s="147"/>
      <c r="Q355" s="148"/>
      <c r="R355" s="148"/>
      <c r="S355" s="148"/>
      <c r="T355" s="148"/>
      <c r="U355" s="129"/>
      <c r="V355" s="129"/>
    </row>
    <row r="356" spans="1:22" ht="39" customHeight="1" thickBot="1">
      <c r="A356" s="182"/>
      <c r="B356" s="429"/>
      <c r="C356" s="432">
        <f>'RESULTADO-BÁSICA'!B45</f>
        <v>1</v>
      </c>
      <c r="D356" s="432"/>
      <c r="E356" s="432"/>
      <c r="F356" s="432"/>
      <c r="G356" s="148"/>
      <c r="H356" s="148"/>
      <c r="I356" s="148"/>
      <c r="J356" s="148"/>
      <c r="K356" s="149" t="s">
        <v>685</v>
      </c>
      <c r="L356" s="148"/>
      <c r="M356" s="148"/>
      <c r="N356" s="148"/>
      <c r="O356" s="148"/>
      <c r="P356" s="150"/>
      <c r="Q356" s="148"/>
      <c r="R356" s="148"/>
      <c r="S356" s="148"/>
      <c r="T356" s="148"/>
      <c r="U356" s="129"/>
      <c r="V356" s="129"/>
    </row>
    <row r="357" spans="1:22" ht="16">
      <c r="A357" s="182"/>
      <c r="B357" s="187"/>
      <c r="C357" s="182"/>
      <c r="D357" s="181"/>
      <c r="E357" s="185"/>
      <c r="F357" s="181"/>
      <c r="G357" s="181"/>
      <c r="H357" s="181"/>
      <c r="I357" s="181"/>
      <c r="J357" s="181"/>
      <c r="K357" s="186"/>
      <c r="L357" s="181"/>
      <c r="M357" s="181"/>
      <c r="N357" s="181"/>
      <c r="O357" s="181"/>
      <c r="P357" s="186"/>
      <c r="Q357" s="181"/>
      <c r="R357" s="181"/>
      <c r="S357" s="181"/>
      <c r="T357" s="181"/>
      <c r="U357" s="129"/>
      <c r="V357" s="129"/>
    </row>
    <row r="358" spans="1:22" ht="16">
      <c r="A358" s="182"/>
      <c r="B358" s="151"/>
      <c r="C358" s="145"/>
      <c r="D358" s="148"/>
      <c r="E358" s="140"/>
      <c r="F358" s="148"/>
      <c r="G358" s="148"/>
      <c r="H358" s="148"/>
      <c r="I358" s="148"/>
      <c r="J358" s="148"/>
      <c r="K358" s="147"/>
      <c r="L358" s="148"/>
      <c r="M358" s="148"/>
      <c r="N358" s="148"/>
      <c r="O358" s="148"/>
      <c r="P358" s="147"/>
      <c r="Q358" s="148"/>
      <c r="R358" s="148"/>
      <c r="S358" s="148"/>
      <c r="T358" s="148"/>
      <c r="U358" s="129"/>
      <c r="V358" s="129"/>
    </row>
    <row r="359" spans="1:22" ht="14">
      <c r="A359" s="65"/>
      <c r="B359" s="70"/>
      <c r="C359" s="65"/>
      <c r="D359" s="67"/>
      <c r="E359" s="68"/>
      <c r="F359" s="67"/>
      <c r="G359" s="67"/>
      <c r="H359" s="67"/>
      <c r="I359" s="67"/>
      <c r="J359" s="67"/>
      <c r="K359" s="66"/>
      <c r="L359" s="67"/>
      <c r="M359" s="67"/>
      <c r="N359" s="67"/>
      <c r="O359" s="67"/>
      <c r="P359" s="66"/>
      <c r="Q359" s="67"/>
      <c r="R359" s="67"/>
      <c r="S359" s="67"/>
      <c r="T359" s="67"/>
      <c r="U359" s="56"/>
      <c r="V359" s="56"/>
    </row>
    <row r="372" spans="11:11">
      <c r="K372" s="48"/>
    </row>
  </sheetData>
  <sheetProtection selectLockedCells="1"/>
  <autoFilter ref="D17:V17" xr:uid="{00000000-0009-0000-0000-000004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142">
    <mergeCell ref="D278:D280"/>
    <mergeCell ref="D289:D290"/>
    <mergeCell ref="D294:D296"/>
    <mergeCell ref="D298:D300"/>
    <mergeCell ref="D301:D303"/>
    <mergeCell ref="G351:G352"/>
    <mergeCell ref="D325:D326"/>
    <mergeCell ref="D329:D330"/>
    <mergeCell ref="D331:D333"/>
    <mergeCell ref="D304:D305"/>
    <mergeCell ref="D306:D307"/>
    <mergeCell ref="D312:D313"/>
    <mergeCell ref="D321:D322"/>
    <mergeCell ref="D316:D317"/>
    <mergeCell ref="D334:D336"/>
    <mergeCell ref="D235:D238"/>
    <mergeCell ref="E235:E236"/>
    <mergeCell ref="F235:F236"/>
    <mergeCell ref="D252:D253"/>
    <mergeCell ref="D254:D256"/>
    <mergeCell ref="D258:D259"/>
    <mergeCell ref="D260:D264"/>
    <mergeCell ref="D265:D266"/>
    <mergeCell ref="D269:D276"/>
    <mergeCell ref="U9:V11"/>
    <mergeCell ref="D10:F10"/>
    <mergeCell ref="D11:F11"/>
    <mergeCell ref="D15:F15"/>
    <mergeCell ref="D12:F12"/>
    <mergeCell ref="D13:F13"/>
    <mergeCell ref="U18:U350"/>
    <mergeCell ref="T9:T11"/>
    <mergeCell ref="S9:S11"/>
    <mergeCell ref="R9:R11"/>
    <mergeCell ref="D29:D31"/>
    <mergeCell ref="D33:D35"/>
    <mergeCell ref="D36:D37"/>
    <mergeCell ref="D38:D39"/>
    <mergeCell ref="D103:D104"/>
    <mergeCell ref="D108:D109"/>
    <mergeCell ref="D110:D113"/>
    <mergeCell ref="D114:D115"/>
    <mergeCell ref="D119:D120"/>
    <mergeCell ref="D125:D126"/>
    <mergeCell ref="D127:D128"/>
    <mergeCell ref="D129:D130"/>
    <mergeCell ref="D131:D132"/>
    <mergeCell ref="D134:D135"/>
    <mergeCell ref="B355:B356"/>
    <mergeCell ref="C18:C350"/>
    <mergeCell ref="D353:F353"/>
    <mergeCell ref="C356:F356"/>
    <mergeCell ref="A351:A352"/>
    <mergeCell ref="B351:B352"/>
    <mergeCell ref="C351:C352"/>
    <mergeCell ref="D351:F352"/>
    <mergeCell ref="H351:H352"/>
    <mergeCell ref="D18:D20"/>
    <mergeCell ref="D41:D42"/>
    <mergeCell ref="D43:D44"/>
    <mergeCell ref="D45:D48"/>
    <mergeCell ref="D49:D50"/>
    <mergeCell ref="D51:D52"/>
    <mergeCell ref="D53:D54"/>
    <mergeCell ref="D59:D62"/>
    <mergeCell ref="E59:E60"/>
    <mergeCell ref="F59:F60"/>
    <mergeCell ref="E61:E62"/>
    <mergeCell ref="F61:F62"/>
    <mergeCell ref="D63:D64"/>
    <mergeCell ref="D65:D66"/>
    <mergeCell ref="D136:D137"/>
    <mergeCell ref="I351:I352"/>
    <mergeCell ref="B18:B350"/>
    <mergeCell ref="J351:J352"/>
    <mergeCell ref="D14:F14"/>
    <mergeCell ref="F17:V17"/>
    <mergeCell ref="V18:V350"/>
    <mergeCell ref="D16:F16"/>
    <mergeCell ref="D74:D75"/>
    <mergeCell ref="D76:D77"/>
    <mergeCell ref="D82:D84"/>
    <mergeCell ref="D88:D89"/>
    <mergeCell ref="D95:D97"/>
    <mergeCell ref="D98:D99"/>
    <mergeCell ref="D140:D141"/>
    <mergeCell ref="D143:D144"/>
    <mergeCell ref="D145:D146"/>
    <mergeCell ref="D152:D155"/>
    <mergeCell ref="D159:D160"/>
    <mergeCell ref="D161:D162"/>
    <mergeCell ref="D163:D164"/>
    <mergeCell ref="D165:D166"/>
    <mergeCell ref="E165:E166"/>
    <mergeCell ref="F165:F166"/>
    <mergeCell ref="D182:D183"/>
    <mergeCell ref="A1:V1"/>
    <mergeCell ref="A2:V2"/>
    <mergeCell ref="A3:V4"/>
    <mergeCell ref="A5:V5"/>
    <mergeCell ref="A7:K7"/>
    <mergeCell ref="P6:V6"/>
    <mergeCell ref="U7:V7"/>
    <mergeCell ref="D6:K6"/>
    <mergeCell ref="A8:Q8"/>
    <mergeCell ref="U8:V8"/>
    <mergeCell ref="A9:B11"/>
    <mergeCell ref="C9:C11"/>
    <mergeCell ref="D9:F9"/>
    <mergeCell ref="L9:L11"/>
    <mergeCell ref="G9:G11"/>
    <mergeCell ref="Q9:Q11"/>
    <mergeCell ref="H9:H11"/>
    <mergeCell ref="N9:N11"/>
    <mergeCell ref="O9:O11"/>
    <mergeCell ref="I9:I11"/>
    <mergeCell ref="J9:J11"/>
    <mergeCell ref="M9:M11"/>
    <mergeCell ref="D21:D23"/>
    <mergeCell ref="D24:D26"/>
    <mergeCell ref="D67:D69"/>
    <mergeCell ref="D100:D102"/>
    <mergeCell ref="D172:D177"/>
    <mergeCell ref="D180:D181"/>
    <mergeCell ref="D206:D207"/>
    <mergeCell ref="D240:D243"/>
    <mergeCell ref="D291:D292"/>
    <mergeCell ref="D184:D185"/>
    <mergeCell ref="D187:D188"/>
    <mergeCell ref="D189:D190"/>
    <mergeCell ref="D191:D192"/>
    <mergeCell ref="D194:D195"/>
    <mergeCell ref="D196:D197"/>
    <mergeCell ref="D202:D203"/>
    <mergeCell ref="D204:D205"/>
    <mergeCell ref="D209:D214"/>
    <mergeCell ref="D215:D216"/>
    <mergeCell ref="D217:D218"/>
    <mergeCell ref="D222:D223"/>
    <mergeCell ref="D228:D229"/>
    <mergeCell ref="D230:D231"/>
    <mergeCell ref="D232:D233"/>
  </mergeCells>
  <printOptions horizontalCentered="1" verticalCentered="1"/>
  <pageMargins left="0.2361111111111111" right="0.2361111111111111" top="0.74791666666666667" bottom="0.74791666666666667" header="0.51180555555555551" footer="0.51180555555555551"/>
  <pageSetup scale="32" firstPageNumber="0" fitToHeight="0" orientation="landscape" r:id="rId1"/>
  <headerFooter alignWithMargins="0"/>
  <rowBreaks count="6" manualBreakCount="6">
    <brk id="121" max="21" man="1"/>
    <brk id="303" max="21" man="1"/>
    <brk id="316" max="21" man="1"/>
    <brk id="323" max="21" man="1"/>
    <brk id="341" max="21" man="1"/>
    <brk id="352"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00"/>
  <sheetViews>
    <sheetView view="pageBreakPreview" zoomScale="55" zoomScaleNormal="60" zoomScaleSheetLayoutView="55" workbookViewId="0">
      <selection activeCell="S7" sqref="S7:T7"/>
    </sheetView>
  </sheetViews>
  <sheetFormatPr baseColWidth="10" defaultColWidth="10.6640625" defaultRowHeight="15"/>
  <cols>
    <col min="1" max="1" width="11.5" style="271" customWidth="1"/>
    <col min="2" max="2" width="43.83203125" style="272" customWidth="1"/>
    <col min="3" max="3" width="19.5" style="273" customWidth="1"/>
    <col min="4" max="4" width="47.83203125" style="272" customWidth="1"/>
    <col min="5" max="5" width="8.6640625" style="274" customWidth="1"/>
    <col min="6" max="8" width="10.6640625" style="274" hidden="1" customWidth="1"/>
    <col min="9" max="9" width="91.6640625" style="272" customWidth="1"/>
    <col min="10" max="10" width="8.6640625" style="274" customWidth="1"/>
    <col min="11" max="13" width="10.6640625" style="274" hidden="1" customWidth="1"/>
    <col min="14" max="14" width="85.5" style="272" customWidth="1"/>
    <col min="15" max="15" width="8.6640625" style="274" customWidth="1"/>
    <col min="16" max="18" width="10.6640625" style="274" hidden="1" customWidth="1"/>
    <col min="19" max="20" width="18.6640625" style="25" customWidth="1"/>
  </cols>
  <sheetData>
    <row r="1" spans="1:22" s="2" customFormat="1" ht="16">
      <c r="A1" s="351" t="s">
        <v>842</v>
      </c>
      <c r="B1" s="352"/>
      <c r="C1" s="352"/>
      <c r="D1" s="352"/>
      <c r="E1" s="352"/>
      <c r="F1" s="352"/>
      <c r="G1" s="352"/>
      <c r="H1" s="352"/>
      <c r="I1" s="352"/>
      <c r="J1" s="352"/>
      <c r="K1" s="352"/>
      <c r="L1" s="352"/>
      <c r="M1" s="352"/>
      <c r="N1" s="352"/>
      <c r="O1" s="352"/>
      <c r="P1" s="352"/>
      <c r="Q1" s="352"/>
      <c r="R1" s="352"/>
      <c r="S1" s="352"/>
      <c r="T1" s="353"/>
    </row>
    <row r="2" spans="1:22" s="2" customFormat="1" ht="16">
      <c r="A2" s="354" t="s">
        <v>0</v>
      </c>
      <c r="B2" s="355"/>
      <c r="C2" s="355"/>
      <c r="D2" s="355"/>
      <c r="E2" s="355"/>
      <c r="F2" s="355"/>
      <c r="G2" s="355"/>
      <c r="H2" s="355"/>
      <c r="I2" s="355"/>
      <c r="J2" s="355"/>
      <c r="K2" s="355"/>
      <c r="L2" s="355"/>
      <c r="M2" s="355"/>
      <c r="N2" s="355"/>
      <c r="O2" s="355"/>
      <c r="P2" s="355"/>
      <c r="Q2" s="355"/>
      <c r="R2" s="355"/>
      <c r="S2" s="355"/>
      <c r="T2" s="356"/>
    </row>
    <row r="3" spans="1:22" ht="14.25" customHeight="1">
      <c r="A3" s="357"/>
      <c r="B3" s="358"/>
      <c r="C3" s="358"/>
      <c r="D3" s="358"/>
      <c r="E3" s="358"/>
      <c r="F3" s="358"/>
      <c r="G3" s="358"/>
      <c r="H3" s="358"/>
      <c r="I3" s="358"/>
      <c r="J3" s="358"/>
      <c r="K3" s="358"/>
      <c r="L3" s="358"/>
      <c r="M3" s="358"/>
      <c r="N3" s="358"/>
      <c r="O3" s="358"/>
      <c r="P3" s="358"/>
      <c r="Q3" s="358"/>
      <c r="R3" s="358"/>
      <c r="S3" s="358"/>
      <c r="T3" s="359"/>
    </row>
    <row r="4" spans="1:22" ht="14.25" customHeight="1">
      <c r="A4" s="357"/>
      <c r="B4" s="358"/>
      <c r="C4" s="358"/>
      <c r="D4" s="358"/>
      <c r="E4" s="358"/>
      <c r="F4" s="358"/>
      <c r="G4" s="358"/>
      <c r="H4" s="358"/>
      <c r="I4" s="358"/>
      <c r="J4" s="358"/>
      <c r="K4" s="358"/>
      <c r="L4" s="358"/>
      <c r="M4" s="358"/>
      <c r="N4" s="358"/>
      <c r="O4" s="358"/>
      <c r="P4" s="358"/>
      <c r="Q4" s="358"/>
      <c r="R4" s="358"/>
      <c r="S4" s="358"/>
      <c r="T4" s="359"/>
    </row>
    <row r="5" spans="1:22" ht="16">
      <c r="A5" s="354" t="s">
        <v>776</v>
      </c>
      <c r="B5" s="355"/>
      <c r="C5" s="355"/>
      <c r="D5" s="355"/>
      <c r="E5" s="355"/>
      <c r="F5" s="355"/>
      <c r="G5" s="355"/>
      <c r="H5" s="355"/>
      <c r="I5" s="355"/>
      <c r="J5" s="355"/>
      <c r="K5" s="355"/>
      <c r="L5" s="355"/>
      <c r="M5" s="355"/>
      <c r="N5" s="355"/>
      <c r="O5" s="355"/>
      <c r="P5" s="355"/>
      <c r="Q5" s="355"/>
      <c r="R5" s="355"/>
      <c r="S5" s="355"/>
      <c r="T5" s="356"/>
    </row>
    <row r="6" spans="1:22" s="2" customFormat="1" ht="27" customHeight="1">
      <c r="A6" s="288"/>
      <c r="B6" s="289"/>
      <c r="C6" s="289"/>
      <c r="D6" s="458" t="str">
        <f>CARATULA!E10</f>
        <v>HOSPITAL DE ALTA ESPECIALIDAD DE VERACRUZ</v>
      </c>
      <c r="E6" s="458"/>
      <c r="F6" s="458"/>
      <c r="G6" s="458"/>
      <c r="H6" s="458"/>
      <c r="I6" s="458"/>
      <c r="J6" s="289"/>
      <c r="K6" s="290"/>
      <c r="L6" s="290"/>
      <c r="M6" s="290"/>
      <c r="N6" s="456" t="str">
        <f>CARATULA!E11</f>
        <v>VZSSA006972</v>
      </c>
      <c r="O6" s="456"/>
      <c r="P6" s="456"/>
      <c r="Q6" s="456"/>
      <c r="R6" s="456"/>
      <c r="S6" s="456"/>
      <c r="T6" s="291"/>
      <c r="U6" s="4"/>
      <c r="V6" s="4"/>
    </row>
    <row r="7" spans="1:22" s="2" customFormat="1" ht="42" customHeight="1">
      <c r="A7" s="399" t="str">
        <f>CARATULA!B6</f>
        <v xml:space="preserve">CÉDULA DE EVALUACIÓN PARA CENTROS DE SALUD                                                                                                                                                                                                                                                            </v>
      </c>
      <c r="B7" s="400"/>
      <c r="C7" s="400"/>
      <c r="D7" s="400"/>
      <c r="E7" s="400"/>
      <c r="F7" s="400"/>
      <c r="G7" s="400"/>
      <c r="H7" s="400"/>
      <c r="I7" s="400"/>
      <c r="J7" s="400"/>
      <c r="K7" s="60"/>
      <c r="L7" s="60"/>
      <c r="M7" s="60"/>
      <c r="N7" s="287"/>
      <c r="O7" s="287"/>
      <c r="P7" s="287"/>
      <c r="Q7" s="287"/>
      <c r="R7" s="287"/>
      <c r="S7" s="421">
        <v>2023</v>
      </c>
      <c r="T7" s="457"/>
    </row>
    <row r="8" spans="1:22" ht="24.75" customHeight="1">
      <c r="A8" s="455" t="s">
        <v>276</v>
      </c>
      <c r="B8" s="455"/>
      <c r="C8" s="455"/>
      <c r="D8" s="455"/>
      <c r="E8" s="455"/>
      <c r="F8" s="455"/>
      <c r="G8" s="455"/>
      <c r="H8" s="455"/>
      <c r="I8" s="455"/>
      <c r="J8" s="455"/>
      <c r="K8" s="455"/>
      <c r="L8" s="455"/>
      <c r="M8" s="455"/>
      <c r="N8" s="455"/>
      <c r="O8" s="455"/>
      <c r="P8" s="258"/>
      <c r="Q8" s="258"/>
      <c r="R8" s="258"/>
      <c r="S8" s="454"/>
      <c r="T8" s="454"/>
    </row>
    <row r="9" spans="1:22" ht="14.25" customHeight="1">
      <c r="A9" s="367" t="s">
        <v>57</v>
      </c>
      <c r="B9" s="367"/>
      <c r="C9" s="367" t="s">
        <v>254</v>
      </c>
      <c r="D9" s="113" t="s">
        <v>59</v>
      </c>
      <c r="E9" s="368" t="s">
        <v>60</v>
      </c>
      <c r="F9" s="395" t="s">
        <v>61</v>
      </c>
      <c r="G9" s="395" t="s">
        <v>62</v>
      </c>
      <c r="H9" s="395" t="s">
        <v>63</v>
      </c>
      <c r="I9" s="113" t="s">
        <v>64</v>
      </c>
      <c r="J9" s="368" t="s">
        <v>60</v>
      </c>
      <c r="K9" s="395" t="s">
        <v>61</v>
      </c>
      <c r="L9" s="395" t="s">
        <v>62</v>
      </c>
      <c r="M9" s="395" t="s">
        <v>63</v>
      </c>
      <c r="N9" s="113" t="s">
        <v>65</v>
      </c>
      <c r="O9" s="368" t="s">
        <v>60</v>
      </c>
      <c r="P9" s="459" t="s">
        <v>61</v>
      </c>
      <c r="Q9" s="459" t="s">
        <v>62</v>
      </c>
      <c r="R9" s="459" t="s">
        <v>63</v>
      </c>
      <c r="S9" s="367" t="s">
        <v>382</v>
      </c>
      <c r="T9" s="367"/>
    </row>
    <row r="10" spans="1:22" ht="14.25" customHeight="1">
      <c r="A10" s="367"/>
      <c r="B10" s="367"/>
      <c r="C10" s="367"/>
      <c r="D10" s="124" t="s">
        <v>66</v>
      </c>
      <c r="E10" s="368"/>
      <c r="F10" s="395"/>
      <c r="G10" s="395"/>
      <c r="H10" s="395"/>
      <c r="I10" s="124" t="s">
        <v>66</v>
      </c>
      <c r="J10" s="368"/>
      <c r="K10" s="395"/>
      <c r="L10" s="395"/>
      <c r="M10" s="395"/>
      <c r="N10" s="124" t="s">
        <v>67</v>
      </c>
      <c r="O10" s="368"/>
      <c r="P10" s="459"/>
      <c r="Q10" s="459"/>
      <c r="R10" s="459"/>
      <c r="S10" s="367"/>
      <c r="T10" s="367"/>
    </row>
    <row r="11" spans="1:22" ht="42.75" customHeight="1">
      <c r="A11" s="367"/>
      <c r="B11" s="367"/>
      <c r="C11" s="367"/>
      <c r="D11" s="89" t="s">
        <v>424</v>
      </c>
      <c r="E11" s="368"/>
      <c r="F11" s="395"/>
      <c r="G11" s="395"/>
      <c r="H11" s="395"/>
      <c r="I11" s="89" t="s">
        <v>424</v>
      </c>
      <c r="J11" s="368"/>
      <c r="K11" s="395"/>
      <c r="L11" s="395"/>
      <c r="M11" s="395"/>
      <c r="N11" s="89" t="s">
        <v>424</v>
      </c>
      <c r="O11" s="368"/>
      <c r="P11" s="459"/>
      <c r="Q11" s="459"/>
      <c r="R11" s="459"/>
      <c r="S11" s="367"/>
      <c r="T11" s="367"/>
    </row>
    <row r="12" spans="1:22" ht="180" customHeight="1">
      <c r="A12" s="259">
        <v>1</v>
      </c>
      <c r="B12" s="114" t="s">
        <v>277</v>
      </c>
      <c r="C12" s="260" t="s">
        <v>278</v>
      </c>
      <c r="D12" s="261" t="s">
        <v>659</v>
      </c>
      <c r="E12" s="275">
        <v>1</v>
      </c>
      <c r="F12" s="92">
        <f>IF(E12=G12,H12)</f>
        <v>1</v>
      </c>
      <c r="G12" s="92">
        <f>IF(E12="NA","NA",H12)</f>
        <v>1</v>
      </c>
      <c r="H12" s="115">
        <v>1</v>
      </c>
      <c r="I12" s="114" t="s">
        <v>611</v>
      </c>
      <c r="J12" s="275">
        <v>1</v>
      </c>
      <c r="K12" s="92">
        <f>IF(J12=L12,M12)</f>
        <v>1</v>
      </c>
      <c r="L12" s="92">
        <f>IF(J12="NA","NA",M12)</f>
        <v>1</v>
      </c>
      <c r="M12" s="115">
        <v>1</v>
      </c>
      <c r="N12" s="114" t="s">
        <v>279</v>
      </c>
      <c r="O12" s="275">
        <v>1</v>
      </c>
      <c r="P12" s="51">
        <f>IF(O12=Q12,R12)</f>
        <v>1</v>
      </c>
      <c r="Q12" s="51">
        <f>IF(O12="NA","NA",R12)</f>
        <v>1</v>
      </c>
      <c r="R12" s="52">
        <v>1</v>
      </c>
      <c r="S12" s="194" t="s">
        <v>369</v>
      </c>
      <c r="T12" s="194" t="s">
        <v>370</v>
      </c>
    </row>
    <row r="13" spans="1:22" ht="408.75" customHeight="1">
      <c r="A13" s="444">
        <f>A12+1</f>
        <v>2</v>
      </c>
      <c r="B13" s="450" t="s">
        <v>280</v>
      </c>
      <c r="C13" s="469" t="s">
        <v>862</v>
      </c>
      <c r="D13" s="450" t="s">
        <v>861</v>
      </c>
      <c r="E13" s="448">
        <v>1</v>
      </c>
      <c r="F13" s="92">
        <f>IF(E13=G13,H13)</f>
        <v>1</v>
      </c>
      <c r="G13" s="92">
        <f>IF(E13="NA","NA",H13)</f>
        <v>1</v>
      </c>
      <c r="H13" s="115">
        <v>1</v>
      </c>
      <c r="I13" s="450" t="s">
        <v>439</v>
      </c>
      <c r="J13" s="275">
        <v>1</v>
      </c>
      <c r="K13" s="92">
        <f>IF(J13=L13,M13)</f>
        <v>1</v>
      </c>
      <c r="L13" s="92">
        <f>IF(J13="NA","NA",M13)</f>
        <v>1</v>
      </c>
      <c r="M13" s="115">
        <v>1</v>
      </c>
      <c r="N13" s="450" t="s">
        <v>281</v>
      </c>
      <c r="O13" s="448">
        <v>1</v>
      </c>
      <c r="P13" s="51">
        <f>IF(O13=Q13,R13)</f>
        <v>1</v>
      </c>
      <c r="Q13" s="51">
        <f>IF(O13="NA","NA",R13)</f>
        <v>1</v>
      </c>
      <c r="R13" s="52">
        <v>1</v>
      </c>
      <c r="S13" s="452" t="s">
        <v>374</v>
      </c>
      <c r="T13" s="442" t="s">
        <v>392</v>
      </c>
    </row>
    <row r="14" spans="1:22" ht="234" customHeight="1">
      <c r="A14" s="445"/>
      <c r="B14" s="451"/>
      <c r="C14" s="469"/>
      <c r="D14" s="451"/>
      <c r="E14" s="449"/>
      <c r="F14" s="92"/>
      <c r="G14" s="92"/>
      <c r="H14" s="115"/>
      <c r="I14" s="451"/>
      <c r="J14" s="275"/>
      <c r="K14" s="92"/>
      <c r="L14" s="92"/>
      <c r="M14" s="115"/>
      <c r="N14" s="451"/>
      <c r="O14" s="449"/>
      <c r="P14" s="51"/>
      <c r="Q14" s="51"/>
      <c r="R14" s="52"/>
      <c r="S14" s="453"/>
      <c r="T14" s="443"/>
    </row>
    <row r="15" spans="1:22" ht="136">
      <c r="A15" s="259">
        <f>A13+1</f>
        <v>3</v>
      </c>
      <c r="B15" s="114" t="s">
        <v>282</v>
      </c>
      <c r="C15" s="469"/>
      <c r="D15" s="262" t="s">
        <v>283</v>
      </c>
      <c r="E15" s="275">
        <v>1</v>
      </c>
      <c r="F15" s="92">
        <f t="shared" ref="F15:F21" si="0">IF(E15=G15,H15)</f>
        <v>1</v>
      </c>
      <c r="G15" s="92">
        <f t="shared" ref="G15:G21" si="1">IF(E15="NA","NA",H15)</f>
        <v>1</v>
      </c>
      <c r="H15" s="115">
        <v>1</v>
      </c>
      <c r="I15" s="114" t="s">
        <v>284</v>
      </c>
      <c r="J15" s="275">
        <v>1</v>
      </c>
      <c r="K15" s="92">
        <f>IF(J15=L15,M15)</f>
        <v>1</v>
      </c>
      <c r="L15" s="92">
        <f>IF(J15="NA","NA",M15)</f>
        <v>1</v>
      </c>
      <c r="M15" s="115">
        <v>1</v>
      </c>
      <c r="N15" s="114" t="s">
        <v>285</v>
      </c>
      <c r="O15" s="275">
        <v>1</v>
      </c>
      <c r="P15" s="51">
        <f>IF(O15=Q15,R15)</f>
        <v>1</v>
      </c>
      <c r="Q15" s="51">
        <f>IF(O15="NA","NA",R15)</f>
        <v>1</v>
      </c>
      <c r="R15" s="52">
        <v>1</v>
      </c>
      <c r="S15" s="194" t="s">
        <v>357</v>
      </c>
      <c r="T15" s="194" t="s">
        <v>383</v>
      </c>
    </row>
    <row r="16" spans="1:22" ht="119.25" customHeight="1">
      <c r="A16" s="259">
        <f t="shared" ref="A16:A24" si="2">A15+1</f>
        <v>4</v>
      </c>
      <c r="B16" s="114" t="s">
        <v>286</v>
      </c>
      <c r="C16" s="260" t="s">
        <v>287</v>
      </c>
      <c r="D16" s="114" t="s">
        <v>288</v>
      </c>
      <c r="E16" s="275">
        <v>1</v>
      </c>
      <c r="F16" s="92">
        <f t="shared" si="0"/>
        <v>1</v>
      </c>
      <c r="G16" s="92">
        <f t="shared" si="1"/>
        <v>1</v>
      </c>
      <c r="H16" s="115">
        <v>1</v>
      </c>
      <c r="I16" s="114" t="s">
        <v>440</v>
      </c>
      <c r="J16" s="275">
        <v>1</v>
      </c>
      <c r="K16" s="92">
        <f>IF(J16=L16,M16)</f>
        <v>1</v>
      </c>
      <c r="L16" s="92">
        <f>IF(J16="NA","NA",M16)</f>
        <v>1</v>
      </c>
      <c r="M16" s="115">
        <v>1</v>
      </c>
      <c r="N16" s="114" t="s">
        <v>74</v>
      </c>
      <c r="O16" s="115" t="s">
        <v>62</v>
      </c>
      <c r="P16" s="52" t="s">
        <v>62</v>
      </c>
      <c r="Q16" s="52" t="s">
        <v>62</v>
      </c>
      <c r="R16" s="52" t="s">
        <v>62</v>
      </c>
      <c r="S16" s="194" t="s">
        <v>357</v>
      </c>
      <c r="T16" s="194" t="s">
        <v>383</v>
      </c>
    </row>
    <row r="17" spans="1:22" ht="119.25" customHeight="1">
      <c r="A17" s="444">
        <f t="shared" si="2"/>
        <v>5</v>
      </c>
      <c r="B17" s="446" t="s">
        <v>591</v>
      </c>
      <c r="C17" s="469" t="s">
        <v>289</v>
      </c>
      <c r="D17" s="450" t="s">
        <v>290</v>
      </c>
      <c r="E17" s="448">
        <v>1</v>
      </c>
      <c r="F17" s="450">
        <f>IF(E17=G17,H17)</f>
        <v>1</v>
      </c>
      <c r="G17" s="450">
        <f>IF(E17="NA","NA",H17)</f>
        <v>1</v>
      </c>
      <c r="H17" s="450">
        <v>1</v>
      </c>
      <c r="I17" s="114" t="s">
        <v>441</v>
      </c>
      <c r="J17" s="448">
        <v>1</v>
      </c>
      <c r="K17" s="450">
        <f>IF(J17=L17,M17)</f>
        <v>1</v>
      </c>
      <c r="L17" s="450">
        <f>IF(J17="NA","NA",M17)</f>
        <v>1</v>
      </c>
      <c r="M17" s="450">
        <v>1</v>
      </c>
      <c r="N17" s="462" t="s">
        <v>74</v>
      </c>
      <c r="O17" s="450" t="s">
        <v>62</v>
      </c>
      <c r="P17" s="460" t="s">
        <v>62</v>
      </c>
      <c r="Q17" s="460" t="s">
        <v>62</v>
      </c>
      <c r="R17" s="460" t="s">
        <v>62</v>
      </c>
      <c r="S17" s="194" t="s">
        <v>357</v>
      </c>
      <c r="T17" s="194" t="s">
        <v>383</v>
      </c>
    </row>
    <row r="18" spans="1:22" ht="146.25" customHeight="1">
      <c r="A18" s="445"/>
      <c r="B18" s="447"/>
      <c r="C18" s="469"/>
      <c r="D18" s="451"/>
      <c r="E18" s="449"/>
      <c r="F18" s="451">
        <f t="shared" si="0"/>
        <v>0</v>
      </c>
      <c r="G18" s="451">
        <f t="shared" si="1"/>
        <v>0</v>
      </c>
      <c r="H18" s="451"/>
      <c r="I18" s="114" t="s">
        <v>442</v>
      </c>
      <c r="J18" s="449"/>
      <c r="K18" s="451">
        <f t="shared" ref="K18:K24" si="3">IF(J18=L18,M18)</f>
        <v>0</v>
      </c>
      <c r="L18" s="451">
        <f t="shared" ref="L18:L24" si="4">IF(J18="NA","NA",M18)</f>
        <v>0</v>
      </c>
      <c r="M18" s="451"/>
      <c r="N18" s="463"/>
      <c r="O18" s="451"/>
      <c r="P18" s="461"/>
      <c r="Q18" s="461"/>
      <c r="R18" s="461"/>
      <c r="S18" s="194" t="s">
        <v>375</v>
      </c>
      <c r="T18" s="194" t="s">
        <v>393</v>
      </c>
    </row>
    <row r="19" spans="1:22" ht="123.75" customHeight="1">
      <c r="A19" s="259">
        <f>A17+1</f>
        <v>6</v>
      </c>
      <c r="B19" s="114" t="s">
        <v>291</v>
      </c>
      <c r="C19" s="260" t="s">
        <v>292</v>
      </c>
      <c r="D19" s="114" t="s">
        <v>293</v>
      </c>
      <c r="E19" s="275">
        <v>1</v>
      </c>
      <c r="F19" s="92">
        <f t="shared" si="0"/>
        <v>1</v>
      </c>
      <c r="G19" s="92">
        <f t="shared" si="1"/>
        <v>1</v>
      </c>
      <c r="H19" s="115">
        <v>1</v>
      </c>
      <c r="I19" s="114" t="s">
        <v>443</v>
      </c>
      <c r="J19" s="275">
        <v>1</v>
      </c>
      <c r="K19" s="92">
        <f t="shared" si="3"/>
        <v>1</v>
      </c>
      <c r="L19" s="92">
        <f t="shared" si="4"/>
        <v>1</v>
      </c>
      <c r="M19" s="115">
        <v>1</v>
      </c>
      <c r="N19" s="114" t="s">
        <v>74</v>
      </c>
      <c r="O19" s="115" t="s">
        <v>62</v>
      </c>
      <c r="P19" s="52" t="s">
        <v>62</v>
      </c>
      <c r="Q19" s="52" t="s">
        <v>62</v>
      </c>
      <c r="R19" s="52" t="s">
        <v>62</v>
      </c>
      <c r="S19" s="194" t="s">
        <v>357</v>
      </c>
      <c r="T19" s="194" t="s">
        <v>383</v>
      </c>
    </row>
    <row r="20" spans="1:22" ht="128.25" customHeight="1">
      <c r="A20" s="259">
        <v>7</v>
      </c>
      <c r="B20" s="114" t="s">
        <v>294</v>
      </c>
      <c r="C20" s="260" t="s">
        <v>295</v>
      </c>
      <c r="D20" s="114" t="s">
        <v>821</v>
      </c>
      <c r="E20" s="275">
        <v>1</v>
      </c>
      <c r="F20" s="92">
        <f t="shared" si="0"/>
        <v>1</v>
      </c>
      <c r="G20" s="92">
        <f t="shared" si="1"/>
        <v>1</v>
      </c>
      <c r="H20" s="115">
        <v>1</v>
      </c>
      <c r="I20" s="114" t="s">
        <v>444</v>
      </c>
      <c r="J20" s="275">
        <v>1</v>
      </c>
      <c r="K20" s="92">
        <f t="shared" si="3"/>
        <v>1</v>
      </c>
      <c r="L20" s="92">
        <f t="shared" si="4"/>
        <v>1</v>
      </c>
      <c r="M20" s="115">
        <v>1</v>
      </c>
      <c r="N20" s="114" t="s">
        <v>296</v>
      </c>
      <c r="O20" s="275">
        <v>1</v>
      </c>
      <c r="P20" s="51">
        <f>IF(O20=Q20,R20)</f>
        <v>1</v>
      </c>
      <c r="Q20" s="51">
        <f>IF(O20="NA","NA",R20)</f>
        <v>1</v>
      </c>
      <c r="R20" s="52">
        <v>1</v>
      </c>
      <c r="S20" s="474" t="s">
        <v>371</v>
      </c>
      <c r="T20" s="473" t="s">
        <v>598</v>
      </c>
    </row>
    <row r="21" spans="1:22" ht="189.75" customHeight="1">
      <c r="A21" s="259">
        <f t="shared" si="2"/>
        <v>8</v>
      </c>
      <c r="B21" s="114" t="s">
        <v>419</v>
      </c>
      <c r="C21" s="260" t="s">
        <v>297</v>
      </c>
      <c r="D21" s="114" t="s">
        <v>298</v>
      </c>
      <c r="E21" s="275">
        <v>1</v>
      </c>
      <c r="F21" s="92">
        <f t="shared" si="0"/>
        <v>1</v>
      </c>
      <c r="G21" s="92">
        <f t="shared" si="1"/>
        <v>1</v>
      </c>
      <c r="H21" s="115">
        <v>1</v>
      </c>
      <c r="I21" s="114" t="s">
        <v>299</v>
      </c>
      <c r="J21" s="275">
        <v>1</v>
      </c>
      <c r="K21" s="92">
        <f t="shared" si="3"/>
        <v>1</v>
      </c>
      <c r="L21" s="92">
        <f t="shared" si="4"/>
        <v>1</v>
      </c>
      <c r="M21" s="115">
        <v>1</v>
      </c>
      <c r="N21" s="114" t="s">
        <v>300</v>
      </c>
      <c r="O21" s="275">
        <v>1</v>
      </c>
      <c r="P21" s="51">
        <f>IF(O21=Q21,R21)</f>
        <v>1</v>
      </c>
      <c r="Q21" s="51">
        <f>IF(O21="NA","NA",R21)</f>
        <v>1</v>
      </c>
      <c r="R21" s="52">
        <v>1</v>
      </c>
      <c r="S21" s="453" t="s">
        <v>358</v>
      </c>
      <c r="T21" s="443" t="s">
        <v>359</v>
      </c>
    </row>
    <row r="22" spans="1:22" ht="180" customHeight="1">
      <c r="A22" s="200">
        <f t="shared" si="2"/>
        <v>9</v>
      </c>
      <c r="B22" s="450" t="s">
        <v>418</v>
      </c>
      <c r="C22" s="466" t="s">
        <v>847</v>
      </c>
      <c r="D22" s="470" t="s">
        <v>343</v>
      </c>
      <c r="E22" s="276">
        <v>1</v>
      </c>
      <c r="F22" s="92">
        <f>IF(E22=G22,H22)</f>
        <v>1</v>
      </c>
      <c r="G22" s="92">
        <f>IF(E22="NA","NA",H22)</f>
        <v>1</v>
      </c>
      <c r="H22" s="263">
        <v>1</v>
      </c>
      <c r="I22" s="109" t="s">
        <v>445</v>
      </c>
      <c r="J22" s="276">
        <v>1</v>
      </c>
      <c r="K22" s="92">
        <f t="shared" si="3"/>
        <v>1</v>
      </c>
      <c r="L22" s="92">
        <f t="shared" si="4"/>
        <v>1</v>
      </c>
      <c r="M22" s="263">
        <v>1</v>
      </c>
      <c r="N22" s="109" t="s">
        <v>338</v>
      </c>
      <c r="O22" s="276">
        <v>1</v>
      </c>
      <c r="P22" s="51">
        <f>IF(O22=Q22,R22)</f>
        <v>1</v>
      </c>
      <c r="Q22" s="51">
        <f>IF(O22="NA","NA",R22)</f>
        <v>1</v>
      </c>
      <c r="R22" s="264">
        <v>1</v>
      </c>
      <c r="S22" s="452" t="s">
        <v>354</v>
      </c>
      <c r="T22" s="442" t="s">
        <v>355</v>
      </c>
    </row>
    <row r="23" spans="1:22" ht="185.25" customHeight="1">
      <c r="A23" s="200">
        <f t="shared" si="2"/>
        <v>10</v>
      </c>
      <c r="B23" s="464"/>
      <c r="C23" s="467"/>
      <c r="D23" s="471"/>
      <c r="E23" s="276">
        <v>1</v>
      </c>
      <c r="F23" s="92">
        <f>IF(E23=G23,H23)</f>
        <v>1</v>
      </c>
      <c r="G23" s="92">
        <f>IF(E23="NA","NA",H23)</f>
        <v>1</v>
      </c>
      <c r="H23" s="263">
        <v>1</v>
      </c>
      <c r="I23" s="109" t="s">
        <v>446</v>
      </c>
      <c r="J23" s="276">
        <v>1</v>
      </c>
      <c r="K23" s="92">
        <f t="shared" si="3"/>
        <v>1</v>
      </c>
      <c r="L23" s="92">
        <f t="shared" si="4"/>
        <v>1</v>
      </c>
      <c r="M23" s="263">
        <v>1</v>
      </c>
      <c r="N23" s="109" t="s">
        <v>447</v>
      </c>
      <c r="O23" s="276">
        <v>1</v>
      </c>
      <c r="P23" s="51">
        <f>IF(O23=Q23,R23)</f>
        <v>1</v>
      </c>
      <c r="Q23" s="51">
        <f>IF(O23="NA","NA",R23)</f>
        <v>1</v>
      </c>
      <c r="R23" s="264">
        <v>1</v>
      </c>
      <c r="S23" s="474"/>
      <c r="T23" s="473"/>
    </row>
    <row r="24" spans="1:22" ht="168.75" customHeight="1">
      <c r="A24" s="202">
        <f t="shared" si="2"/>
        <v>11</v>
      </c>
      <c r="B24" s="465"/>
      <c r="C24" s="468"/>
      <c r="D24" s="109" t="s">
        <v>344</v>
      </c>
      <c r="E24" s="276">
        <v>1</v>
      </c>
      <c r="F24" s="92">
        <f>IF(E24=G24,H24)</f>
        <v>1</v>
      </c>
      <c r="G24" s="92">
        <f>IF(E24="NA","NA",H24)</f>
        <v>1</v>
      </c>
      <c r="H24" s="263">
        <v>1</v>
      </c>
      <c r="I24" s="109" t="s">
        <v>660</v>
      </c>
      <c r="J24" s="276">
        <v>1</v>
      </c>
      <c r="K24" s="92">
        <f t="shared" si="3"/>
        <v>1</v>
      </c>
      <c r="L24" s="92">
        <f t="shared" si="4"/>
        <v>1</v>
      </c>
      <c r="M24" s="263">
        <v>1</v>
      </c>
      <c r="N24" s="109" t="s">
        <v>661</v>
      </c>
      <c r="O24" s="276">
        <v>1</v>
      </c>
      <c r="P24" s="51">
        <f>IF(O24=Q24,R24)</f>
        <v>1</v>
      </c>
      <c r="Q24" s="51">
        <f>IF(O24="NA","NA",R24)</f>
        <v>1</v>
      </c>
      <c r="R24" s="264">
        <v>1</v>
      </c>
      <c r="S24" s="453"/>
      <c r="T24" s="443"/>
    </row>
    <row r="25" spans="1:22" s="266" customFormat="1" ht="16">
      <c r="A25" s="181"/>
      <c r="B25" s="168"/>
      <c r="C25" s="168"/>
      <c r="D25" s="168"/>
      <c r="E25" s="152">
        <f>SUM(E12:E24)</f>
        <v>11</v>
      </c>
      <c r="F25" s="152">
        <f>SUM(F12:F24)</f>
        <v>11</v>
      </c>
      <c r="G25" s="152">
        <f>SUM(G12:G24)</f>
        <v>11</v>
      </c>
      <c r="H25" s="152">
        <f>SUM(H12:H24)</f>
        <v>11</v>
      </c>
      <c r="I25" s="265"/>
      <c r="J25" s="152">
        <f>SUM(J12:J24)</f>
        <v>11</v>
      </c>
      <c r="K25" s="265">
        <f>SUM(K12:K24)</f>
        <v>11</v>
      </c>
      <c r="L25" s="152">
        <f>SUM(L12:L24)</f>
        <v>11</v>
      </c>
      <c r="M25" s="152">
        <f>SUM(M12:M24)</f>
        <v>11</v>
      </c>
      <c r="N25" s="265"/>
      <c r="O25" s="152">
        <f>SUM(O12:O24)</f>
        <v>8</v>
      </c>
      <c r="P25" s="62">
        <f>SUM(P12:P24)</f>
        <v>8</v>
      </c>
      <c r="Q25" s="71">
        <f>SUM(Q12:Q24)</f>
        <v>8</v>
      </c>
      <c r="R25" s="71">
        <f>SUM(R12:R24)</f>
        <v>8</v>
      </c>
      <c r="S25" s="169"/>
      <c r="T25" s="169"/>
    </row>
    <row r="26" spans="1:22" ht="33" customHeight="1">
      <c r="A26" s="163"/>
      <c r="B26" s="168"/>
      <c r="C26" s="267"/>
      <c r="D26" s="168"/>
      <c r="E26" s="129"/>
      <c r="F26" s="129"/>
      <c r="G26" s="129"/>
      <c r="H26" s="129"/>
      <c r="I26" s="168"/>
      <c r="J26" s="129"/>
      <c r="K26" s="129"/>
      <c r="L26" s="129"/>
      <c r="M26" s="129"/>
      <c r="N26" s="168"/>
      <c r="O26" s="129"/>
      <c r="P26" s="75"/>
      <c r="Q26" s="75"/>
      <c r="R26" s="75"/>
      <c r="S26" s="169"/>
      <c r="T26" s="169"/>
    </row>
    <row r="27" spans="1:22" ht="18" customHeight="1" thickBot="1">
      <c r="A27" s="127"/>
      <c r="B27" s="57" t="s">
        <v>827</v>
      </c>
      <c r="C27" s="403">
        <f>'RESULTADO AMPLIADA'!B62</f>
        <v>1</v>
      </c>
      <c r="D27" s="405"/>
      <c r="E27" s="168"/>
      <c r="F27" s="268"/>
      <c r="G27" s="129"/>
      <c r="H27" s="129"/>
      <c r="I27" s="168"/>
      <c r="J27" s="129"/>
      <c r="K27" s="129"/>
      <c r="L27" s="129"/>
      <c r="M27" s="129"/>
      <c r="N27" s="168"/>
      <c r="O27" s="129"/>
      <c r="P27" s="75"/>
      <c r="Q27" s="75"/>
      <c r="R27" s="75"/>
      <c r="S27" s="169"/>
      <c r="T27" s="169"/>
    </row>
    <row r="28" spans="1:22">
      <c r="A28" s="53"/>
      <c r="B28" s="62"/>
      <c r="C28" s="269"/>
      <c r="D28" s="62"/>
      <c r="E28" s="54"/>
      <c r="F28" s="54"/>
      <c r="G28" s="54"/>
      <c r="H28" s="54"/>
      <c r="I28" s="62"/>
      <c r="J28" s="54"/>
      <c r="K28" s="54"/>
      <c r="L28" s="54"/>
      <c r="M28" s="54"/>
      <c r="N28" s="62"/>
      <c r="O28" s="54"/>
      <c r="P28" s="54"/>
      <c r="Q28" s="54"/>
      <c r="R28" s="54"/>
      <c r="S28" s="270"/>
      <c r="T28" s="270"/>
    </row>
    <row r="29" spans="1:22">
      <c r="S29" s="28"/>
      <c r="T29" s="28"/>
    </row>
    <row r="30" spans="1:22">
      <c r="S30" s="28"/>
      <c r="T30" s="28"/>
    </row>
    <row r="31" spans="1:22">
      <c r="S31" s="28"/>
      <c r="T31" s="28"/>
    </row>
    <row r="32" spans="1:22">
      <c r="S32" s="272"/>
      <c r="T32" s="272"/>
      <c r="U32" s="272"/>
      <c r="V32" s="272"/>
    </row>
    <row r="33" spans="19:20">
      <c r="S33" s="472"/>
      <c r="T33" s="472"/>
    </row>
    <row r="34" spans="19:20">
      <c r="S34" s="472"/>
      <c r="T34" s="472"/>
    </row>
    <row r="35" spans="19:20">
      <c r="S35" s="472"/>
      <c r="T35" s="472"/>
    </row>
    <row r="36" spans="19:20">
      <c r="S36" s="472"/>
      <c r="T36" s="472"/>
    </row>
    <row r="37" spans="19:20">
      <c r="S37" s="472"/>
      <c r="T37" s="472"/>
    </row>
    <row r="38" spans="19:20">
      <c r="S38" s="472"/>
      <c r="T38" s="472"/>
    </row>
    <row r="39" spans="19:20">
      <c r="S39" s="472"/>
      <c r="T39" s="472"/>
    </row>
    <row r="40" spans="19:20">
      <c r="S40" s="472"/>
      <c r="T40" s="472"/>
    </row>
    <row r="41" spans="19:20">
      <c r="S41" s="472"/>
      <c r="T41" s="472"/>
    </row>
    <row r="42" spans="19:20">
      <c r="S42" s="27"/>
      <c r="T42" s="27"/>
    </row>
    <row r="43" spans="19:20">
      <c r="S43" s="27"/>
      <c r="T43" s="27"/>
    </row>
    <row r="44" spans="19:20">
      <c r="S44" s="27"/>
      <c r="T44" s="27"/>
    </row>
    <row r="45" spans="19:20">
      <c r="S45" s="27"/>
      <c r="T45" s="27"/>
    </row>
    <row r="46" spans="19:20">
      <c r="S46" s="27"/>
      <c r="T46" s="27"/>
    </row>
    <row r="47" spans="19:20">
      <c r="S47" s="27"/>
      <c r="T47" s="27"/>
    </row>
    <row r="48" spans="19:20">
      <c r="S48" s="27"/>
      <c r="T48" s="27"/>
    </row>
    <row r="49" spans="19:20">
      <c r="S49" s="27"/>
      <c r="T49" s="27"/>
    </row>
    <row r="50" spans="19:20">
      <c r="S50" s="27"/>
      <c r="T50" s="27"/>
    </row>
    <row r="51" spans="19:20">
      <c r="S51" s="27"/>
      <c r="T51" s="27"/>
    </row>
    <row r="52" spans="19:20">
      <c r="S52" s="27"/>
      <c r="T52" s="27"/>
    </row>
    <row r="53" spans="19:20">
      <c r="S53" s="27"/>
      <c r="T53" s="27"/>
    </row>
    <row r="54" spans="19:20">
      <c r="S54" s="27"/>
      <c r="T54" s="27"/>
    </row>
    <row r="55" spans="19:20">
      <c r="S55" s="27"/>
      <c r="T55" s="27"/>
    </row>
    <row r="56" spans="19:20">
      <c r="S56" s="27"/>
      <c r="T56" s="27"/>
    </row>
    <row r="57" spans="19:20">
      <c r="S57" s="27"/>
      <c r="T57" s="27"/>
    </row>
    <row r="58" spans="19:20">
      <c r="S58" s="27"/>
      <c r="T58" s="27"/>
    </row>
    <row r="59" spans="19:20">
      <c r="S59" s="27"/>
      <c r="T59" s="27"/>
    </row>
    <row r="60" spans="19:20">
      <c r="S60" s="27"/>
      <c r="T60" s="27"/>
    </row>
    <row r="61" spans="19:20">
      <c r="S61" s="27"/>
      <c r="T61" s="27"/>
    </row>
    <row r="62" spans="19:20">
      <c r="S62" s="27"/>
      <c r="T62" s="27"/>
    </row>
    <row r="63" spans="19:20">
      <c r="S63" s="27"/>
      <c r="T63" s="27"/>
    </row>
    <row r="64" spans="19:20">
      <c r="S64" s="27"/>
      <c r="T64" s="27"/>
    </row>
    <row r="65" spans="19:20">
      <c r="S65" s="27"/>
      <c r="T65" s="27"/>
    </row>
    <row r="66" spans="19:20">
      <c r="S66" s="27"/>
      <c r="T66" s="27"/>
    </row>
    <row r="67" spans="19:20">
      <c r="S67" s="27"/>
      <c r="T67" s="27"/>
    </row>
    <row r="68" spans="19:20">
      <c r="S68" s="27"/>
      <c r="T68" s="27"/>
    </row>
    <row r="69" spans="19:20">
      <c r="S69" s="27"/>
      <c r="T69" s="27"/>
    </row>
    <row r="70" spans="19:20">
      <c r="S70" s="27"/>
      <c r="T70" s="27"/>
    </row>
    <row r="71" spans="19:20">
      <c r="S71" s="27"/>
      <c r="T71" s="27"/>
    </row>
    <row r="72" spans="19:20">
      <c r="S72" s="27"/>
      <c r="T72" s="27"/>
    </row>
    <row r="73" spans="19:20">
      <c r="S73" s="27"/>
      <c r="T73" s="27"/>
    </row>
    <row r="74" spans="19:20">
      <c r="S74" s="27"/>
      <c r="T74" s="27"/>
    </row>
    <row r="75" spans="19:20">
      <c r="S75" s="27"/>
      <c r="T75" s="27"/>
    </row>
    <row r="76" spans="19:20">
      <c r="S76" s="27"/>
      <c r="T76" s="27"/>
    </row>
    <row r="77" spans="19:20">
      <c r="S77" s="27"/>
      <c r="T77" s="27"/>
    </row>
    <row r="78" spans="19:20">
      <c r="S78" s="27"/>
      <c r="T78" s="27"/>
    </row>
    <row r="79" spans="19:20">
      <c r="S79" s="27"/>
      <c r="T79" s="27"/>
    </row>
    <row r="80" spans="19:20">
      <c r="S80" s="27"/>
      <c r="T80" s="27"/>
    </row>
    <row r="81" spans="19:20">
      <c r="S81" s="27"/>
      <c r="T81" s="27"/>
    </row>
    <row r="82" spans="19:20">
      <c r="S82" s="27"/>
      <c r="T82" s="27"/>
    </row>
    <row r="83" spans="19:20">
      <c r="S83" s="27"/>
      <c r="T83" s="27"/>
    </row>
    <row r="84" spans="19:20">
      <c r="S84" s="27"/>
      <c r="T84" s="27"/>
    </row>
    <row r="85" spans="19:20">
      <c r="S85" s="27"/>
      <c r="T85" s="27"/>
    </row>
    <row r="86" spans="19:20">
      <c r="S86" s="27"/>
      <c r="T86" s="27"/>
    </row>
    <row r="87" spans="19:20">
      <c r="S87" s="27"/>
      <c r="T87" s="27"/>
    </row>
    <row r="88" spans="19:20">
      <c r="S88" s="27"/>
      <c r="T88" s="27"/>
    </row>
    <row r="89" spans="19:20">
      <c r="S89" s="27"/>
      <c r="T89" s="27"/>
    </row>
    <row r="90" spans="19:20">
      <c r="S90" s="27"/>
      <c r="T90" s="27"/>
    </row>
    <row r="91" spans="19:20">
      <c r="S91" s="27"/>
      <c r="T91" s="27"/>
    </row>
    <row r="92" spans="19:20">
      <c r="S92" s="27"/>
      <c r="T92" s="27"/>
    </row>
    <row r="93" spans="19:20">
      <c r="S93" s="27"/>
      <c r="T93" s="27"/>
    </row>
    <row r="94" spans="19:20">
      <c r="S94" s="27"/>
      <c r="T94" s="27"/>
    </row>
    <row r="95" spans="19:20">
      <c r="S95" s="27"/>
      <c r="T95" s="27"/>
    </row>
    <row r="96" spans="19:20">
      <c r="S96" s="27"/>
      <c r="T96" s="27"/>
    </row>
    <row r="97" spans="19:20">
      <c r="S97" s="27"/>
      <c r="T97" s="27"/>
    </row>
    <row r="98" spans="19:20">
      <c r="S98" s="27"/>
      <c r="T98" s="27"/>
    </row>
    <row r="99" spans="19:20">
      <c r="S99" s="27"/>
      <c r="T99" s="27"/>
    </row>
    <row r="100" spans="19:20">
      <c r="S100" s="27"/>
      <c r="T100" s="27"/>
    </row>
    <row r="101" spans="19:20">
      <c r="S101" s="27"/>
      <c r="T101" s="27"/>
    </row>
    <row r="102" spans="19:20">
      <c r="S102" s="27"/>
      <c r="T102" s="27"/>
    </row>
    <row r="103" spans="19:20">
      <c r="S103" s="27"/>
      <c r="T103" s="27"/>
    </row>
    <row r="104" spans="19:20">
      <c r="S104" s="27"/>
      <c r="T104" s="27"/>
    </row>
    <row r="105" spans="19:20">
      <c r="S105" s="27"/>
      <c r="T105" s="27"/>
    </row>
    <row r="106" spans="19:20">
      <c r="S106" s="27"/>
      <c r="T106" s="27"/>
    </row>
    <row r="107" spans="19:20">
      <c r="S107" s="27"/>
      <c r="T107" s="27"/>
    </row>
    <row r="108" spans="19:20">
      <c r="S108" s="27"/>
      <c r="T108" s="27"/>
    </row>
    <row r="109" spans="19:20">
      <c r="S109" s="27"/>
      <c r="T109" s="27"/>
    </row>
    <row r="110" spans="19:20">
      <c r="S110" s="27"/>
      <c r="T110" s="27"/>
    </row>
    <row r="111" spans="19:20">
      <c r="S111" s="27"/>
      <c r="T111" s="27"/>
    </row>
    <row r="112" spans="19:20">
      <c r="S112" s="27"/>
      <c r="T112" s="27"/>
    </row>
    <row r="113" spans="19:20">
      <c r="S113" s="27"/>
      <c r="T113" s="27"/>
    </row>
    <row r="114" spans="19:20">
      <c r="S114" s="27"/>
      <c r="T114" s="27"/>
    </row>
    <row r="115" spans="19:20">
      <c r="S115" s="27"/>
      <c r="T115" s="27"/>
    </row>
    <row r="116" spans="19:20">
      <c r="S116" s="27"/>
      <c r="T116" s="27"/>
    </row>
    <row r="117" spans="19:20">
      <c r="S117" s="27"/>
      <c r="T117" s="27"/>
    </row>
    <row r="118" spans="19:20">
      <c r="S118" s="27"/>
      <c r="T118" s="27"/>
    </row>
    <row r="119" spans="19:20">
      <c r="S119" s="27"/>
      <c r="T119" s="27"/>
    </row>
    <row r="120" spans="19:20">
      <c r="S120" s="27"/>
      <c r="T120" s="27"/>
    </row>
    <row r="121" spans="19:20">
      <c r="S121" s="27"/>
      <c r="T121" s="27"/>
    </row>
    <row r="122" spans="19:20">
      <c r="S122" s="27"/>
      <c r="T122" s="27"/>
    </row>
    <row r="123" spans="19:20">
      <c r="S123" s="27"/>
      <c r="T123" s="27"/>
    </row>
    <row r="124" spans="19:20">
      <c r="S124" s="27"/>
      <c r="T124" s="27"/>
    </row>
    <row r="125" spans="19:20">
      <c r="S125" s="27"/>
      <c r="T125" s="27"/>
    </row>
    <row r="126" spans="19:20">
      <c r="S126" s="27"/>
      <c r="T126" s="27"/>
    </row>
    <row r="127" spans="19:20">
      <c r="S127" s="27"/>
      <c r="T127" s="27"/>
    </row>
    <row r="128" spans="19:20">
      <c r="S128" s="27"/>
      <c r="T128" s="27"/>
    </row>
    <row r="129" spans="19:20">
      <c r="S129" s="27"/>
      <c r="T129" s="27"/>
    </row>
    <row r="130" spans="19:20">
      <c r="S130" s="27"/>
      <c r="T130" s="27"/>
    </row>
    <row r="131" spans="19:20">
      <c r="S131" s="27"/>
      <c r="T131" s="27"/>
    </row>
    <row r="132" spans="19:20">
      <c r="S132" s="27"/>
      <c r="T132" s="27"/>
    </row>
    <row r="133" spans="19:20">
      <c r="S133" s="27"/>
      <c r="T133" s="27"/>
    </row>
    <row r="134" spans="19:20">
      <c r="S134" s="27"/>
      <c r="T134" s="27"/>
    </row>
    <row r="135" spans="19:20">
      <c r="S135" s="27"/>
      <c r="T135" s="27"/>
    </row>
    <row r="136" spans="19:20">
      <c r="S136" s="27"/>
      <c r="T136" s="27"/>
    </row>
    <row r="137" spans="19:20">
      <c r="S137" s="27"/>
      <c r="T137" s="27"/>
    </row>
    <row r="138" spans="19:20">
      <c r="S138" s="27"/>
      <c r="T138" s="27"/>
    </row>
    <row r="139" spans="19:20">
      <c r="S139" s="27"/>
      <c r="T139" s="27"/>
    </row>
    <row r="140" spans="19:20">
      <c r="S140" s="27"/>
      <c r="T140" s="27"/>
    </row>
    <row r="141" spans="19:20">
      <c r="S141" s="27"/>
      <c r="T141" s="27"/>
    </row>
    <row r="142" spans="19:20">
      <c r="S142" s="27"/>
      <c r="T142" s="27"/>
    </row>
    <row r="143" spans="19:20">
      <c r="S143" s="27"/>
      <c r="T143" s="27"/>
    </row>
    <row r="144" spans="19:20">
      <c r="S144" s="27"/>
      <c r="T144" s="27"/>
    </row>
    <row r="145" spans="19:20">
      <c r="S145" s="27"/>
      <c r="T145" s="27"/>
    </row>
    <row r="146" spans="19:20">
      <c r="S146" s="27"/>
      <c r="T146" s="27"/>
    </row>
    <row r="147" spans="19:20">
      <c r="S147" s="27"/>
      <c r="T147" s="27"/>
    </row>
    <row r="148" spans="19:20">
      <c r="S148" s="27"/>
      <c r="T148" s="27"/>
    </row>
    <row r="149" spans="19:20">
      <c r="S149" s="27"/>
      <c r="T149" s="27"/>
    </row>
    <row r="150" spans="19:20">
      <c r="S150" s="27"/>
      <c r="T150" s="27"/>
    </row>
    <row r="151" spans="19:20">
      <c r="S151" s="27"/>
      <c r="T151" s="27"/>
    </row>
    <row r="152" spans="19:20">
      <c r="S152" s="27"/>
      <c r="T152" s="27"/>
    </row>
    <row r="153" spans="19:20">
      <c r="S153" s="27"/>
      <c r="T153" s="27"/>
    </row>
    <row r="154" spans="19:20">
      <c r="S154" s="27"/>
      <c r="T154" s="27"/>
    </row>
    <row r="155" spans="19:20">
      <c r="S155" s="27"/>
      <c r="T155" s="27"/>
    </row>
    <row r="156" spans="19:20">
      <c r="S156" s="27"/>
      <c r="T156" s="27"/>
    </row>
    <row r="157" spans="19:20">
      <c r="S157" s="27"/>
      <c r="T157" s="27"/>
    </row>
    <row r="158" spans="19:20">
      <c r="S158" s="27"/>
      <c r="T158" s="27"/>
    </row>
    <row r="159" spans="19:20">
      <c r="S159" s="27"/>
      <c r="T159" s="27"/>
    </row>
    <row r="160" spans="19:20">
      <c r="S160" s="27"/>
      <c r="T160" s="27"/>
    </row>
    <row r="161" spans="19:20">
      <c r="S161" s="27"/>
      <c r="T161" s="27"/>
    </row>
    <row r="162" spans="19:20">
      <c r="S162" s="27"/>
      <c r="T162" s="27"/>
    </row>
    <row r="163" spans="19:20">
      <c r="S163" s="27"/>
      <c r="T163" s="27"/>
    </row>
    <row r="164" spans="19:20">
      <c r="S164" s="27"/>
      <c r="T164" s="27"/>
    </row>
    <row r="165" spans="19:20">
      <c r="S165" s="27"/>
      <c r="T165" s="27"/>
    </row>
    <row r="166" spans="19:20">
      <c r="S166" s="27"/>
      <c r="T166" s="27"/>
    </row>
    <row r="167" spans="19:20">
      <c r="S167" s="27"/>
      <c r="T167" s="27"/>
    </row>
    <row r="168" spans="19:20">
      <c r="S168" s="27"/>
      <c r="T168" s="27"/>
    </row>
    <row r="169" spans="19:20">
      <c r="S169" s="27"/>
      <c r="T169" s="27"/>
    </row>
    <row r="170" spans="19:20">
      <c r="S170" s="27"/>
      <c r="T170" s="27"/>
    </row>
    <row r="171" spans="19:20">
      <c r="S171" s="27"/>
      <c r="T171" s="27"/>
    </row>
    <row r="172" spans="19:20">
      <c r="S172" s="27"/>
      <c r="T172" s="27"/>
    </row>
    <row r="173" spans="19:20">
      <c r="S173" s="27"/>
      <c r="T173" s="27"/>
    </row>
    <row r="174" spans="19:20">
      <c r="S174" s="27"/>
      <c r="T174" s="27"/>
    </row>
    <row r="175" spans="19:20">
      <c r="S175" s="27"/>
      <c r="T175" s="27"/>
    </row>
    <row r="176" spans="19:20">
      <c r="S176" s="27"/>
      <c r="T176" s="27"/>
    </row>
    <row r="177" spans="19:20">
      <c r="S177" s="27"/>
      <c r="T177" s="27"/>
    </row>
    <row r="178" spans="19:20">
      <c r="S178" s="27"/>
      <c r="T178" s="27"/>
    </row>
    <row r="179" spans="19:20">
      <c r="S179" s="27"/>
      <c r="T179" s="27"/>
    </row>
    <row r="180" spans="19:20">
      <c r="S180" s="27"/>
      <c r="T180" s="27"/>
    </row>
    <row r="181" spans="19:20">
      <c r="S181" s="27"/>
      <c r="T181" s="27"/>
    </row>
    <row r="182" spans="19:20">
      <c r="S182" s="27"/>
      <c r="T182" s="27"/>
    </row>
    <row r="183" spans="19:20">
      <c r="S183" s="27"/>
      <c r="T183" s="27"/>
    </row>
    <row r="184" spans="19:20">
      <c r="S184" s="27"/>
      <c r="T184" s="27"/>
    </row>
    <row r="185" spans="19:20">
      <c r="S185" s="27"/>
      <c r="T185" s="27"/>
    </row>
    <row r="186" spans="19:20">
      <c r="S186" s="27"/>
      <c r="T186" s="27"/>
    </row>
    <row r="187" spans="19:20">
      <c r="S187" s="27"/>
      <c r="T187" s="27"/>
    </row>
    <row r="188" spans="19:20">
      <c r="S188" s="27"/>
      <c r="T188" s="27"/>
    </row>
    <row r="189" spans="19:20">
      <c r="S189" s="27"/>
      <c r="T189" s="27"/>
    </row>
    <row r="190" spans="19:20">
      <c r="S190" s="27"/>
      <c r="T190" s="27"/>
    </row>
    <row r="191" spans="19:20">
      <c r="S191" s="27"/>
      <c r="T191" s="27"/>
    </row>
    <row r="192" spans="19:20">
      <c r="S192" s="27"/>
      <c r="T192" s="27"/>
    </row>
    <row r="193" spans="19:20">
      <c r="S193" s="27"/>
      <c r="T193" s="27"/>
    </row>
    <row r="194" spans="19:20">
      <c r="S194" s="27"/>
      <c r="T194" s="27"/>
    </row>
    <row r="195" spans="19:20">
      <c r="S195" s="27"/>
      <c r="T195" s="27"/>
    </row>
    <row r="196" spans="19:20">
      <c r="S196" s="27"/>
      <c r="T196" s="27"/>
    </row>
    <row r="197" spans="19:20">
      <c r="S197" s="27"/>
      <c r="T197" s="27"/>
    </row>
    <row r="198" spans="19:20">
      <c r="S198" s="27"/>
      <c r="T198" s="27"/>
    </row>
    <row r="199" spans="19:20">
      <c r="S199" s="27"/>
      <c r="T199" s="27"/>
    </row>
    <row r="200" spans="19:20">
      <c r="S200" s="27"/>
      <c r="T200" s="27"/>
    </row>
  </sheetData>
  <sheetProtection selectLockedCells="1"/>
  <mergeCells count="66">
    <mergeCell ref="C27:D27"/>
    <mergeCell ref="S37:S41"/>
    <mergeCell ref="T37:T41"/>
    <mergeCell ref="T33:T34"/>
    <mergeCell ref="H17:H18"/>
    <mergeCell ref="K17:K18"/>
    <mergeCell ref="L17:L18"/>
    <mergeCell ref="T35:T36"/>
    <mergeCell ref="P17:P18"/>
    <mergeCell ref="S33:S34"/>
    <mergeCell ref="O17:O18"/>
    <mergeCell ref="S35:S36"/>
    <mergeCell ref="T20:T21"/>
    <mergeCell ref="T22:T24"/>
    <mergeCell ref="S22:S24"/>
    <mergeCell ref="S20:S21"/>
    <mergeCell ref="B22:B24"/>
    <mergeCell ref="C22:C24"/>
    <mergeCell ref="Q17:Q18"/>
    <mergeCell ref="C13:C15"/>
    <mergeCell ref="F17:F18"/>
    <mergeCell ref="C17:C18"/>
    <mergeCell ref="D13:D14"/>
    <mergeCell ref="B13:B14"/>
    <mergeCell ref="D22:D23"/>
    <mergeCell ref="G17:G18"/>
    <mergeCell ref="O13:O14"/>
    <mergeCell ref="N13:N14"/>
    <mergeCell ref="E13:E14"/>
    <mergeCell ref="I13:I14"/>
    <mergeCell ref="Q9:Q11"/>
    <mergeCell ref="R17:R18"/>
    <mergeCell ref="J17:J18"/>
    <mergeCell ref="M9:M11"/>
    <mergeCell ref="R9:R11"/>
    <mergeCell ref="J9:J11"/>
    <mergeCell ref="P9:P11"/>
    <mergeCell ref="M17:M18"/>
    <mergeCell ref="N17:N18"/>
    <mergeCell ref="L9:L11"/>
    <mergeCell ref="A1:T1"/>
    <mergeCell ref="A2:T2"/>
    <mergeCell ref="A3:T4"/>
    <mergeCell ref="A5:T5"/>
    <mergeCell ref="S8:T8"/>
    <mergeCell ref="A8:O8"/>
    <mergeCell ref="N6:S6"/>
    <mergeCell ref="S7:T7"/>
    <mergeCell ref="D6:I6"/>
    <mergeCell ref="A7:J7"/>
    <mergeCell ref="T13:T14"/>
    <mergeCell ref="A17:A18"/>
    <mergeCell ref="B17:B18"/>
    <mergeCell ref="E17:E18"/>
    <mergeCell ref="F9:F11"/>
    <mergeCell ref="D17:D18"/>
    <mergeCell ref="A9:B11"/>
    <mergeCell ref="C9:C11"/>
    <mergeCell ref="E9:E11"/>
    <mergeCell ref="A13:A14"/>
    <mergeCell ref="S13:S14"/>
    <mergeCell ref="O9:O11"/>
    <mergeCell ref="K9:K11"/>
    <mergeCell ref="S9:T11"/>
    <mergeCell ref="G9:G11"/>
    <mergeCell ref="H9:H11"/>
  </mergeCells>
  <printOptions horizontalCentered="1" verticalCentered="1"/>
  <pageMargins left="0.2361111111111111" right="0.2361111111111111" top="0.74791666666666667" bottom="0.74791666666666667" header="0.51180555555555551" footer="0.51180555555555551"/>
  <pageSetup scale="34" firstPageNumber="0" fitToHeight="0" orientation="landscape" r:id="rId1"/>
  <headerFooter alignWithMargins="0"/>
  <rowBreaks count="2" manualBreakCount="2">
    <brk id="15" max="19" man="1"/>
    <brk id="21"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214"/>
  <sheetViews>
    <sheetView view="pageBreakPreview" topLeftCell="C1" zoomScale="70" zoomScaleNormal="90" zoomScaleSheetLayoutView="70" workbookViewId="0">
      <selection activeCell="S7" sqref="S7:T7"/>
    </sheetView>
  </sheetViews>
  <sheetFormatPr baseColWidth="10" defaultColWidth="10.83203125" defaultRowHeight="13"/>
  <cols>
    <col min="1" max="1" width="4.5" style="1" customWidth="1"/>
    <col min="2" max="2" width="38.33203125" style="19" customWidth="1"/>
    <col min="3" max="3" width="22.6640625" style="20" customWidth="1"/>
    <col min="4" max="4" width="59.6640625" style="2" customWidth="1"/>
    <col min="5" max="5" width="6.6640625" style="2" customWidth="1"/>
    <col min="6" max="8" width="10.83203125" style="2" hidden="1" customWidth="1"/>
    <col min="9" max="9" width="66.33203125" style="19" customWidth="1"/>
    <col min="10" max="10" width="6.6640625" style="2" customWidth="1"/>
    <col min="11" max="13" width="10.83203125" style="2" hidden="1" customWidth="1"/>
    <col min="14" max="14" width="52.33203125" style="2" customWidth="1"/>
    <col min="15" max="15" width="6.6640625" style="2" customWidth="1"/>
    <col min="16" max="18" width="10.83203125" style="2" hidden="1" customWidth="1"/>
    <col min="19" max="20" width="18.6640625" style="25" customWidth="1"/>
    <col min="21" max="70" width="10.83203125" style="6"/>
    <col min="71" max="16384" width="10.83203125" style="2"/>
  </cols>
  <sheetData>
    <row r="1" spans="1:256" ht="16">
      <c r="A1" s="351" t="s">
        <v>842</v>
      </c>
      <c r="B1" s="352"/>
      <c r="C1" s="352"/>
      <c r="D1" s="352"/>
      <c r="E1" s="352"/>
      <c r="F1" s="352"/>
      <c r="G1" s="352"/>
      <c r="H1" s="352"/>
      <c r="I1" s="352"/>
      <c r="J1" s="352"/>
      <c r="K1" s="352"/>
      <c r="L1" s="352"/>
      <c r="M1" s="352"/>
      <c r="N1" s="352"/>
      <c r="O1" s="352"/>
      <c r="P1" s="352"/>
      <c r="Q1" s="352"/>
      <c r="R1" s="352"/>
      <c r="S1" s="352"/>
      <c r="T1" s="353"/>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
      <c r="A2" s="475" t="s">
        <v>0</v>
      </c>
      <c r="B2" s="476"/>
      <c r="C2" s="476"/>
      <c r="D2" s="476"/>
      <c r="E2" s="476"/>
      <c r="F2" s="476"/>
      <c r="G2" s="476"/>
      <c r="H2" s="476"/>
      <c r="I2" s="476"/>
      <c r="J2" s="476"/>
      <c r="K2" s="476"/>
      <c r="L2" s="476"/>
      <c r="M2" s="476"/>
      <c r="N2" s="476"/>
      <c r="O2" s="476"/>
      <c r="P2" s="476"/>
      <c r="Q2" s="476"/>
      <c r="R2" s="476"/>
      <c r="S2" s="476"/>
      <c r="T2" s="477"/>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357"/>
      <c r="B3" s="358"/>
      <c r="C3" s="358"/>
      <c r="D3" s="358"/>
      <c r="E3" s="358"/>
      <c r="F3" s="358"/>
      <c r="G3" s="358"/>
      <c r="H3" s="358"/>
      <c r="I3" s="358"/>
      <c r="J3" s="358"/>
      <c r="K3" s="358"/>
      <c r="L3" s="358"/>
      <c r="M3" s="358"/>
      <c r="N3" s="358"/>
      <c r="O3" s="358"/>
      <c r="P3" s="358"/>
      <c r="Q3" s="358"/>
      <c r="R3" s="358"/>
      <c r="S3" s="358"/>
      <c r="T3" s="359"/>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c r="A4" s="357"/>
      <c r="B4" s="358"/>
      <c r="C4" s="358"/>
      <c r="D4" s="358"/>
      <c r="E4" s="358"/>
      <c r="F4" s="358"/>
      <c r="G4" s="358"/>
      <c r="H4" s="358"/>
      <c r="I4" s="358"/>
      <c r="J4" s="358"/>
      <c r="K4" s="358"/>
      <c r="L4" s="358"/>
      <c r="M4" s="358"/>
      <c r="N4" s="358"/>
      <c r="O4" s="358"/>
      <c r="P4" s="358"/>
      <c r="Q4" s="358"/>
      <c r="R4" s="358"/>
      <c r="S4" s="358"/>
      <c r="T4" s="359"/>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6">
      <c r="A5" s="354" t="s">
        <v>776</v>
      </c>
      <c r="B5" s="355"/>
      <c r="C5" s="355"/>
      <c r="D5" s="355"/>
      <c r="E5" s="355"/>
      <c r="F5" s="355"/>
      <c r="G5" s="355"/>
      <c r="H5" s="355"/>
      <c r="I5" s="355"/>
      <c r="J5" s="355"/>
      <c r="K5" s="355"/>
      <c r="L5" s="355"/>
      <c r="M5" s="355"/>
      <c r="N5" s="355"/>
      <c r="O5" s="355"/>
      <c r="P5" s="355"/>
      <c r="Q5" s="355"/>
      <c r="R5" s="355"/>
      <c r="S5" s="355"/>
      <c r="T5" s="356"/>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75" customHeight="1">
      <c r="A6" s="289"/>
      <c r="B6" s="289"/>
      <c r="C6" s="289"/>
      <c r="D6" s="458" t="str">
        <f>CARATULA!E10</f>
        <v>HOSPITAL DE ALTA ESPECIALIDAD DE VERACRUZ</v>
      </c>
      <c r="E6" s="458"/>
      <c r="F6" s="458"/>
      <c r="G6" s="458"/>
      <c r="H6" s="458"/>
      <c r="I6" s="458"/>
      <c r="J6" s="289"/>
      <c r="K6" s="290"/>
      <c r="L6" s="290"/>
      <c r="M6" s="290"/>
      <c r="N6" s="456" t="str">
        <f>CARATULA!E11</f>
        <v>VZSSA006972</v>
      </c>
      <c r="O6" s="456"/>
      <c r="P6" s="456"/>
      <c r="Q6" s="456"/>
      <c r="R6" s="456"/>
      <c r="S6" s="456"/>
      <c r="T6" s="290"/>
      <c r="U6" s="4"/>
      <c r="V6" s="4"/>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256" ht="36" customHeight="1">
      <c r="A7" s="399" t="str">
        <f>CARATULA!B6</f>
        <v xml:space="preserve">CÉDULA DE EVALUACIÓN PARA CENTROS DE SALUD                                                                                                                                                                                                                                                            </v>
      </c>
      <c r="B7" s="400"/>
      <c r="C7" s="400"/>
      <c r="D7" s="400"/>
      <c r="E7" s="400"/>
      <c r="F7" s="400"/>
      <c r="G7" s="400"/>
      <c r="H7" s="400"/>
      <c r="I7" s="400"/>
      <c r="J7" s="400"/>
      <c r="K7" s="60"/>
      <c r="L7" s="60"/>
      <c r="M7" s="60"/>
      <c r="N7" s="287"/>
      <c r="O7" s="287"/>
      <c r="P7" s="287"/>
      <c r="Q7" s="287"/>
      <c r="R7" s="287"/>
      <c r="S7" s="421">
        <v>2023</v>
      </c>
      <c r="T7" s="45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25" customHeight="1">
      <c r="A8" s="482" t="s">
        <v>253</v>
      </c>
      <c r="B8" s="482"/>
      <c r="C8" s="482"/>
      <c r="D8" s="482"/>
      <c r="E8" s="482"/>
      <c r="F8" s="482"/>
      <c r="G8" s="482"/>
      <c r="H8" s="482"/>
      <c r="I8" s="482"/>
      <c r="J8" s="482"/>
      <c r="K8" s="482"/>
      <c r="L8" s="482"/>
      <c r="M8" s="482"/>
      <c r="N8" s="482"/>
      <c r="O8" s="482"/>
      <c r="P8" s="72"/>
      <c r="Q8" s="72"/>
      <c r="R8" s="72"/>
      <c r="S8" s="483"/>
      <c r="T8" s="483"/>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7">
      <c r="A9" s="367" t="s">
        <v>57</v>
      </c>
      <c r="B9" s="367"/>
      <c r="C9" s="367" t="s">
        <v>254</v>
      </c>
      <c r="D9" s="113" t="s">
        <v>59</v>
      </c>
      <c r="E9" s="368" t="s">
        <v>60</v>
      </c>
      <c r="F9" s="395" t="s">
        <v>61</v>
      </c>
      <c r="G9" s="395" t="s">
        <v>62</v>
      </c>
      <c r="H9" s="395" t="s">
        <v>63</v>
      </c>
      <c r="I9" s="113" t="s">
        <v>64</v>
      </c>
      <c r="J9" s="368" t="s">
        <v>60</v>
      </c>
      <c r="K9" s="395" t="s">
        <v>61</v>
      </c>
      <c r="L9" s="395" t="s">
        <v>62</v>
      </c>
      <c r="M9" s="395" t="s">
        <v>63</v>
      </c>
      <c r="N9" s="113" t="s">
        <v>65</v>
      </c>
      <c r="O9" s="368" t="s">
        <v>60</v>
      </c>
      <c r="P9" s="395" t="s">
        <v>61</v>
      </c>
      <c r="Q9" s="395" t="s">
        <v>62</v>
      </c>
      <c r="R9" s="395" t="s">
        <v>63</v>
      </c>
      <c r="S9" s="367" t="s">
        <v>382</v>
      </c>
      <c r="T9" s="367"/>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
      <c r="A10" s="367"/>
      <c r="B10" s="367"/>
      <c r="C10" s="367"/>
      <c r="D10" s="124" t="s">
        <v>109</v>
      </c>
      <c r="E10" s="368"/>
      <c r="F10" s="395"/>
      <c r="G10" s="395"/>
      <c r="H10" s="395"/>
      <c r="I10" s="124" t="s">
        <v>109</v>
      </c>
      <c r="J10" s="368"/>
      <c r="K10" s="395"/>
      <c r="L10" s="395"/>
      <c r="M10" s="395"/>
      <c r="N10" s="124" t="s">
        <v>110</v>
      </c>
      <c r="O10" s="368"/>
      <c r="P10" s="395"/>
      <c r="Q10" s="395"/>
      <c r="R10" s="395"/>
      <c r="S10" s="367"/>
      <c r="T10" s="367"/>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6.25" customHeight="1">
      <c r="A11" s="367"/>
      <c r="B11" s="367"/>
      <c r="C11" s="367"/>
      <c r="D11" s="89" t="s">
        <v>425</v>
      </c>
      <c r="E11" s="368"/>
      <c r="F11" s="395"/>
      <c r="G11" s="395"/>
      <c r="H11" s="395"/>
      <c r="I11" s="89" t="s">
        <v>424</v>
      </c>
      <c r="J11" s="368"/>
      <c r="K11" s="395"/>
      <c r="L11" s="395"/>
      <c r="M11" s="395"/>
      <c r="N11" s="89" t="s">
        <v>425</v>
      </c>
      <c r="O11" s="368"/>
      <c r="P11" s="395"/>
      <c r="Q11" s="395"/>
      <c r="R11" s="395"/>
      <c r="S11" s="367"/>
      <c r="T11" s="367"/>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8">
      <c r="A12" s="125">
        <v>1</v>
      </c>
      <c r="B12" s="94" t="s">
        <v>255</v>
      </c>
      <c r="C12" s="134" t="s">
        <v>256</v>
      </c>
      <c r="D12" s="93" t="s">
        <v>433</v>
      </c>
      <c r="E12" s="277">
        <v>1</v>
      </c>
      <c r="F12" s="92">
        <f>IF(E12=G12,H12)</f>
        <v>1</v>
      </c>
      <c r="G12" s="92">
        <f>IF(E12="NA","NA",H12)</f>
        <v>1</v>
      </c>
      <c r="H12" s="92">
        <v>1</v>
      </c>
      <c r="I12" s="93" t="s">
        <v>434</v>
      </c>
      <c r="J12" s="277">
        <v>1</v>
      </c>
      <c r="K12" s="92">
        <f t="shared" ref="K12:K20" si="0">IF(J12=L12,M12)</f>
        <v>1</v>
      </c>
      <c r="L12" s="92">
        <f t="shared" ref="L12:L20" si="1">IF(J12="NA","NA",M12)</f>
        <v>1</v>
      </c>
      <c r="M12" s="92">
        <v>1</v>
      </c>
      <c r="N12" s="116" t="s">
        <v>74</v>
      </c>
      <c r="O12" s="115" t="s">
        <v>62</v>
      </c>
      <c r="P12" s="52" t="s">
        <v>62</v>
      </c>
      <c r="Q12" s="52" t="s">
        <v>62</v>
      </c>
      <c r="R12" s="52" t="s">
        <v>62</v>
      </c>
      <c r="S12" s="194" t="s">
        <v>365</v>
      </c>
      <c r="T12" s="194" t="s">
        <v>366</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02.75" customHeight="1">
      <c r="A13" s="125">
        <f>A12+1</f>
        <v>2</v>
      </c>
      <c r="B13" s="94" t="s">
        <v>257</v>
      </c>
      <c r="C13" s="133" t="s">
        <v>423</v>
      </c>
      <c r="D13" s="93" t="s">
        <v>258</v>
      </c>
      <c r="E13" s="277">
        <v>1</v>
      </c>
      <c r="F13" s="92">
        <f>IF(E13=G13,H13)</f>
        <v>1</v>
      </c>
      <c r="G13" s="92">
        <f>IF(E13="NA","NA",H13)</f>
        <v>1</v>
      </c>
      <c r="H13" s="92">
        <v>1</v>
      </c>
      <c r="I13" s="93" t="s">
        <v>435</v>
      </c>
      <c r="J13" s="277">
        <v>1</v>
      </c>
      <c r="K13" s="92">
        <f t="shared" si="0"/>
        <v>1</v>
      </c>
      <c r="L13" s="92">
        <f t="shared" si="1"/>
        <v>1</v>
      </c>
      <c r="M13" s="92">
        <v>1</v>
      </c>
      <c r="N13" s="105" t="s">
        <v>259</v>
      </c>
      <c r="O13" s="275">
        <v>1</v>
      </c>
      <c r="P13" s="51">
        <f t="shared" ref="P13:P20" si="2">IF(O13=Q13,R13)</f>
        <v>1</v>
      </c>
      <c r="Q13" s="51">
        <f t="shared" ref="Q13:Q20" si="3">IF(O13="NA","NA",R13)</f>
        <v>1</v>
      </c>
      <c r="R13" s="51">
        <v>1</v>
      </c>
      <c r="S13" s="194" t="s">
        <v>365</v>
      </c>
      <c r="T13" s="194" t="s">
        <v>366</v>
      </c>
      <c r="U13" s="17"/>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 customFormat="1" ht="273" customHeight="1">
      <c r="A14" s="125">
        <f t="shared" ref="A14:A20" si="4">A13+1</f>
        <v>3</v>
      </c>
      <c r="B14" s="94" t="s">
        <v>260</v>
      </c>
      <c r="C14" s="133" t="s">
        <v>261</v>
      </c>
      <c r="D14" s="93" t="s">
        <v>262</v>
      </c>
      <c r="E14" s="277">
        <v>1</v>
      </c>
      <c r="F14" s="92">
        <f t="shared" ref="F14:F20" si="5">IF(E14=G14,H14)</f>
        <v>1</v>
      </c>
      <c r="G14" s="92">
        <f t="shared" ref="G14:G20" si="6">IF(E14="NA","NA",H14)</f>
        <v>1</v>
      </c>
      <c r="H14" s="92">
        <v>1</v>
      </c>
      <c r="I14" s="93" t="s">
        <v>436</v>
      </c>
      <c r="J14" s="277">
        <v>1</v>
      </c>
      <c r="K14" s="92">
        <f t="shared" si="0"/>
        <v>1</v>
      </c>
      <c r="L14" s="92">
        <f t="shared" si="1"/>
        <v>1</v>
      </c>
      <c r="M14" s="92">
        <v>1</v>
      </c>
      <c r="N14" s="116" t="s">
        <v>74</v>
      </c>
      <c r="O14" s="115" t="s">
        <v>62</v>
      </c>
      <c r="P14" s="52" t="s">
        <v>62</v>
      </c>
      <c r="Q14" s="52" t="s">
        <v>62</v>
      </c>
      <c r="R14" s="52" t="s">
        <v>62</v>
      </c>
      <c r="S14" s="452" t="s">
        <v>367</v>
      </c>
      <c r="T14" s="442" t="s">
        <v>368</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row>
    <row r="15" spans="1:256" ht="101.25" customHeight="1">
      <c r="A15" s="125">
        <f t="shared" si="4"/>
        <v>4</v>
      </c>
      <c r="B15" s="94" t="s">
        <v>263</v>
      </c>
      <c r="C15" s="153" t="s">
        <v>264</v>
      </c>
      <c r="D15" s="93" t="s">
        <v>265</v>
      </c>
      <c r="E15" s="277">
        <v>1</v>
      </c>
      <c r="F15" s="92">
        <f t="shared" si="5"/>
        <v>1</v>
      </c>
      <c r="G15" s="92">
        <f t="shared" si="6"/>
        <v>1</v>
      </c>
      <c r="H15" s="92">
        <v>1</v>
      </c>
      <c r="I15" s="93" t="s">
        <v>266</v>
      </c>
      <c r="J15" s="277">
        <v>1</v>
      </c>
      <c r="K15" s="92">
        <f t="shared" si="0"/>
        <v>1</v>
      </c>
      <c r="L15" s="92">
        <f t="shared" si="1"/>
        <v>1</v>
      </c>
      <c r="M15" s="92">
        <v>1</v>
      </c>
      <c r="N15" s="106" t="s">
        <v>267</v>
      </c>
      <c r="O15" s="275">
        <v>1</v>
      </c>
      <c r="P15" s="51">
        <f t="shared" si="2"/>
        <v>1</v>
      </c>
      <c r="Q15" s="51">
        <f t="shared" si="3"/>
        <v>1</v>
      </c>
      <c r="R15" s="51">
        <v>1</v>
      </c>
      <c r="S15" s="474" t="s">
        <v>365</v>
      </c>
      <c r="T15" s="473" t="s">
        <v>366</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74" customHeight="1">
      <c r="A16" s="125">
        <f t="shared" si="4"/>
        <v>5</v>
      </c>
      <c r="B16" s="94" t="s">
        <v>268</v>
      </c>
      <c r="C16" s="153" t="s">
        <v>76</v>
      </c>
      <c r="D16" s="93" t="s">
        <v>80</v>
      </c>
      <c r="E16" s="277">
        <v>1</v>
      </c>
      <c r="F16" s="92">
        <f t="shared" si="5"/>
        <v>1</v>
      </c>
      <c r="G16" s="92">
        <f t="shared" si="6"/>
        <v>1</v>
      </c>
      <c r="H16" s="92">
        <v>1</v>
      </c>
      <c r="I16" s="93" t="s">
        <v>437</v>
      </c>
      <c r="J16" s="277">
        <v>1</v>
      </c>
      <c r="K16" s="92">
        <f t="shared" si="0"/>
        <v>1</v>
      </c>
      <c r="L16" s="92">
        <f t="shared" si="1"/>
        <v>1</v>
      </c>
      <c r="M16" s="92">
        <v>1</v>
      </c>
      <c r="N16" s="93" t="s">
        <v>269</v>
      </c>
      <c r="O16" s="275">
        <v>1</v>
      </c>
      <c r="P16" s="51">
        <f t="shared" si="2"/>
        <v>1</v>
      </c>
      <c r="Q16" s="51">
        <f t="shared" si="3"/>
        <v>1</v>
      </c>
      <c r="R16" s="51">
        <v>1</v>
      </c>
      <c r="S16" s="194" t="s">
        <v>367</v>
      </c>
      <c r="T16" s="194" t="s">
        <v>387</v>
      </c>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8.75" customHeight="1">
      <c r="A17" s="125">
        <f t="shared" si="4"/>
        <v>6</v>
      </c>
      <c r="B17" s="94" t="s">
        <v>270</v>
      </c>
      <c r="C17" s="153" t="s">
        <v>79</v>
      </c>
      <c r="D17" s="93" t="s">
        <v>80</v>
      </c>
      <c r="E17" s="277">
        <v>1</v>
      </c>
      <c r="F17" s="92">
        <f t="shared" si="5"/>
        <v>1</v>
      </c>
      <c r="G17" s="92">
        <f t="shared" si="6"/>
        <v>1</v>
      </c>
      <c r="H17" s="92">
        <v>1</v>
      </c>
      <c r="I17" s="93" t="s">
        <v>438</v>
      </c>
      <c r="J17" s="277">
        <v>1</v>
      </c>
      <c r="K17" s="92">
        <f t="shared" si="0"/>
        <v>1</v>
      </c>
      <c r="L17" s="92">
        <f t="shared" si="1"/>
        <v>1</v>
      </c>
      <c r="M17" s="92">
        <v>1</v>
      </c>
      <c r="N17" s="93" t="s">
        <v>269</v>
      </c>
      <c r="O17" s="275">
        <v>1</v>
      </c>
      <c r="P17" s="51">
        <f t="shared" si="2"/>
        <v>1</v>
      </c>
      <c r="Q17" s="51">
        <f t="shared" si="3"/>
        <v>1</v>
      </c>
      <c r="R17" s="51">
        <v>1</v>
      </c>
      <c r="S17" s="452" t="s">
        <v>367</v>
      </c>
      <c r="T17" s="442" t="s">
        <v>387</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8.75" customHeight="1">
      <c r="A18" s="125">
        <f t="shared" si="4"/>
        <v>7</v>
      </c>
      <c r="B18" s="94" t="s">
        <v>271</v>
      </c>
      <c r="C18" s="153" t="s">
        <v>272</v>
      </c>
      <c r="D18" s="114" t="s">
        <v>273</v>
      </c>
      <c r="E18" s="277">
        <v>1</v>
      </c>
      <c r="F18" s="92">
        <f t="shared" si="5"/>
        <v>1</v>
      </c>
      <c r="G18" s="92">
        <f t="shared" si="6"/>
        <v>1</v>
      </c>
      <c r="H18" s="92">
        <v>1</v>
      </c>
      <c r="I18" s="114" t="s">
        <v>274</v>
      </c>
      <c r="J18" s="277">
        <v>1</v>
      </c>
      <c r="K18" s="92">
        <f t="shared" si="0"/>
        <v>1</v>
      </c>
      <c r="L18" s="92">
        <f t="shared" si="1"/>
        <v>1</v>
      </c>
      <c r="M18" s="92">
        <v>1</v>
      </c>
      <c r="N18" s="114" t="s">
        <v>275</v>
      </c>
      <c r="O18" s="275">
        <v>1</v>
      </c>
      <c r="P18" s="51">
        <f t="shared" si="2"/>
        <v>1</v>
      </c>
      <c r="Q18" s="51">
        <f t="shared" si="3"/>
        <v>1</v>
      </c>
      <c r="R18" s="51">
        <v>1</v>
      </c>
      <c r="S18" s="453" t="s">
        <v>369</v>
      </c>
      <c r="T18" s="443" t="s">
        <v>370</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6" customFormat="1" ht="312" customHeight="1">
      <c r="A19" s="125">
        <f t="shared" si="4"/>
        <v>8</v>
      </c>
      <c r="B19" s="480" t="s">
        <v>418</v>
      </c>
      <c r="C19" s="478" t="s">
        <v>852</v>
      </c>
      <c r="D19" s="294" t="s">
        <v>490</v>
      </c>
      <c r="E19" s="278">
        <v>1</v>
      </c>
      <c r="F19" s="92">
        <f t="shared" si="5"/>
        <v>1</v>
      </c>
      <c r="G19" s="92">
        <f t="shared" si="6"/>
        <v>1</v>
      </c>
      <c r="H19" s="92">
        <v>1</v>
      </c>
      <c r="I19" s="294" t="s">
        <v>491</v>
      </c>
      <c r="J19" s="278">
        <v>1</v>
      </c>
      <c r="K19" s="92">
        <f t="shared" si="0"/>
        <v>1</v>
      </c>
      <c r="L19" s="92">
        <f t="shared" si="1"/>
        <v>1</v>
      </c>
      <c r="M19" s="92">
        <v>1</v>
      </c>
      <c r="N19" s="294" t="s">
        <v>492</v>
      </c>
      <c r="O19" s="278">
        <v>1</v>
      </c>
      <c r="P19" s="51">
        <f t="shared" si="2"/>
        <v>1</v>
      </c>
      <c r="Q19" s="51">
        <f t="shared" si="3"/>
        <v>1</v>
      </c>
      <c r="R19" s="51">
        <v>1</v>
      </c>
      <c r="S19" s="485" t="s">
        <v>371</v>
      </c>
      <c r="T19" s="442" t="s">
        <v>598</v>
      </c>
    </row>
    <row r="20" spans="1:256" s="6" customFormat="1" ht="159" customHeight="1">
      <c r="A20" s="125">
        <f t="shared" si="4"/>
        <v>9</v>
      </c>
      <c r="B20" s="481"/>
      <c r="C20" s="479"/>
      <c r="D20" s="109" t="s">
        <v>599</v>
      </c>
      <c r="E20" s="279">
        <v>1</v>
      </c>
      <c r="F20" s="92">
        <f t="shared" si="5"/>
        <v>1</v>
      </c>
      <c r="G20" s="92">
        <f t="shared" si="6"/>
        <v>1</v>
      </c>
      <c r="H20" s="92">
        <v>1</v>
      </c>
      <c r="I20" s="109" t="s">
        <v>816</v>
      </c>
      <c r="J20" s="279">
        <v>1</v>
      </c>
      <c r="K20" s="92">
        <f t="shared" si="0"/>
        <v>1</v>
      </c>
      <c r="L20" s="92">
        <f t="shared" si="1"/>
        <v>1</v>
      </c>
      <c r="M20" s="92">
        <v>1</v>
      </c>
      <c r="N20" s="109" t="s">
        <v>817</v>
      </c>
      <c r="O20" s="275">
        <v>1</v>
      </c>
      <c r="P20" s="51">
        <f t="shared" si="2"/>
        <v>1</v>
      </c>
      <c r="Q20" s="51">
        <f t="shared" si="3"/>
        <v>1</v>
      </c>
      <c r="R20" s="73">
        <v>1</v>
      </c>
      <c r="S20" s="486"/>
      <c r="T20" s="443"/>
    </row>
    <row r="21" spans="1:256" s="1" customFormat="1" ht="16">
      <c r="A21" s="176"/>
      <c r="B21" s="176"/>
      <c r="C21" s="176"/>
      <c r="D21" s="176"/>
      <c r="E21" s="152">
        <f>SUM(E12:E20)</f>
        <v>9</v>
      </c>
      <c r="F21" s="152">
        <f>SUM(F12:F20)</f>
        <v>9</v>
      </c>
      <c r="G21" s="152">
        <f>SUM(G12:G20)</f>
        <v>9</v>
      </c>
      <c r="H21" s="152">
        <f>SUM(H12:H20)</f>
        <v>9</v>
      </c>
      <c r="I21" s="154"/>
      <c r="J21" s="152">
        <f>SUM(J12:J20)</f>
        <v>9</v>
      </c>
      <c r="K21" s="152">
        <f>SUM(K12:K20)</f>
        <v>9</v>
      </c>
      <c r="L21" s="152">
        <f>SUM(L12:L20)</f>
        <v>9</v>
      </c>
      <c r="M21" s="152">
        <f>SUM(M12:M20)</f>
        <v>9</v>
      </c>
      <c r="N21" s="154"/>
      <c r="O21" s="152">
        <f>SUM(O12:O20)</f>
        <v>7</v>
      </c>
      <c r="P21" s="71">
        <f>SUM(P12:P20)</f>
        <v>7</v>
      </c>
      <c r="Q21" s="71">
        <f>SUM(Q12:Q20)</f>
        <v>7</v>
      </c>
      <c r="R21" s="71">
        <f>SUM(R12:R20)</f>
        <v>7</v>
      </c>
      <c r="S21" s="167"/>
      <c r="T21" s="16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row>
    <row r="22" spans="1:256" s="6" customFormat="1" ht="14">
      <c r="A22" s="167"/>
      <c r="B22" s="167"/>
      <c r="C22" s="167"/>
      <c r="D22" s="167"/>
      <c r="E22" s="180"/>
      <c r="F22" s="180"/>
      <c r="G22" s="180"/>
      <c r="H22" s="180"/>
      <c r="I22" s="167"/>
      <c r="J22" s="49"/>
      <c r="K22" s="49"/>
      <c r="L22" s="49"/>
      <c r="M22" s="49"/>
      <c r="N22" s="167"/>
      <c r="O22" s="49"/>
      <c r="P22" s="49"/>
      <c r="Q22" s="49"/>
      <c r="R22" s="49"/>
      <c r="S22" s="167"/>
      <c r="T22" s="167"/>
    </row>
    <row r="23" spans="1:256" s="6" customFormat="1" ht="14">
      <c r="A23" s="167"/>
      <c r="B23" s="167"/>
      <c r="C23" s="167"/>
      <c r="D23" s="167"/>
      <c r="E23" s="180"/>
      <c r="F23" s="180"/>
      <c r="G23" s="180"/>
      <c r="H23" s="180"/>
      <c r="I23" s="167"/>
      <c r="J23" s="49"/>
      <c r="K23" s="49"/>
      <c r="L23" s="49"/>
      <c r="M23" s="49"/>
      <c r="N23" s="167"/>
      <c r="O23" s="180"/>
      <c r="P23" s="180"/>
      <c r="Q23" s="180"/>
      <c r="R23" s="180"/>
      <c r="S23" s="167"/>
      <c r="T23" s="167"/>
    </row>
    <row r="24" spans="1:256" s="6" customFormat="1" ht="14">
      <c r="A24" s="167"/>
      <c r="B24" s="167"/>
      <c r="C24" s="167"/>
      <c r="D24" s="167"/>
      <c r="E24" s="180"/>
      <c r="F24" s="180"/>
      <c r="G24" s="180"/>
      <c r="H24" s="180"/>
      <c r="I24" s="167"/>
      <c r="J24" s="49"/>
      <c r="K24" s="49"/>
      <c r="L24" s="49"/>
      <c r="M24" s="49"/>
      <c r="N24" s="167"/>
      <c r="O24" s="180"/>
      <c r="P24" s="180"/>
      <c r="Q24" s="180"/>
      <c r="R24" s="180"/>
      <c r="S24" s="167"/>
      <c r="T24" s="167"/>
    </row>
    <row r="25" spans="1:256" ht="18" customHeight="1" thickBot="1">
      <c r="A25" s="177"/>
      <c r="B25" s="178"/>
      <c r="C25" s="179"/>
      <c r="D25" s="484" t="s">
        <v>828</v>
      </c>
      <c r="E25" s="484"/>
      <c r="F25" s="432">
        <f>'RESULTADO AMPLIADA'!B54</f>
        <v>1</v>
      </c>
      <c r="G25" s="432"/>
      <c r="H25" s="432"/>
      <c r="I25" s="432"/>
      <c r="J25" s="54"/>
      <c r="K25" s="54"/>
      <c r="L25" s="54"/>
      <c r="M25" s="54"/>
      <c r="N25" s="167"/>
      <c r="O25" s="75"/>
      <c r="P25" s="75"/>
      <c r="Q25" s="75"/>
      <c r="R25" s="75"/>
      <c r="S25" s="167"/>
      <c r="T25" s="167"/>
    </row>
    <row r="26" spans="1:256" ht="14">
      <c r="A26" s="170"/>
      <c r="B26" s="169"/>
      <c r="C26" s="74"/>
      <c r="D26" s="75"/>
      <c r="E26" s="54"/>
      <c r="F26" s="54"/>
      <c r="G26" s="54"/>
      <c r="H26" s="54"/>
      <c r="I26" s="62"/>
      <c r="J26" s="54"/>
      <c r="K26" s="54"/>
      <c r="L26" s="54"/>
      <c r="M26" s="54"/>
      <c r="N26" s="75"/>
      <c r="O26" s="75"/>
      <c r="P26" s="75"/>
      <c r="Q26" s="75"/>
      <c r="R26" s="75"/>
      <c r="S26" s="173"/>
      <c r="T26" s="173"/>
    </row>
    <row r="27" spans="1:256">
      <c r="C27" s="23"/>
      <c r="D27" s="24"/>
      <c r="S27" s="472"/>
      <c r="T27" s="472"/>
    </row>
    <row r="28" spans="1:256">
      <c r="C28" s="23"/>
      <c r="D28" s="24"/>
      <c r="S28" s="472"/>
      <c r="T28" s="472"/>
    </row>
    <row r="29" spans="1:256">
      <c r="C29" s="23"/>
      <c r="D29" s="24"/>
      <c r="S29" s="472"/>
      <c r="T29" s="472"/>
    </row>
    <row r="30" spans="1:256">
      <c r="C30" s="23"/>
      <c r="D30" s="24"/>
      <c r="S30" s="472"/>
      <c r="T30" s="472"/>
    </row>
    <row r="31" spans="1:256" s="6" customFormat="1">
      <c r="A31" s="1"/>
      <c r="B31" s="19"/>
      <c r="C31" s="23"/>
      <c r="D31" s="24"/>
      <c r="E31" s="2"/>
      <c r="F31" s="2"/>
      <c r="G31" s="2"/>
      <c r="H31" s="2"/>
      <c r="I31" s="19"/>
      <c r="J31" s="2"/>
      <c r="K31" s="2"/>
      <c r="L31" s="2"/>
      <c r="M31" s="2"/>
      <c r="N31" s="2"/>
      <c r="O31" s="2"/>
      <c r="P31" s="2"/>
      <c r="Q31" s="2"/>
      <c r="R31" s="2"/>
      <c r="S31" s="472"/>
      <c r="T31" s="47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6" customFormat="1">
      <c r="A32" s="1"/>
      <c r="B32" s="19"/>
      <c r="C32" s="23"/>
      <c r="D32" s="24"/>
      <c r="E32" s="2"/>
      <c r="F32" s="2"/>
      <c r="G32" s="2"/>
      <c r="H32" s="2"/>
      <c r="I32" s="19"/>
      <c r="J32" s="2"/>
      <c r="K32" s="2"/>
      <c r="L32" s="2"/>
      <c r="M32" s="2"/>
      <c r="N32" s="2"/>
      <c r="O32" s="2"/>
      <c r="P32" s="2"/>
      <c r="Q32" s="2"/>
      <c r="R32" s="2"/>
      <c r="S32" s="472"/>
      <c r="T32" s="47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6" customFormat="1">
      <c r="A33" s="1"/>
      <c r="B33" s="19"/>
      <c r="C33" s="23"/>
      <c r="D33" s="24"/>
      <c r="E33" s="2"/>
      <c r="F33" s="2"/>
      <c r="G33" s="2"/>
      <c r="H33" s="2"/>
      <c r="I33" s="19"/>
      <c r="J33" s="2"/>
      <c r="K33" s="2"/>
      <c r="L33" s="2"/>
      <c r="M33" s="2"/>
      <c r="N33" s="2"/>
      <c r="O33" s="2"/>
      <c r="P33" s="2"/>
      <c r="Q33" s="2"/>
      <c r="R33" s="2"/>
      <c r="S33" s="472"/>
      <c r="T33" s="47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6" customFormat="1">
      <c r="A34" s="1"/>
      <c r="B34" s="19"/>
      <c r="C34" s="23"/>
      <c r="D34" s="24"/>
      <c r="E34" s="2"/>
      <c r="F34" s="2"/>
      <c r="G34" s="2"/>
      <c r="H34" s="2"/>
      <c r="I34" s="19"/>
      <c r="J34" s="2"/>
      <c r="K34" s="2"/>
      <c r="L34" s="2"/>
      <c r="M34" s="2"/>
      <c r="N34" s="2"/>
      <c r="O34" s="2"/>
      <c r="P34" s="2"/>
      <c r="Q34" s="2"/>
      <c r="R34" s="2"/>
      <c r="S34" s="472"/>
      <c r="T34" s="47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6" customFormat="1">
      <c r="A35" s="1"/>
      <c r="B35" s="19"/>
      <c r="C35" s="23"/>
      <c r="D35" s="24"/>
      <c r="E35" s="2"/>
      <c r="F35" s="2"/>
      <c r="G35" s="2"/>
      <c r="H35" s="2"/>
      <c r="I35" s="19"/>
      <c r="J35" s="2"/>
      <c r="K35" s="2"/>
      <c r="L35" s="2"/>
      <c r="M35" s="2"/>
      <c r="N35" s="2"/>
      <c r="O35" s="2"/>
      <c r="P35" s="2"/>
      <c r="Q35" s="2"/>
      <c r="R35" s="2"/>
      <c r="S35" s="472"/>
      <c r="T35" s="47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6" customFormat="1">
      <c r="A36" s="1"/>
      <c r="B36" s="19"/>
      <c r="C36" s="23"/>
      <c r="D36" s="24"/>
      <c r="E36" s="2"/>
      <c r="F36" s="2"/>
      <c r="G36" s="2"/>
      <c r="H36" s="2"/>
      <c r="I36" s="19"/>
      <c r="J36" s="2"/>
      <c r="K36" s="2"/>
      <c r="L36" s="2"/>
      <c r="M36" s="2"/>
      <c r="N36" s="2"/>
      <c r="O36" s="2"/>
      <c r="P36" s="2"/>
      <c r="Q36" s="2"/>
      <c r="R36" s="2"/>
      <c r="S36" s="27"/>
      <c r="T36" s="27"/>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6" customFormat="1">
      <c r="A37" s="1"/>
      <c r="B37" s="19"/>
      <c r="C37" s="23"/>
      <c r="D37" s="24"/>
      <c r="E37" s="2"/>
      <c r="F37" s="2"/>
      <c r="G37" s="2"/>
      <c r="H37" s="2"/>
      <c r="I37" s="19"/>
      <c r="J37" s="2"/>
      <c r="K37" s="2"/>
      <c r="L37" s="2"/>
      <c r="M37" s="2"/>
      <c r="N37" s="2"/>
      <c r="O37" s="2"/>
      <c r="P37" s="2"/>
      <c r="Q37" s="2"/>
      <c r="R37" s="2"/>
      <c r="S37" s="27"/>
      <c r="T37" s="27"/>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6" customFormat="1">
      <c r="A38" s="1"/>
      <c r="B38" s="19"/>
      <c r="C38" s="23"/>
      <c r="D38" s="24"/>
      <c r="E38" s="2"/>
      <c r="F38" s="2"/>
      <c r="G38" s="2"/>
      <c r="H38" s="2"/>
      <c r="I38" s="19"/>
      <c r="J38" s="2"/>
      <c r="K38" s="2"/>
      <c r="L38" s="2"/>
      <c r="M38" s="2"/>
      <c r="N38" s="2"/>
      <c r="O38" s="2"/>
      <c r="P38" s="2"/>
      <c r="Q38" s="2"/>
      <c r="R38" s="2"/>
      <c r="S38" s="27"/>
      <c r="T38" s="27"/>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6" customFormat="1">
      <c r="A39" s="1"/>
      <c r="B39" s="19"/>
      <c r="C39" s="23"/>
      <c r="D39" s="24"/>
      <c r="E39" s="2"/>
      <c r="F39" s="2"/>
      <c r="G39" s="2"/>
      <c r="H39" s="2"/>
      <c r="I39" s="19"/>
      <c r="J39" s="2"/>
      <c r="K39" s="2"/>
      <c r="L39" s="2"/>
      <c r="M39" s="2"/>
      <c r="N39" s="2"/>
      <c r="O39" s="2"/>
      <c r="P39" s="2"/>
      <c r="Q39" s="2"/>
      <c r="R39" s="2"/>
      <c r="S39" s="27"/>
      <c r="T39" s="27"/>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6" customFormat="1">
      <c r="A40" s="1"/>
      <c r="B40" s="19"/>
      <c r="C40" s="23"/>
      <c r="D40" s="24"/>
      <c r="E40" s="2"/>
      <c r="F40" s="2"/>
      <c r="G40" s="2"/>
      <c r="H40" s="2"/>
      <c r="I40" s="19"/>
      <c r="J40" s="2"/>
      <c r="K40" s="2"/>
      <c r="L40" s="2"/>
      <c r="M40" s="2"/>
      <c r="N40" s="2"/>
      <c r="O40" s="2"/>
      <c r="P40" s="2"/>
      <c r="Q40" s="2"/>
      <c r="R40" s="2"/>
      <c r="S40" s="27"/>
      <c r="T40" s="27"/>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6" customFormat="1">
      <c r="A41" s="1"/>
      <c r="B41" s="19"/>
      <c r="C41" s="23"/>
      <c r="D41" s="24"/>
      <c r="E41" s="2"/>
      <c r="F41" s="2"/>
      <c r="G41" s="2"/>
      <c r="H41" s="2"/>
      <c r="I41" s="19"/>
      <c r="J41" s="2"/>
      <c r="K41" s="2"/>
      <c r="L41" s="2"/>
      <c r="M41" s="2"/>
      <c r="N41" s="2"/>
      <c r="O41" s="2"/>
      <c r="P41" s="2"/>
      <c r="Q41" s="2"/>
      <c r="R41" s="2"/>
      <c r="S41" s="27"/>
      <c r="T41" s="27"/>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6" customFormat="1">
      <c r="A42" s="1"/>
      <c r="B42" s="19"/>
      <c r="C42" s="23"/>
      <c r="D42" s="24"/>
      <c r="E42" s="2"/>
      <c r="F42" s="2"/>
      <c r="G42" s="2"/>
      <c r="H42" s="2"/>
      <c r="I42" s="19"/>
      <c r="J42" s="2"/>
      <c r="K42" s="2"/>
      <c r="L42" s="2"/>
      <c r="M42" s="2"/>
      <c r="N42" s="2"/>
      <c r="O42" s="2"/>
      <c r="P42" s="2"/>
      <c r="Q42" s="2"/>
      <c r="R42" s="2"/>
      <c r="S42" s="27"/>
      <c r="T42" s="27"/>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6" customFormat="1">
      <c r="A43" s="1"/>
      <c r="B43" s="19"/>
      <c r="C43" s="23"/>
      <c r="D43" s="24"/>
      <c r="E43" s="2"/>
      <c r="F43" s="2"/>
      <c r="G43" s="2"/>
      <c r="H43" s="2"/>
      <c r="I43" s="19"/>
      <c r="J43" s="2"/>
      <c r="K43" s="2"/>
      <c r="L43" s="2"/>
      <c r="M43" s="2"/>
      <c r="N43" s="2"/>
      <c r="O43" s="2"/>
      <c r="P43" s="2"/>
      <c r="Q43" s="2"/>
      <c r="R43" s="2"/>
      <c r="S43" s="27"/>
      <c r="T43" s="27"/>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6" customFormat="1">
      <c r="A44" s="1"/>
      <c r="B44" s="19"/>
      <c r="C44" s="23"/>
      <c r="D44" s="24"/>
      <c r="E44" s="2"/>
      <c r="F44" s="2"/>
      <c r="G44" s="2"/>
      <c r="H44" s="2"/>
      <c r="I44" s="19"/>
      <c r="J44" s="2"/>
      <c r="K44" s="2"/>
      <c r="L44" s="2"/>
      <c r="M44" s="2"/>
      <c r="N44" s="2"/>
      <c r="O44" s="2"/>
      <c r="P44" s="2"/>
      <c r="Q44" s="2"/>
      <c r="R44" s="2"/>
      <c r="S44" s="27"/>
      <c r="T44" s="27"/>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6" customFormat="1">
      <c r="A45" s="1"/>
      <c r="B45" s="19"/>
      <c r="C45" s="23"/>
      <c r="D45" s="24"/>
      <c r="E45" s="2"/>
      <c r="F45" s="2"/>
      <c r="G45" s="2"/>
      <c r="H45" s="2"/>
      <c r="I45" s="19"/>
      <c r="J45" s="2"/>
      <c r="K45" s="2"/>
      <c r="L45" s="2"/>
      <c r="M45" s="2"/>
      <c r="N45" s="2"/>
      <c r="O45" s="2"/>
      <c r="P45" s="2"/>
      <c r="Q45" s="2"/>
      <c r="R45" s="2"/>
      <c r="S45" s="27"/>
      <c r="T45" s="27"/>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6" customFormat="1">
      <c r="A46" s="1"/>
      <c r="B46" s="19"/>
      <c r="C46" s="23"/>
      <c r="D46" s="24"/>
      <c r="E46" s="2"/>
      <c r="F46" s="2"/>
      <c r="G46" s="2"/>
      <c r="H46" s="2"/>
      <c r="I46" s="19"/>
      <c r="J46" s="2"/>
      <c r="K46" s="2"/>
      <c r="L46" s="2"/>
      <c r="M46" s="2"/>
      <c r="N46" s="2"/>
      <c r="O46" s="2"/>
      <c r="P46" s="2"/>
      <c r="Q46" s="2"/>
      <c r="R46" s="2"/>
      <c r="S46" s="27"/>
      <c r="T46" s="27"/>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6" customFormat="1">
      <c r="A47" s="1"/>
      <c r="B47" s="19"/>
      <c r="C47" s="23"/>
      <c r="D47" s="24"/>
      <c r="E47" s="2"/>
      <c r="F47" s="2"/>
      <c r="G47" s="2"/>
      <c r="H47" s="2"/>
      <c r="I47" s="19"/>
      <c r="J47" s="2"/>
      <c r="K47" s="2"/>
      <c r="L47" s="2"/>
      <c r="M47" s="2"/>
      <c r="N47" s="2"/>
      <c r="O47" s="2"/>
      <c r="P47" s="2"/>
      <c r="Q47" s="2"/>
      <c r="R47" s="2"/>
      <c r="S47" s="27"/>
      <c r="T47" s="27"/>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6" customFormat="1">
      <c r="A48" s="1"/>
      <c r="B48" s="19"/>
      <c r="C48" s="23"/>
      <c r="D48" s="24"/>
      <c r="E48" s="2"/>
      <c r="F48" s="2"/>
      <c r="G48" s="2"/>
      <c r="H48" s="2"/>
      <c r="I48" s="19"/>
      <c r="J48" s="2"/>
      <c r="K48" s="2"/>
      <c r="L48" s="2"/>
      <c r="M48" s="2"/>
      <c r="N48" s="2"/>
      <c r="O48" s="2"/>
      <c r="P48" s="2"/>
      <c r="Q48" s="2"/>
      <c r="R48" s="2"/>
      <c r="S48" s="27"/>
      <c r="T48" s="27"/>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6" customFormat="1">
      <c r="A49" s="1"/>
      <c r="B49" s="19"/>
      <c r="C49" s="23"/>
      <c r="D49" s="24"/>
      <c r="E49" s="2"/>
      <c r="F49" s="2"/>
      <c r="G49" s="2"/>
      <c r="H49" s="2"/>
      <c r="I49" s="19"/>
      <c r="J49" s="2"/>
      <c r="K49" s="2"/>
      <c r="L49" s="2"/>
      <c r="M49" s="2"/>
      <c r="N49" s="2"/>
      <c r="O49" s="2"/>
      <c r="P49" s="2"/>
      <c r="Q49" s="2"/>
      <c r="R49" s="2"/>
      <c r="S49" s="27"/>
      <c r="T49" s="27"/>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6" customFormat="1">
      <c r="A50" s="1"/>
      <c r="B50" s="19"/>
      <c r="C50" s="23"/>
      <c r="D50" s="24"/>
      <c r="E50" s="2"/>
      <c r="F50" s="2"/>
      <c r="G50" s="2"/>
      <c r="H50" s="2"/>
      <c r="I50" s="19"/>
      <c r="J50" s="2"/>
      <c r="K50" s="2"/>
      <c r="L50" s="2"/>
      <c r="M50" s="2"/>
      <c r="N50" s="2"/>
      <c r="O50" s="2"/>
      <c r="P50" s="2"/>
      <c r="Q50" s="2"/>
      <c r="R50" s="2"/>
      <c r="S50" s="27"/>
      <c r="T50" s="27"/>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6" customFormat="1">
      <c r="A51" s="1"/>
      <c r="B51" s="19"/>
      <c r="C51" s="23"/>
      <c r="D51" s="24"/>
      <c r="E51" s="2"/>
      <c r="F51" s="2"/>
      <c r="G51" s="2"/>
      <c r="H51" s="2"/>
      <c r="I51" s="19"/>
      <c r="J51" s="2"/>
      <c r="K51" s="2"/>
      <c r="L51" s="2"/>
      <c r="M51" s="2"/>
      <c r="N51" s="2"/>
      <c r="O51" s="2"/>
      <c r="P51" s="2"/>
      <c r="Q51" s="2"/>
      <c r="R51" s="2"/>
      <c r="S51" s="27"/>
      <c r="T51" s="27"/>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6" customFormat="1">
      <c r="A52" s="1"/>
      <c r="B52" s="19"/>
      <c r="C52" s="23"/>
      <c r="D52" s="24"/>
      <c r="E52" s="2"/>
      <c r="F52" s="2"/>
      <c r="G52" s="2"/>
      <c r="H52" s="2"/>
      <c r="I52" s="19"/>
      <c r="J52" s="2"/>
      <c r="K52" s="2"/>
      <c r="L52" s="2"/>
      <c r="M52" s="2"/>
      <c r="N52" s="2"/>
      <c r="O52" s="2"/>
      <c r="P52" s="2"/>
      <c r="Q52" s="2"/>
      <c r="R52" s="2"/>
      <c r="S52" s="27"/>
      <c r="T52" s="27"/>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6" customFormat="1">
      <c r="A53" s="1"/>
      <c r="B53" s="19"/>
      <c r="C53" s="23"/>
      <c r="D53" s="24"/>
      <c r="E53" s="2"/>
      <c r="F53" s="2"/>
      <c r="G53" s="2"/>
      <c r="H53" s="2"/>
      <c r="I53" s="19"/>
      <c r="J53" s="2"/>
      <c r="K53" s="2"/>
      <c r="L53" s="2"/>
      <c r="M53" s="2"/>
      <c r="N53" s="2"/>
      <c r="O53" s="2"/>
      <c r="P53" s="2"/>
      <c r="Q53" s="2"/>
      <c r="R53" s="2"/>
      <c r="S53" s="27"/>
      <c r="T53" s="27"/>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6" customFormat="1">
      <c r="A54" s="1"/>
      <c r="B54" s="19"/>
      <c r="C54" s="23"/>
      <c r="D54" s="24"/>
      <c r="E54" s="2"/>
      <c r="F54" s="2"/>
      <c r="G54" s="2"/>
      <c r="H54" s="2"/>
      <c r="I54" s="19"/>
      <c r="J54" s="2"/>
      <c r="K54" s="2"/>
      <c r="L54" s="2"/>
      <c r="M54" s="2"/>
      <c r="N54" s="2"/>
      <c r="O54" s="2"/>
      <c r="P54" s="2"/>
      <c r="Q54" s="2"/>
      <c r="R54" s="2"/>
      <c r="S54" s="27"/>
      <c r="T54" s="27"/>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6" customFormat="1">
      <c r="A55" s="1"/>
      <c r="B55" s="19"/>
      <c r="C55" s="23"/>
      <c r="D55" s="24"/>
      <c r="E55" s="2"/>
      <c r="F55" s="2"/>
      <c r="G55" s="2"/>
      <c r="H55" s="2"/>
      <c r="I55" s="19"/>
      <c r="J55" s="2"/>
      <c r="K55" s="2"/>
      <c r="L55" s="2"/>
      <c r="M55" s="2"/>
      <c r="N55" s="2"/>
      <c r="O55" s="2"/>
      <c r="P55" s="2"/>
      <c r="Q55" s="2"/>
      <c r="R55" s="2"/>
      <c r="S55" s="27"/>
      <c r="T55" s="27"/>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6" customFormat="1">
      <c r="A56" s="1"/>
      <c r="B56" s="19"/>
      <c r="C56" s="23"/>
      <c r="D56" s="24"/>
      <c r="E56" s="2"/>
      <c r="F56" s="2"/>
      <c r="G56" s="2"/>
      <c r="H56" s="2"/>
      <c r="I56" s="19"/>
      <c r="J56" s="2"/>
      <c r="K56" s="2"/>
      <c r="L56" s="2"/>
      <c r="M56" s="2"/>
      <c r="N56" s="2"/>
      <c r="O56" s="2"/>
      <c r="P56" s="2"/>
      <c r="Q56" s="2"/>
      <c r="R56" s="2"/>
      <c r="S56" s="27"/>
      <c r="T56" s="27"/>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6" customFormat="1">
      <c r="A57" s="1"/>
      <c r="B57" s="19"/>
      <c r="C57" s="23"/>
      <c r="D57" s="24"/>
      <c r="E57" s="2"/>
      <c r="F57" s="2"/>
      <c r="G57" s="2"/>
      <c r="H57" s="2"/>
      <c r="I57" s="19"/>
      <c r="J57" s="2"/>
      <c r="K57" s="2"/>
      <c r="L57" s="2"/>
      <c r="M57" s="2"/>
      <c r="N57" s="2"/>
      <c r="O57" s="2"/>
      <c r="P57" s="2"/>
      <c r="Q57" s="2"/>
      <c r="R57" s="2"/>
      <c r="S57" s="27"/>
      <c r="T57" s="27"/>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6" customFormat="1">
      <c r="A58" s="1"/>
      <c r="B58" s="19"/>
      <c r="C58" s="23"/>
      <c r="D58" s="24"/>
      <c r="E58" s="2"/>
      <c r="F58" s="2"/>
      <c r="G58" s="2"/>
      <c r="H58" s="2"/>
      <c r="I58" s="19"/>
      <c r="J58" s="2"/>
      <c r="K58" s="2"/>
      <c r="L58" s="2"/>
      <c r="M58" s="2"/>
      <c r="N58" s="2"/>
      <c r="O58" s="2"/>
      <c r="P58" s="2"/>
      <c r="Q58" s="2"/>
      <c r="R58" s="2"/>
      <c r="S58" s="27"/>
      <c r="T58" s="27"/>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6" customFormat="1">
      <c r="A59" s="1"/>
      <c r="B59" s="19"/>
      <c r="C59" s="23"/>
      <c r="D59" s="24"/>
      <c r="E59" s="2"/>
      <c r="F59" s="2"/>
      <c r="G59" s="2"/>
      <c r="H59" s="2"/>
      <c r="I59" s="19"/>
      <c r="J59" s="2"/>
      <c r="K59" s="2"/>
      <c r="L59" s="2"/>
      <c r="M59" s="2"/>
      <c r="N59" s="2"/>
      <c r="O59" s="2"/>
      <c r="P59" s="2"/>
      <c r="Q59" s="2"/>
      <c r="R59" s="2"/>
      <c r="S59" s="27"/>
      <c r="T59" s="27"/>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s="6" customFormat="1">
      <c r="A60" s="1"/>
      <c r="B60" s="19"/>
      <c r="C60" s="23"/>
      <c r="D60" s="24"/>
      <c r="E60" s="2"/>
      <c r="F60" s="2"/>
      <c r="G60" s="2"/>
      <c r="H60" s="2"/>
      <c r="I60" s="19"/>
      <c r="J60" s="2"/>
      <c r="K60" s="2"/>
      <c r="L60" s="2"/>
      <c r="M60" s="2"/>
      <c r="N60" s="2"/>
      <c r="O60" s="2"/>
      <c r="P60" s="2"/>
      <c r="Q60" s="2"/>
      <c r="R60" s="2"/>
      <c r="S60" s="27"/>
      <c r="T60" s="27"/>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6" customFormat="1">
      <c r="A61" s="1"/>
      <c r="B61" s="19"/>
      <c r="C61" s="23"/>
      <c r="D61" s="24"/>
      <c r="E61" s="2"/>
      <c r="F61" s="2"/>
      <c r="G61" s="2"/>
      <c r="H61" s="2"/>
      <c r="I61" s="19"/>
      <c r="J61" s="2"/>
      <c r="K61" s="2"/>
      <c r="L61" s="2"/>
      <c r="M61" s="2"/>
      <c r="N61" s="2"/>
      <c r="O61" s="2"/>
      <c r="P61" s="2"/>
      <c r="Q61" s="2"/>
      <c r="R61" s="2"/>
      <c r="S61" s="27"/>
      <c r="T61" s="27"/>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6" customFormat="1">
      <c r="A62" s="1"/>
      <c r="B62" s="19"/>
      <c r="C62" s="23"/>
      <c r="D62" s="24"/>
      <c r="E62" s="2"/>
      <c r="F62" s="2"/>
      <c r="G62" s="2"/>
      <c r="H62" s="2"/>
      <c r="I62" s="19"/>
      <c r="J62" s="2"/>
      <c r="K62" s="2"/>
      <c r="L62" s="2"/>
      <c r="M62" s="2"/>
      <c r="N62" s="2"/>
      <c r="O62" s="2"/>
      <c r="P62" s="2"/>
      <c r="Q62" s="2"/>
      <c r="R62" s="2"/>
      <c r="S62" s="27"/>
      <c r="T62" s="27"/>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6" customFormat="1">
      <c r="A63" s="1"/>
      <c r="B63" s="19"/>
      <c r="C63" s="23"/>
      <c r="D63" s="24"/>
      <c r="E63" s="2"/>
      <c r="F63" s="2"/>
      <c r="G63" s="2"/>
      <c r="H63" s="2"/>
      <c r="I63" s="19"/>
      <c r="J63" s="2"/>
      <c r="K63" s="2"/>
      <c r="L63" s="2"/>
      <c r="M63" s="2"/>
      <c r="N63" s="2"/>
      <c r="O63" s="2"/>
      <c r="P63" s="2"/>
      <c r="Q63" s="2"/>
      <c r="R63" s="2"/>
      <c r="S63" s="27"/>
      <c r="T63" s="27"/>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6" customFormat="1">
      <c r="A64" s="1"/>
      <c r="B64" s="19"/>
      <c r="C64" s="23"/>
      <c r="D64" s="24"/>
      <c r="E64" s="2"/>
      <c r="F64" s="2"/>
      <c r="G64" s="2"/>
      <c r="H64" s="2"/>
      <c r="I64" s="19"/>
      <c r="J64" s="2"/>
      <c r="K64" s="2"/>
      <c r="L64" s="2"/>
      <c r="M64" s="2"/>
      <c r="N64" s="2"/>
      <c r="O64" s="2"/>
      <c r="P64" s="2"/>
      <c r="Q64" s="2"/>
      <c r="R64" s="2"/>
      <c r="S64" s="27"/>
      <c r="T64" s="27"/>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6" customFormat="1">
      <c r="A65" s="1"/>
      <c r="B65" s="19"/>
      <c r="C65" s="23"/>
      <c r="D65" s="24"/>
      <c r="E65" s="2"/>
      <c r="F65" s="2"/>
      <c r="G65" s="2"/>
      <c r="H65" s="2"/>
      <c r="I65" s="19"/>
      <c r="J65" s="2"/>
      <c r="K65" s="2"/>
      <c r="L65" s="2"/>
      <c r="M65" s="2"/>
      <c r="N65" s="2"/>
      <c r="O65" s="2"/>
      <c r="P65" s="2"/>
      <c r="Q65" s="2"/>
      <c r="R65" s="2"/>
      <c r="S65" s="27"/>
      <c r="T65" s="27"/>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6" customFormat="1">
      <c r="A66" s="1"/>
      <c r="B66" s="19"/>
      <c r="C66" s="23"/>
      <c r="D66" s="24"/>
      <c r="E66" s="2"/>
      <c r="F66" s="2"/>
      <c r="G66" s="2"/>
      <c r="H66" s="2"/>
      <c r="I66" s="19"/>
      <c r="J66" s="2"/>
      <c r="K66" s="2"/>
      <c r="L66" s="2"/>
      <c r="M66" s="2"/>
      <c r="N66" s="2"/>
      <c r="O66" s="2"/>
      <c r="P66" s="2"/>
      <c r="Q66" s="2"/>
      <c r="R66" s="2"/>
      <c r="S66" s="27"/>
      <c r="T66" s="27"/>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6" customFormat="1">
      <c r="A67" s="1"/>
      <c r="B67" s="19"/>
      <c r="C67" s="23"/>
      <c r="D67" s="24"/>
      <c r="E67" s="2"/>
      <c r="F67" s="2"/>
      <c r="G67" s="2"/>
      <c r="H67" s="2"/>
      <c r="I67" s="19"/>
      <c r="J67" s="2"/>
      <c r="K67" s="2"/>
      <c r="L67" s="2"/>
      <c r="M67" s="2"/>
      <c r="N67" s="2"/>
      <c r="O67" s="2"/>
      <c r="P67" s="2"/>
      <c r="Q67" s="2"/>
      <c r="R67" s="2"/>
      <c r="S67" s="27"/>
      <c r="T67" s="27"/>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6" customFormat="1">
      <c r="A68" s="1"/>
      <c r="B68" s="19"/>
      <c r="C68" s="23"/>
      <c r="D68" s="24"/>
      <c r="E68" s="2"/>
      <c r="F68" s="2"/>
      <c r="G68" s="2"/>
      <c r="H68" s="2"/>
      <c r="I68" s="19"/>
      <c r="J68" s="2"/>
      <c r="K68" s="2"/>
      <c r="L68" s="2"/>
      <c r="M68" s="2"/>
      <c r="N68" s="2"/>
      <c r="O68" s="2"/>
      <c r="P68" s="2"/>
      <c r="Q68" s="2"/>
      <c r="R68" s="2"/>
      <c r="S68" s="27"/>
      <c r="T68" s="27"/>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6" customFormat="1">
      <c r="A69" s="1"/>
      <c r="B69" s="19"/>
      <c r="C69" s="23"/>
      <c r="D69" s="24"/>
      <c r="E69" s="2"/>
      <c r="F69" s="2"/>
      <c r="G69" s="2"/>
      <c r="H69" s="2"/>
      <c r="I69" s="19"/>
      <c r="J69" s="2"/>
      <c r="K69" s="2"/>
      <c r="L69" s="2"/>
      <c r="M69" s="2"/>
      <c r="N69" s="2"/>
      <c r="O69" s="2"/>
      <c r="P69" s="2"/>
      <c r="Q69" s="2"/>
      <c r="R69" s="2"/>
      <c r="S69" s="27"/>
      <c r="T69" s="27"/>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6" customFormat="1">
      <c r="A70" s="1"/>
      <c r="B70" s="19"/>
      <c r="C70" s="23"/>
      <c r="D70" s="24"/>
      <c r="E70" s="2"/>
      <c r="F70" s="2"/>
      <c r="G70" s="2"/>
      <c r="H70" s="2"/>
      <c r="I70" s="19"/>
      <c r="J70" s="2"/>
      <c r="K70" s="2"/>
      <c r="L70" s="2"/>
      <c r="M70" s="2"/>
      <c r="N70" s="2"/>
      <c r="O70" s="2"/>
      <c r="P70" s="2"/>
      <c r="Q70" s="2"/>
      <c r="R70" s="2"/>
      <c r="S70" s="27"/>
      <c r="T70" s="27"/>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6" customFormat="1">
      <c r="A71" s="1"/>
      <c r="B71" s="19"/>
      <c r="C71" s="23"/>
      <c r="D71" s="24"/>
      <c r="E71" s="2"/>
      <c r="F71" s="2"/>
      <c r="G71" s="2"/>
      <c r="H71" s="2"/>
      <c r="I71" s="19"/>
      <c r="J71" s="2"/>
      <c r="K71" s="2"/>
      <c r="L71" s="2"/>
      <c r="M71" s="2"/>
      <c r="N71" s="2"/>
      <c r="O71" s="2"/>
      <c r="P71" s="2"/>
      <c r="Q71" s="2"/>
      <c r="R71" s="2"/>
      <c r="S71" s="27"/>
      <c r="T71" s="27"/>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6" customFormat="1">
      <c r="A72" s="1"/>
      <c r="B72" s="19"/>
      <c r="C72" s="23"/>
      <c r="D72" s="24"/>
      <c r="E72" s="2"/>
      <c r="F72" s="2"/>
      <c r="G72" s="2"/>
      <c r="H72" s="2"/>
      <c r="I72" s="19"/>
      <c r="J72" s="2"/>
      <c r="K72" s="2"/>
      <c r="L72" s="2"/>
      <c r="M72" s="2"/>
      <c r="N72" s="2"/>
      <c r="O72" s="2"/>
      <c r="P72" s="2"/>
      <c r="Q72" s="2"/>
      <c r="R72" s="2"/>
      <c r="S72" s="27"/>
      <c r="T72" s="27"/>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6" customFormat="1">
      <c r="A73" s="1"/>
      <c r="B73" s="19"/>
      <c r="C73" s="23"/>
      <c r="D73" s="24"/>
      <c r="E73" s="2"/>
      <c r="F73" s="2"/>
      <c r="G73" s="2"/>
      <c r="H73" s="2"/>
      <c r="I73" s="19"/>
      <c r="J73" s="2"/>
      <c r="K73" s="2"/>
      <c r="L73" s="2"/>
      <c r="M73" s="2"/>
      <c r="N73" s="2"/>
      <c r="O73" s="2"/>
      <c r="P73" s="2"/>
      <c r="Q73" s="2"/>
      <c r="R73" s="2"/>
      <c r="S73" s="27"/>
      <c r="T73" s="27"/>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6" customFormat="1">
      <c r="A74" s="1"/>
      <c r="B74" s="19"/>
      <c r="C74" s="23"/>
      <c r="D74" s="24"/>
      <c r="E74" s="2"/>
      <c r="F74" s="2"/>
      <c r="G74" s="2"/>
      <c r="H74" s="2"/>
      <c r="I74" s="19"/>
      <c r="J74" s="2"/>
      <c r="K74" s="2"/>
      <c r="L74" s="2"/>
      <c r="M74" s="2"/>
      <c r="N74" s="2"/>
      <c r="O74" s="2"/>
      <c r="P74" s="2"/>
      <c r="Q74" s="2"/>
      <c r="R74" s="2"/>
      <c r="S74" s="27"/>
      <c r="T74" s="27"/>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s="6" customFormat="1">
      <c r="A75" s="1"/>
      <c r="B75" s="19"/>
      <c r="C75" s="23"/>
      <c r="D75" s="24"/>
      <c r="E75" s="2"/>
      <c r="F75" s="2"/>
      <c r="G75" s="2"/>
      <c r="H75" s="2"/>
      <c r="I75" s="19"/>
      <c r="J75" s="2"/>
      <c r="K75" s="2"/>
      <c r="L75" s="2"/>
      <c r="M75" s="2"/>
      <c r="N75" s="2"/>
      <c r="O75" s="2"/>
      <c r="P75" s="2"/>
      <c r="Q75" s="2"/>
      <c r="R75" s="2"/>
      <c r="S75" s="27"/>
      <c r="T75" s="27"/>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s="6" customFormat="1">
      <c r="A76" s="1"/>
      <c r="B76" s="19"/>
      <c r="C76" s="23"/>
      <c r="D76" s="24"/>
      <c r="E76" s="2"/>
      <c r="F76" s="2"/>
      <c r="G76" s="2"/>
      <c r="H76" s="2"/>
      <c r="I76" s="19"/>
      <c r="J76" s="2"/>
      <c r="K76" s="2"/>
      <c r="L76" s="2"/>
      <c r="M76" s="2"/>
      <c r="N76" s="2"/>
      <c r="O76" s="2"/>
      <c r="P76" s="2"/>
      <c r="Q76" s="2"/>
      <c r="R76" s="2"/>
      <c r="S76" s="27"/>
      <c r="T76" s="27"/>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6" customFormat="1">
      <c r="A77" s="1"/>
      <c r="B77" s="19"/>
      <c r="C77" s="23"/>
      <c r="D77" s="24"/>
      <c r="E77" s="2"/>
      <c r="F77" s="2"/>
      <c r="G77" s="2"/>
      <c r="H77" s="2"/>
      <c r="I77" s="19"/>
      <c r="J77" s="2"/>
      <c r="K77" s="2"/>
      <c r="L77" s="2"/>
      <c r="M77" s="2"/>
      <c r="N77" s="2"/>
      <c r="O77" s="2"/>
      <c r="P77" s="2"/>
      <c r="Q77" s="2"/>
      <c r="R77" s="2"/>
      <c r="S77" s="27"/>
      <c r="T77" s="27"/>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6" customFormat="1">
      <c r="A78" s="1"/>
      <c r="B78" s="19"/>
      <c r="C78" s="23"/>
      <c r="D78" s="24"/>
      <c r="E78" s="2"/>
      <c r="F78" s="2"/>
      <c r="G78" s="2"/>
      <c r="H78" s="2"/>
      <c r="I78" s="19"/>
      <c r="J78" s="2"/>
      <c r="K78" s="2"/>
      <c r="L78" s="2"/>
      <c r="M78" s="2"/>
      <c r="N78" s="2"/>
      <c r="O78" s="2"/>
      <c r="P78" s="2"/>
      <c r="Q78" s="2"/>
      <c r="R78" s="2"/>
      <c r="S78" s="27"/>
      <c r="T78" s="27"/>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s="6" customFormat="1">
      <c r="A79" s="1"/>
      <c r="B79" s="19"/>
      <c r="C79" s="23"/>
      <c r="D79" s="24"/>
      <c r="E79" s="2"/>
      <c r="F79" s="2"/>
      <c r="G79" s="2"/>
      <c r="H79" s="2"/>
      <c r="I79" s="19"/>
      <c r="J79" s="2"/>
      <c r="K79" s="2"/>
      <c r="L79" s="2"/>
      <c r="M79" s="2"/>
      <c r="N79" s="2"/>
      <c r="O79" s="2"/>
      <c r="P79" s="2"/>
      <c r="Q79" s="2"/>
      <c r="R79" s="2"/>
      <c r="S79" s="27"/>
      <c r="T79" s="27"/>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s="6" customFormat="1">
      <c r="A80" s="1"/>
      <c r="B80" s="19"/>
      <c r="C80" s="23"/>
      <c r="D80" s="24"/>
      <c r="E80" s="2"/>
      <c r="F80" s="2"/>
      <c r="G80" s="2"/>
      <c r="H80" s="2"/>
      <c r="I80" s="19"/>
      <c r="J80" s="2"/>
      <c r="K80" s="2"/>
      <c r="L80" s="2"/>
      <c r="M80" s="2"/>
      <c r="N80" s="2"/>
      <c r="O80" s="2"/>
      <c r="P80" s="2"/>
      <c r="Q80" s="2"/>
      <c r="R80" s="2"/>
      <c r="S80" s="27"/>
      <c r="T80" s="27"/>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s="6" customFormat="1">
      <c r="A81" s="1"/>
      <c r="B81" s="19"/>
      <c r="C81" s="23"/>
      <c r="D81" s="24"/>
      <c r="E81" s="2"/>
      <c r="F81" s="2"/>
      <c r="G81" s="2"/>
      <c r="H81" s="2"/>
      <c r="I81" s="19"/>
      <c r="J81" s="2"/>
      <c r="K81" s="2"/>
      <c r="L81" s="2"/>
      <c r="M81" s="2"/>
      <c r="N81" s="2"/>
      <c r="O81" s="2"/>
      <c r="P81" s="2"/>
      <c r="Q81" s="2"/>
      <c r="R81" s="2"/>
      <c r="S81" s="27"/>
      <c r="T81" s="27"/>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s="6" customFormat="1">
      <c r="A82" s="1"/>
      <c r="B82" s="19"/>
      <c r="C82" s="23"/>
      <c r="D82" s="24"/>
      <c r="E82" s="2"/>
      <c r="F82" s="2"/>
      <c r="G82" s="2"/>
      <c r="H82" s="2"/>
      <c r="I82" s="19"/>
      <c r="J82" s="2"/>
      <c r="K82" s="2"/>
      <c r="L82" s="2"/>
      <c r="M82" s="2"/>
      <c r="N82" s="2"/>
      <c r="O82" s="2"/>
      <c r="P82" s="2"/>
      <c r="Q82" s="2"/>
      <c r="R82" s="2"/>
      <c r="S82" s="27"/>
      <c r="T82" s="27"/>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s="6" customFormat="1">
      <c r="A83" s="1"/>
      <c r="B83" s="19"/>
      <c r="C83" s="23"/>
      <c r="D83" s="24"/>
      <c r="E83" s="2"/>
      <c r="F83" s="2"/>
      <c r="G83" s="2"/>
      <c r="H83" s="2"/>
      <c r="I83" s="19"/>
      <c r="J83" s="2"/>
      <c r="K83" s="2"/>
      <c r="L83" s="2"/>
      <c r="M83" s="2"/>
      <c r="N83" s="2"/>
      <c r="O83" s="2"/>
      <c r="P83" s="2"/>
      <c r="Q83" s="2"/>
      <c r="R83" s="2"/>
      <c r="S83" s="27"/>
      <c r="T83" s="27"/>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s="6" customFormat="1">
      <c r="A84" s="1"/>
      <c r="B84" s="19"/>
      <c r="C84" s="23"/>
      <c r="D84" s="24"/>
      <c r="E84" s="2"/>
      <c r="F84" s="2"/>
      <c r="G84" s="2"/>
      <c r="H84" s="2"/>
      <c r="I84" s="19"/>
      <c r="J84" s="2"/>
      <c r="K84" s="2"/>
      <c r="L84" s="2"/>
      <c r="M84" s="2"/>
      <c r="N84" s="2"/>
      <c r="O84" s="2"/>
      <c r="P84" s="2"/>
      <c r="Q84" s="2"/>
      <c r="R84" s="2"/>
      <c r="S84" s="27"/>
      <c r="T84" s="27"/>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s="6" customFormat="1">
      <c r="A85" s="1"/>
      <c r="B85" s="19"/>
      <c r="C85" s="23"/>
      <c r="D85" s="24"/>
      <c r="E85" s="2"/>
      <c r="F85" s="2"/>
      <c r="G85" s="2"/>
      <c r="H85" s="2"/>
      <c r="I85" s="19"/>
      <c r="J85" s="2"/>
      <c r="K85" s="2"/>
      <c r="L85" s="2"/>
      <c r="M85" s="2"/>
      <c r="N85" s="2"/>
      <c r="O85" s="2"/>
      <c r="P85" s="2"/>
      <c r="Q85" s="2"/>
      <c r="R85" s="2"/>
      <c r="S85" s="27"/>
      <c r="T85" s="27"/>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s="6" customFormat="1">
      <c r="A86" s="1"/>
      <c r="B86" s="19"/>
      <c r="C86" s="23"/>
      <c r="D86" s="24"/>
      <c r="E86" s="2"/>
      <c r="F86" s="2"/>
      <c r="G86" s="2"/>
      <c r="H86" s="2"/>
      <c r="I86" s="19"/>
      <c r="J86" s="2"/>
      <c r="K86" s="2"/>
      <c r="L86" s="2"/>
      <c r="M86" s="2"/>
      <c r="N86" s="2"/>
      <c r="O86" s="2"/>
      <c r="P86" s="2"/>
      <c r="Q86" s="2"/>
      <c r="R86" s="2"/>
      <c r="S86" s="27"/>
      <c r="T86" s="27"/>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s="6" customFormat="1">
      <c r="A87" s="1"/>
      <c r="B87" s="19"/>
      <c r="C87" s="23"/>
      <c r="D87" s="24"/>
      <c r="E87" s="2"/>
      <c r="F87" s="2"/>
      <c r="G87" s="2"/>
      <c r="H87" s="2"/>
      <c r="I87" s="19"/>
      <c r="J87" s="2"/>
      <c r="K87" s="2"/>
      <c r="L87" s="2"/>
      <c r="M87" s="2"/>
      <c r="N87" s="2"/>
      <c r="O87" s="2"/>
      <c r="P87" s="2"/>
      <c r="Q87" s="2"/>
      <c r="R87" s="2"/>
      <c r="S87" s="27"/>
      <c r="T87" s="27"/>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s="6" customFormat="1">
      <c r="A88" s="1"/>
      <c r="B88" s="19"/>
      <c r="C88" s="23"/>
      <c r="D88" s="24"/>
      <c r="E88" s="2"/>
      <c r="F88" s="2"/>
      <c r="G88" s="2"/>
      <c r="H88" s="2"/>
      <c r="I88" s="19"/>
      <c r="J88" s="2"/>
      <c r="K88" s="2"/>
      <c r="L88" s="2"/>
      <c r="M88" s="2"/>
      <c r="N88" s="2"/>
      <c r="O88" s="2"/>
      <c r="P88" s="2"/>
      <c r="Q88" s="2"/>
      <c r="R88" s="2"/>
      <c r="S88" s="27"/>
      <c r="T88" s="27"/>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6" customFormat="1">
      <c r="A89" s="1"/>
      <c r="B89" s="19"/>
      <c r="C89" s="23"/>
      <c r="D89" s="24"/>
      <c r="E89" s="2"/>
      <c r="F89" s="2"/>
      <c r="G89" s="2"/>
      <c r="H89" s="2"/>
      <c r="I89" s="19"/>
      <c r="J89" s="2"/>
      <c r="K89" s="2"/>
      <c r="L89" s="2"/>
      <c r="M89" s="2"/>
      <c r="N89" s="2"/>
      <c r="O89" s="2"/>
      <c r="P89" s="2"/>
      <c r="Q89" s="2"/>
      <c r="R89" s="2"/>
      <c r="S89" s="27"/>
      <c r="T89" s="27"/>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s="6" customFormat="1">
      <c r="A90" s="1"/>
      <c r="B90" s="19"/>
      <c r="C90" s="23"/>
      <c r="D90" s="24"/>
      <c r="E90" s="2"/>
      <c r="F90" s="2"/>
      <c r="G90" s="2"/>
      <c r="H90" s="2"/>
      <c r="I90" s="19"/>
      <c r="J90" s="2"/>
      <c r="K90" s="2"/>
      <c r="L90" s="2"/>
      <c r="M90" s="2"/>
      <c r="N90" s="2"/>
      <c r="O90" s="2"/>
      <c r="P90" s="2"/>
      <c r="Q90" s="2"/>
      <c r="R90" s="2"/>
      <c r="S90" s="27"/>
      <c r="T90" s="27"/>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s="6" customFormat="1">
      <c r="A91" s="1"/>
      <c r="B91" s="19"/>
      <c r="C91" s="23"/>
      <c r="D91" s="24"/>
      <c r="E91" s="2"/>
      <c r="F91" s="2"/>
      <c r="G91" s="2"/>
      <c r="H91" s="2"/>
      <c r="I91" s="19"/>
      <c r="J91" s="2"/>
      <c r="K91" s="2"/>
      <c r="L91" s="2"/>
      <c r="M91" s="2"/>
      <c r="N91" s="2"/>
      <c r="O91" s="2"/>
      <c r="P91" s="2"/>
      <c r="Q91" s="2"/>
      <c r="R91" s="2"/>
      <c r="S91" s="27"/>
      <c r="T91" s="27"/>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s="6" customFormat="1">
      <c r="A92" s="1"/>
      <c r="B92" s="19"/>
      <c r="C92" s="23"/>
      <c r="D92" s="24"/>
      <c r="E92" s="2"/>
      <c r="F92" s="2"/>
      <c r="G92" s="2"/>
      <c r="H92" s="2"/>
      <c r="I92" s="19"/>
      <c r="J92" s="2"/>
      <c r="K92" s="2"/>
      <c r="L92" s="2"/>
      <c r="M92" s="2"/>
      <c r="N92" s="2"/>
      <c r="O92" s="2"/>
      <c r="P92" s="2"/>
      <c r="Q92" s="2"/>
      <c r="R92" s="2"/>
      <c r="S92" s="27"/>
      <c r="T92" s="27"/>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s="6" customFormat="1">
      <c r="A93" s="1"/>
      <c r="B93" s="19"/>
      <c r="C93" s="23"/>
      <c r="D93" s="24"/>
      <c r="E93" s="2"/>
      <c r="F93" s="2"/>
      <c r="G93" s="2"/>
      <c r="H93" s="2"/>
      <c r="I93" s="19"/>
      <c r="J93" s="2"/>
      <c r="K93" s="2"/>
      <c r="L93" s="2"/>
      <c r="M93" s="2"/>
      <c r="N93" s="2"/>
      <c r="O93" s="2"/>
      <c r="P93" s="2"/>
      <c r="Q93" s="2"/>
      <c r="R93" s="2"/>
      <c r="S93" s="27"/>
      <c r="T93" s="27"/>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s="6" customFormat="1">
      <c r="A94" s="1"/>
      <c r="B94" s="19"/>
      <c r="C94" s="23"/>
      <c r="D94" s="24"/>
      <c r="E94" s="2"/>
      <c r="F94" s="2"/>
      <c r="G94" s="2"/>
      <c r="H94" s="2"/>
      <c r="I94" s="19"/>
      <c r="J94" s="2"/>
      <c r="K94" s="2"/>
      <c r="L94" s="2"/>
      <c r="M94" s="2"/>
      <c r="N94" s="2"/>
      <c r="O94" s="2"/>
      <c r="P94" s="2"/>
      <c r="Q94" s="2"/>
      <c r="R94" s="2"/>
      <c r="S94" s="27"/>
      <c r="T94" s="27"/>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s="6" customFormat="1">
      <c r="A95" s="1"/>
      <c r="B95" s="19"/>
      <c r="C95" s="23"/>
      <c r="D95" s="24"/>
      <c r="E95" s="2"/>
      <c r="F95" s="2"/>
      <c r="G95" s="2"/>
      <c r="H95" s="2"/>
      <c r="I95" s="19"/>
      <c r="J95" s="2"/>
      <c r="K95" s="2"/>
      <c r="L95" s="2"/>
      <c r="M95" s="2"/>
      <c r="N95" s="2"/>
      <c r="O95" s="2"/>
      <c r="P95" s="2"/>
      <c r="Q95" s="2"/>
      <c r="R95" s="2"/>
      <c r="S95" s="27"/>
      <c r="T95" s="27"/>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s="6" customFormat="1">
      <c r="A96" s="1"/>
      <c r="B96" s="19"/>
      <c r="C96" s="23"/>
      <c r="D96" s="24"/>
      <c r="E96" s="2"/>
      <c r="F96" s="2"/>
      <c r="G96" s="2"/>
      <c r="H96" s="2"/>
      <c r="I96" s="19"/>
      <c r="J96" s="2"/>
      <c r="K96" s="2"/>
      <c r="L96" s="2"/>
      <c r="M96" s="2"/>
      <c r="N96" s="2"/>
      <c r="O96" s="2"/>
      <c r="P96" s="2"/>
      <c r="Q96" s="2"/>
      <c r="R96" s="2"/>
      <c r="S96" s="27"/>
      <c r="T96" s="27"/>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s="6" customFormat="1">
      <c r="A97" s="1"/>
      <c r="B97" s="19"/>
      <c r="C97" s="23"/>
      <c r="D97" s="24"/>
      <c r="E97" s="2"/>
      <c r="F97" s="2"/>
      <c r="G97" s="2"/>
      <c r="H97" s="2"/>
      <c r="I97" s="19"/>
      <c r="J97" s="2"/>
      <c r="K97" s="2"/>
      <c r="L97" s="2"/>
      <c r="M97" s="2"/>
      <c r="N97" s="2"/>
      <c r="O97" s="2"/>
      <c r="P97" s="2"/>
      <c r="Q97" s="2"/>
      <c r="R97" s="2"/>
      <c r="S97" s="27"/>
      <c r="T97" s="27"/>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s="6" customFormat="1">
      <c r="A98" s="1"/>
      <c r="B98" s="19"/>
      <c r="C98" s="23"/>
      <c r="D98" s="24"/>
      <c r="E98" s="2"/>
      <c r="F98" s="2"/>
      <c r="G98" s="2"/>
      <c r="H98" s="2"/>
      <c r="I98" s="19"/>
      <c r="J98" s="2"/>
      <c r="K98" s="2"/>
      <c r="L98" s="2"/>
      <c r="M98" s="2"/>
      <c r="N98" s="2"/>
      <c r="O98" s="2"/>
      <c r="P98" s="2"/>
      <c r="Q98" s="2"/>
      <c r="R98" s="2"/>
      <c r="S98" s="27"/>
      <c r="T98" s="27"/>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6" customFormat="1">
      <c r="A99" s="1"/>
      <c r="B99" s="19"/>
      <c r="C99" s="23"/>
      <c r="D99" s="24"/>
      <c r="E99" s="2"/>
      <c r="F99" s="2"/>
      <c r="G99" s="2"/>
      <c r="H99" s="2"/>
      <c r="I99" s="19"/>
      <c r="J99" s="2"/>
      <c r="K99" s="2"/>
      <c r="L99" s="2"/>
      <c r="M99" s="2"/>
      <c r="N99" s="2"/>
      <c r="O99" s="2"/>
      <c r="P99" s="2"/>
      <c r="Q99" s="2"/>
      <c r="R99" s="2"/>
      <c r="S99" s="27"/>
      <c r="T99" s="27"/>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6" customFormat="1">
      <c r="A100" s="1"/>
      <c r="B100" s="19"/>
      <c r="C100" s="23"/>
      <c r="D100" s="24"/>
      <c r="E100" s="2"/>
      <c r="F100" s="2"/>
      <c r="G100" s="2"/>
      <c r="H100" s="2"/>
      <c r="I100" s="19"/>
      <c r="J100" s="2"/>
      <c r="K100" s="2"/>
      <c r="L100" s="2"/>
      <c r="M100" s="2"/>
      <c r="N100" s="2"/>
      <c r="O100" s="2"/>
      <c r="P100" s="2"/>
      <c r="Q100" s="2"/>
      <c r="R100" s="2"/>
      <c r="S100" s="27"/>
      <c r="T100" s="27"/>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6" customFormat="1">
      <c r="A101" s="1"/>
      <c r="B101" s="19"/>
      <c r="C101" s="23"/>
      <c r="D101" s="24"/>
      <c r="E101" s="2"/>
      <c r="F101" s="2"/>
      <c r="G101" s="2"/>
      <c r="H101" s="2"/>
      <c r="I101" s="19"/>
      <c r="J101" s="2"/>
      <c r="K101" s="2"/>
      <c r="L101" s="2"/>
      <c r="M101" s="2"/>
      <c r="N101" s="2"/>
      <c r="O101" s="2"/>
      <c r="P101" s="2"/>
      <c r="Q101" s="2"/>
      <c r="R101" s="2"/>
      <c r="S101" s="27"/>
      <c r="T101" s="27"/>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6" customFormat="1">
      <c r="A102" s="1"/>
      <c r="B102" s="19"/>
      <c r="C102" s="23"/>
      <c r="D102" s="24"/>
      <c r="E102" s="2"/>
      <c r="F102" s="2"/>
      <c r="G102" s="2"/>
      <c r="H102" s="2"/>
      <c r="I102" s="19"/>
      <c r="J102" s="2"/>
      <c r="K102" s="2"/>
      <c r="L102" s="2"/>
      <c r="M102" s="2"/>
      <c r="N102" s="2"/>
      <c r="O102" s="2"/>
      <c r="P102" s="2"/>
      <c r="Q102" s="2"/>
      <c r="R102" s="2"/>
      <c r="S102" s="27"/>
      <c r="T102" s="27"/>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s="6" customFormat="1">
      <c r="A103" s="1"/>
      <c r="B103" s="19"/>
      <c r="C103" s="23"/>
      <c r="D103" s="24"/>
      <c r="E103" s="2"/>
      <c r="F103" s="2"/>
      <c r="G103" s="2"/>
      <c r="H103" s="2"/>
      <c r="I103" s="19"/>
      <c r="J103" s="2"/>
      <c r="K103" s="2"/>
      <c r="L103" s="2"/>
      <c r="M103" s="2"/>
      <c r="N103" s="2"/>
      <c r="O103" s="2"/>
      <c r="P103" s="2"/>
      <c r="Q103" s="2"/>
      <c r="R103" s="2"/>
      <c r="S103" s="27"/>
      <c r="T103" s="27"/>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s="6" customFormat="1">
      <c r="A104" s="1"/>
      <c r="B104" s="19"/>
      <c r="C104" s="23"/>
      <c r="D104" s="24"/>
      <c r="E104" s="2"/>
      <c r="F104" s="2"/>
      <c r="G104" s="2"/>
      <c r="H104" s="2"/>
      <c r="I104" s="19"/>
      <c r="J104" s="2"/>
      <c r="K104" s="2"/>
      <c r="L104" s="2"/>
      <c r="M104" s="2"/>
      <c r="N104" s="2"/>
      <c r="O104" s="2"/>
      <c r="P104" s="2"/>
      <c r="Q104" s="2"/>
      <c r="R104" s="2"/>
      <c r="S104" s="27"/>
      <c r="T104" s="27"/>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s="6" customFormat="1">
      <c r="A105" s="1"/>
      <c r="B105" s="19"/>
      <c r="C105" s="23"/>
      <c r="D105" s="24"/>
      <c r="E105" s="2"/>
      <c r="F105" s="2"/>
      <c r="G105" s="2"/>
      <c r="H105" s="2"/>
      <c r="I105" s="19"/>
      <c r="J105" s="2"/>
      <c r="K105" s="2"/>
      <c r="L105" s="2"/>
      <c r="M105" s="2"/>
      <c r="N105" s="2"/>
      <c r="O105" s="2"/>
      <c r="P105" s="2"/>
      <c r="Q105" s="2"/>
      <c r="R105" s="2"/>
      <c r="S105" s="27"/>
      <c r="T105" s="27"/>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s="6" customFormat="1">
      <c r="A106" s="1"/>
      <c r="B106" s="19"/>
      <c r="C106" s="23"/>
      <c r="D106" s="24"/>
      <c r="E106" s="2"/>
      <c r="F106" s="2"/>
      <c r="G106" s="2"/>
      <c r="H106" s="2"/>
      <c r="I106" s="19"/>
      <c r="J106" s="2"/>
      <c r="K106" s="2"/>
      <c r="L106" s="2"/>
      <c r="M106" s="2"/>
      <c r="N106" s="2"/>
      <c r="O106" s="2"/>
      <c r="P106" s="2"/>
      <c r="Q106" s="2"/>
      <c r="R106" s="2"/>
      <c r="S106" s="27"/>
      <c r="T106" s="27"/>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s="6" customFormat="1">
      <c r="A107" s="1"/>
      <c r="B107" s="19"/>
      <c r="C107" s="23"/>
      <c r="D107" s="24"/>
      <c r="E107" s="2"/>
      <c r="F107" s="2"/>
      <c r="G107" s="2"/>
      <c r="H107" s="2"/>
      <c r="I107" s="19"/>
      <c r="J107" s="2"/>
      <c r="K107" s="2"/>
      <c r="L107" s="2"/>
      <c r="M107" s="2"/>
      <c r="N107" s="2"/>
      <c r="O107" s="2"/>
      <c r="P107" s="2"/>
      <c r="Q107" s="2"/>
      <c r="R107" s="2"/>
      <c r="S107" s="27"/>
      <c r="T107" s="27"/>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s="6" customFormat="1">
      <c r="A108" s="1"/>
      <c r="B108" s="19"/>
      <c r="C108" s="23"/>
      <c r="D108" s="24"/>
      <c r="E108" s="2"/>
      <c r="F108" s="2"/>
      <c r="G108" s="2"/>
      <c r="H108" s="2"/>
      <c r="I108" s="19"/>
      <c r="J108" s="2"/>
      <c r="K108" s="2"/>
      <c r="L108" s="2"/>
      <c r="M108" s="2"/>
      <c r="N108" s="2"/>
      <c r="O108" s="2"/>
      <c r="P108" s="2"/>
      <c r="Q108" s="2"/>
      <c r="R108" s="2"/>
      <c r="S108" s="27"/>
      <c r="T108" s="27"/>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s="6" customFormat="1">
      <c r="A109" s="1"/>
      <c r="B109" s="19"/>
      <c r="C109" s="23"/>
      <c r="D109" s="24"/>
      <c r="E109" s="2"/>
      <c r="F109" s="2"/>
      <c r="G109" s="2"/>
      <c r="H109" s="2"/>
      <c r="I109" s="19"/>
      <c r="J109" s="2"/>
      <c r="K109" s="2"/>
      <c r="L109" s="2"/>
      <c r="M109" s="2"/>
      <c r="N109" s="2"/>
      <c r="O109" s="2"/>
      <c r="P109" s="2"/>
      <c r="Q109" s="2"/>
      <c r="R109" s="2"/>
      <c r="S109" s="27"/>
      <c r="T109" s="27"/>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s="6" customFormat="1">
      <c r="A110" s="1"/>
      <c r="B110" s="19"/>
      <c r="C110" s="23"/>
      <c r="D110" s="24"/>
      <c r="E110" s="2"/>
      <c r="F110" s="2"/>
      <c r="G110" s="2"/>
      <c r="H110" s="2"/>
      <c r="I110" s="19"/>
      <c r="J110" s="2"/>
      <c r="K110" s="2"/>
      <c r="L110" s="2"/>
      <c r="M110" s="2"/>
      <c r="N110" s="2"/>
      <c r="O110" s="2"/>
      <c r="P110" s="2"/>
      <c r="Q110" s="2"/>
      <c r="R110" s="2"/>
      <c r="S110" s="27"/>
      <c r="T110" s="27"/>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s="6" customFormat="1">
      <c r="A111" s="1"/>
      <c r="B111" s="19"/>
      <c r="C111" s="23"/>
      <c r="D111" s="24"/>
      <c r="E111" s="2"/>
      <c r="F111" s="2"/>
      <c r="G111" s="2"/>
      <c r="H111" s="2"/>
      <c r="I111" s="19"/>
      <c r="J111" s="2"/>
      <c r="K111" s="2"/>
      <c r="L111" s="2"/>
      <c r="M111" s="2"/>
      <c r="N111" s="2"/>
      <c r="O111" s="2"/>
      <c r="P111" s="2"/>
      <c r="Q111" s="2"/>
      <c r="R111" s="2"/>
      <c r="S111" s="27"/>
      <c r="T111" s="27"/>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6" customFormat="1">
      <c r="A112" s="1"/>
      <c r="B112" s="19"/>
      <c r="C112" s="23"/>
      <c r="D112" s="24"/>
      <c r="E112" s="2"/>
      <c r="F112" s="2"/>
      <c r="G112" s="2"/>
      <c r="H112" s="2"/>
      <c r="I112" s="19"/>
      <c r="J112" s="2"/>
      <c r="K112" s="2"/>
      <c r="L112" s="2"/>
      <c r="M112" s="2"/>
      <c r="N112" s="2"/>
      <c r="O112" s="2"/>
      <c r="P112" s="2"/>
      <c r="Q112" s="2"/>
      <c r="R112" s="2"/>
      <c r="S112" s="27"/>
      <c r="T112" s="27"/>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6" customFormat="1">
      <c r="A113" s="1"/>
      <c r="B113" s="19"/>
      <c r="C113" s="23"/>
      <c r="D113" s="24"/>
      <c r="E113" s="2"/>
      <c r="F113" s="2"/>
      <c r="G113" s="2"/>
      <c r="H113" s="2"/>
      <c r="I113" s="19"/>
      <c r="J113" s="2"/>
      <c r="K113" s="2"/>
      <c r="L113" s="2"/>
      <c r="M113" s="2"/>
      <c r="N113" s="2"/>
      <c r="O113" s="2"/>
      <c r="P113" s="2"/>
      <c r="Q113" s="2"/>
      <c r="R113" s="2"/>
      <c r="S113" s="27"/>
      <c r="T113" s="27"/>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s="6" customFormat="1">
      <c r="A114" s="1"/>
      <c r="B114" s="19"/>
      <c r="C114" s="23"/>
      <c r="D114" s="24"/>
      <c r="E114" s="2"/>
      <c r="F114" s="2"/>
      <c r="G114" s="2"/>
      <c r="H114" s="2"/>
      <c r="I114" s="19"/>
      <c r="J114" s="2"/>
      <c r="K114" s="2"/>
      <c r="L114" s="2"/>
      <c r="M114" s="2"/>
      <c r="N114" s="2"/>
      <c r="O114" s="2"/>
      <c r="P114" s="2"/>
      <c r="Q114" s="2"/>
      <c r="R114" s="2"/>
      <c r="S114" s="27"/>
      <c r="T114" s="27"/>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s="6" customFormat="1">
      <c r="A115" s="1"/>
      <c r="B115" s="19"/>
      <c r="C115" s="23"/>
      <c r="D115" s="24"/>
      <c r="E115" s="2"/>
      <c r="F115" s="2"/>
      <c r="G115" s="2"/>
      <c r="H115" s="2"/>
      <c r="I115" s="19"/>
      <c r="J115" s="2"/>
      <c r="K115" s="2"/>
      <c r="L115" s="2"/>
      <c r="M115" s="2"/>
      <c r="N115" s="2"/>
      <c r="O115" s="2"/>
      <c r="P115" s="2"/>
      <c r="Q115" s="2"/>
      <c r="R115" s="2"/>
      <c r="S115" s="27"/>
      <c r="T115" s="27"/>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s="6" customFormat="1">
      <c r="A116" s="1"/>
      <c r="B116" s="19"/>
      <c r="C116" s="23"/>
      <c r="D116" s="24"/>
      <c r="E116" s="2"/>
      <c r="F116" s="2"/>
      <c r="G116" s="2"/>
      <c r="H116" s="2"/>
      <c r="I116" s="19"/>
      <c r="J116" s="2"/>
      <c r="K116" s="2"/>
      <c r="L116" s="2"/>
      <c r="M116" s="2"/>
      <c r="N116" s="2"/>
      <c r="O116" s="2"/>
      <c r="P116" s="2"/>
      <c r="Q116" s="2"/>
      <c r="R116" s="2"/>
      <c r="S116" s="27"/>
      <c r="T116" s="27"/>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s="6" customFormat="1">
      <c r="A117" s="1"/>
      <c r="B117" s="19"/>
      <c r="C117" s="23"/>
      <c r="D117" s="24"/>
      <c r="E117" s="2"/>
      <c r="F117" s="2"/>
      <c r="G117" s="2"/>
      <c r="H117" s="2"/>
      <c r="I117" s="19"/>
      <c r="J117" s="2"/>
      <c r="K117" s="2"/>
      <c r="L117" s="2"/>
      <c r="M117" s="2"/>
      <c r="N117" s="2"/>
      <c r="O117" s="2"/>
      <c r="P117" s="2"/>
      <c r="Q117" s="2"/>
      <c r="R117" s="2"/>
      <c r="S117" s="27"/>
      <c r="T117" s="27"/>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6" customFormat="1">
      <c r="A118" s="1"/>
      <c r="B118" s="19"/>
      <c r="C118" s="23"/>
      <c r="D118" s="24"/>
      <c r="E118" s="2"/>
      <c r="F118" s="2"/>
      <c r="G118" s="2"/>
      <c r="H118" s="2"/>
      <c r="I118" s="19"/>
      <c r="J118" s="2"/>
      <c r="K118" s="2"/>
      <c r="L118" s="2"/>
      <c r="M118" s="2"/>
      <c r="N118" s="2"/>
      <c r="O118" s="2"/>
      <c r="P118" s="2"/>
      <c r="Q118" s="2"/>
      <c r="R118" s="2"/>
      <c r="S118" s="27"/>
      <c r="T118" s="27"/>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6" customFormat="1">
      <c r="A119" s="1"/>
      <c r="B119" s="19"/>
      <c r="C119" s="23"/>
      <c r="D119" s="24"/>
      <c r="E119" s="2"/>
      <c r="F119" s="2"/>
      <c r="G119" s="2"/>
      <c r="H119" s="2"/>
      <c r="I119" s="19"/>
      <c r="J119" s="2"/>
      <c r="K119" s="2"/>
      <c r="L119" s="2"/>
      <c r="M119" s="2"/>
      <c r="N119" s="2"/>
      <c r="O119" s="2"/>
      <c r="P119" s="2"/>
      <c r="Q119" s="2"/>
      <c r="R119" s="2"/>
      <c r="S119" s="27"/>
      <c r="T119" s="27"/>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s="6" customFormat="1">
      <c r="A120" s="1"/>
      <c r="B120" s="19"/>
      <c r="C120" s="23"/>
      <c r="D120" s="24"/>
      <c r="E120" s="2"/>
      <c r="F120" s="2"/>
      <c r="G120" s="2"/>
      <c r="H120" s="2"/>
      <c r="I120" s="19"/>
      <c r="J120" s="2"/>
      <c r="K120" s="2"/>
      <c r="L120" s="2"/>
      <c r="M120" s="2"/>
      <c r="N120" s="2"/>
      <c r="O120" s="2"/>
      <c r="P120" s="2"/>
      <c r="Q120" s="2"/>
      <c r="R120" s="2"/>
      <c r="S120" s="27"/>
      <c r="T120" s="27"/>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6" customFormat="1">
      <c r="A121" s="1"/>
      <c r="B121" s="19"/>
      <c r="C121" s="23"/>
      <c r="D121" s="24"/>
      <c r="E121" s="2"/>
      <c r="F121" s="2"/>
      <c r="G121" s="2"/>
      <c r="H121" s="2"/>
      <c r="I121" s="19"/>
      <c r="J121" s="2"/>
      <c r="K121" s="2"/>
      <c r="L121" s="2"/>
      <c r="M121" s="2"/>
      <c r="N121" s="2"/>
      <c r="O121" s="2"/>
      <c r="P121" s="2"/>
      <c r="Q121" s="2"/>
      <c r="R121" s="2"/>
      <c r="S121" s="27"/>
      <c r="T121" s="27"/>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s="6" customFormat="1">
      <c r="A122" s="1"/>
      <c r="B122" s="19"/>
      <c r="C122" s="23"/>
      <c r="D122" s="24"/>
      <c r="E122" s="2"/>
      <c r="F122" s="2"/>
      <c r="G122" s="2"/>
      <c r="H122" s="2"/>
      <c r="I122" s="19"/>
      <c r="J122" s="2"/>
      <c r="K122" s="2"/>
      <c r="L122" s="2"/>
      <c r="M122" s="2"/>
      <c r="N122" s="2"/>
      <c r="O122" s="2"/>
      <c r="P122" s="2"/>
      <c r="Q122" s="2"/>
      <c r="R122" s="2"/>
      <c r="S122" s="27"/>
      <c r="T122" s="27"/>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6" customFormat="1">
      <c r="A123" s="1"/>
      <c r="B123" s="19"/>
      <c r="C123" s="23"/>
      <c r="D123" s="24"/>
      <c r="E123" s="2"/>
      <c r="F123" s="2"/>
      <c r="G123" s="2"/>
      <c r="H123" s="2"/>
      <c r="I123" s="19"/>
      <c r="J123" s="2"/>
      <c r="K123" s="2"/>
      <c r="L123" s="2"/>
      <c r="M123" s="2"/>
      <c r="N123" s="2"/>
      <c r="O123" s="2"/>
      <c r="P123" s="2"/>
      <c r="Q123" s="2"/>
      <c r="R123" s="2"/>
      <c r="S123" s="27"/>
      <c r="T123" s="27"/>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6" customFormat="1">
      <c r="A124" s="1"/>
      <c r="B124" s="19"/>
      <c r="C124" s="23"/>
      <c r="D124" s="24"/>
      <c r="E124" s="2"/>
      <c r="F124" s="2"/>
      <c r="G124" s="2"/>
      <c r="H124" s="2"/>
      <c r="I124" s="19"/>
      <c r="J124" s="2"/>
      <c r="K124" s="2"/>
      <c r="L124" s="2"/>
      <c r="M124" s="2"/>
      <c r="N124" s="2"/>
      <c r="O124" s="2"/>
      <c r="P124" s="2"/>
      <c r="Q124" s="2"/>
      <c r="R124" s="2"/>
      <c r="S124" s="27"/>
      <c r="T124" s="27"/>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s="6" customFormat="1">
      <c r="A125" s="1"/>
      <c r="B125" s="19"/>
      <c r="C125" s="23"/>
      <c r="D125" s="24"/>
      <c r="E125" s="2"/>
      <c r="F125" s="2"/>
      <c r="G125" s="2"/>
      <c r="H125" s="2"/>
      <c r="I125" s="19"/>
      <c r="J125" s="2"/>
      <c r="K125" s="2"/>
      <c r="L125" s="2"/>
      <c r="M125" s="2"/>
      <c r="N125" s="2"/>
      <c r="O125" s="2"/>
      <c r="P125" s="2"/>
      <c r="Q125" s="2"/>
      <c r="R125" s="2"/>
      <c r="S125" s="27"/>
      <c r="T125" s="27"/>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s="6" customFormat="1">
      <c r="A126" s="1"/>
      <c r="B126" s="19"/>
      <c r="C126" s="23"/>
      <c r="D126" s="24"/>
      <c r="E126" s="2"/>
      <c r="F126" s="2"/>
      <c r="G126" s="2"/>
      <c r="H126" s="2"/>
      <c r="I126" s="19"/>
      <c r="J126" s="2"/>
      <c r="K126" s="2"/>
      <c r="L126" s="2"/>
      <c r="M126" s="2"/>
      <c r="N126" s="2"/>
      <c r="O126" s="2"/>
      <c r="P126" s="2"/>
      <c r="Q126" s="2"/>
      <c r="R126" s="2"/>
      <c r="S126" s="27"/>
      <c r="T126" s="27"/>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s="6" customFormat="1">
      <c r="A127" s="1"/>
      <c r="B127" s="19"/>
      <c r="C127" s="23"/>
      <c r="D127" s="24"/>
      <c r="E127" s="2"/>
      <c r="F127" s="2"/>
      <c r="G127" s="2"/>
      <c r="H127" s="2"/>
      <c r="I127" s="19"/>
      <c r="J127" s="2"/>
      <c r="K127" s="2"/>
      <c r="L127" s="2"/>
      <c r="M127" s="2"/>
      <c r="N127" s="2"/>
      <c r="O127" s="2"/>
      <c r="P127" s="2"/>
      <c r="Q127" s="2"/>
      <c r="R127" s="2"/>
      <c r="S127" s="27"/>
      <c r="T127" s="27"/>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s="6" customFormat="1">
      <c r="A128" s="1"/>
      <c r="B128" s="19"/>
      <c r="C128" s="23"/>
      <c r="D128" s="24"/>
      <c r="E128" s="2"/>
      <c r="F128" s="2"/>
      <c r="G128" s="2"/>
      <c r="H128" s="2"/>
      <c r="I128" s="19"/>
      <c r="J128" s="2"/>
      <c r="K128" s="2"/>
      <c r="L128" s="2"/>
      <c r="M128" s="2"/>
      <c r="N128" s="2"/>
      <c r="O128" s="2"/>
      <c r="P128" s="2"/>
      <c r="Q128" s="2"/>
      <c r="R128" s="2"/>
      <c r="S128" s="27"/>
      <c r="T128" s="27"/>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s="6" customFormat="1">
      <c r="A129" s="1"/>
      <c r="B129" s="19"/>
      <c r="C129" s="23"/>
      <c r="D129" s="24"/>
      <c r="E129" s="2"/>
      <c r="F129" s="2"/>
      <c r="G129" s="2"/>
      <c r="H129" s="2"/>
      <c r="I129" s="19"/>
      <c r="J129" s="2"/>
      <c r="K129" s="2"/>
      <c r="L129" s="2"/>
      <c r="M129" s="2"/>
      <c r="N129" s="2"/>
      <c r="O129" s="2"/>
      <c r="P129" s="2"/>
      <c r="Q129" s="2"/>
      <c r="R129" s="2"/>
      <c r="S129" s="27"/>
      <c r="T129" s="27"/>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s="6" customFormat="1">
      <c r="A130" s="1"/>
      <c r="B130" s="19"/>
      <c r="C130" s="23"/>
      <c r="D130" s="24"/>
      <c r="E130" s="2"/>
      <c r="F130" s="2"/>
      <c r="G130" s="2"/>
      <c r="H130" s="2"/>
      <c r="I130" s="19"/>
      <c r="J130" s="2"/>
      <c r="K130" s="2"/>
      <c r="L130" s="2"/>
      <c r="M130" s="2"/>
      <c r="N130" s="2"/>
      <c r="O130" s="2"/>
      <c r="P130" s="2"/>
      <c r="Q130" s="2"/>
      <c r="R130" s="2"/>
      <c r="S130" s="27"/>
      <c r="T130" s="27"/>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s="6" customFormat="1">
      <c r="A131" s="1"/>
      <c r="B131" s="19"/>
      <c r="C131" s="23"/>
      <c r="D131" s="24"/>
      <c r="E131" s="2"/>
      <c r="F131" s="2"/>
      <c r="G131" s="2"/>
      <c r="H131" s="2"/>
      <c r="I131" s="19"/>
      <c r="J131" s="2"/>
      <c r="K131" s="2"/>
      <c r="L131" s="2"/>
      <c r="M131" s="2"/>
      <c r="N131" s="2"/>
      <c r="O131" s="2"/>
      <c r="P131" s="2"/>
      <c r="Q131" s="2"/>
      <c r="R131" s="2"/>
      <c r="S131" s="27"/>
      <c r="T131" s="27"/>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s="6" customFormat="1">
      <c r="A132" s="1"/>
      <c r="B132" s="19"/>
      <c r="C132" s="23"/>
      <c r="D132" s="24"/>
      <c r="E132" s="2"/>
      <c r="F132" s="2"/>
      <c r="G132" s="2"/>
      <c r="H132" s="2"/>
      <c r="I132" s="19"/>
      <c r="J132" s="2"/>
      <c r="K132" s="2"/>
      <c r="L132" s="2"/>
      <c r="M132" s="2"/>
      <c r="N132" s="2"/>
      <c r="O132" s="2"/>
      <c r="P132" s="2"/>
      <c r="Q132" s="2"/>
      <c r="R132" s="2"/>
      <c r="S132" s="27"/>
      <c r="T132" s="27"/>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s="6" customFormat="1">
      <c r="A133" s="1"/>
      <c r="B133" s="19"/>
      <c r="C133" s="23"/>
      <c r="D133" s="24"/>
      <c r="E133" s="2"/>
      <c r="F133" s="2"/>
      <c r="G133" s="2"/>
      <c r="H133" s="2"/>
      <c r="I133" s="19"/>
      <c r="J133" s="2"/>
      <c r="K133" s="2"/>
      <c r="L133" s="2"/>
      <c r="M133" s="2"/>
      <c r="N133" s="2"/>
      <c r="O133" s="2"/>
      <c r="P133" s="2"/>
      <c r="Q133" s="2"/>
      <c r="R133" s="2"/>
      <c r="S133" s="27"/>
      <c r="T133" s="27"/>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s="6" customFormat="1">
      <c r="A134" s="1"/>
      <c r="B134" s="19"/>
      <c r="C134" s="23"/>
      <c r="D134" s="24"/>
      <c r="E134" s="2"/>
      <c r="F134" s="2"/>
      <c r="G134" s="2"/>
      <c r="H134" s="2"/>
      <c r="I134" s="19"/>
      <c r="J134" s="2"/>
      <c r="K134" s="2"/>
      <c r="L134" s="2"/>
      <c r="M134" s="2"/>
      <c r="N134" s="2"/>
      <c r="O134" s="2"/>
      <c r="P134" s="2"/>
      <c r="Q134" s="2"/>
      <c r="R134" s="2"/>
      <c r="S134" s="27"/>
      <c r="T134" s="27"/>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s="6" customFormat="1">
      <c r="A135" s="1"/>
      <c r="B135" s="19"/>
      <c r="C135" s="23"/>
      <c r="D135" s="24"/>
      <c r="E135" s="2"/>
      <c r="F135" s="2"/>
      <c r="G135" s="2"/>
      <c r="H135" s="2"/>
      <c r="I135" s="19"/>
      <c r="J135" s="2"/>
      <c r="K135" s="2"/>
      <c r="L135" s="2"/>
      <c r="M135" s="2"/>
      <c r="N135" s="2"/>
      <c r="O135" s="2"/>
      <c r="P135" s="2"/>
      <c r="Q135" s="2"/>
      <c r="R135" s="2"/>
      <c r="S135" s="27"/>
      <c r="T135" s="27"/>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6" customFormat="1">
      <c r="A136" s="1"/>
      <c r="B136" s="19"/>
      <c r="C136" s="23"/>
      <c r="D136" s="24"/>
      <c r="E136" s="2"/>
      <c r="F136" s="2"/>
      <c r="G136" s="2"/>
      <c r="H136" s="2"/>
      <c r="I136" s="19"/>
      <c r="J136" s="2"/>
      <c r="K136" s="2"/>
      <c r="L136" s="2"/>
      <c r="M136" s="2"/>
      <c r="N136" s="2"/>
      <c r="O136" s="2"/>
      <c r="P136" s="2"/>
      <c r="Q136" s="2"/>
      <c r="R136" s="2"/>
      <c r="S136" s="27"/>
      <c r="T136" s="27"/>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s="6" customFormat="1">
      <c r="A137" s="1"/>
      <c r="B137" s="19"/>
      <c r="C137" s="23"/>
      <c r="D137" s="24"/>
      <c r="E137" s="2"/>
      <c r="F137" s="2"/>
      <c r="G137" s="2"/>
      <c r="H137" s="2"/>
      <c r="I137" s="19"/>
      <c r="J137" s="2"/>
      <c r="K137" s="2"/>
      <c r="L137" s="2"/>
      <c r="M137" s="2"/>
      <c r="N137" s="2"/>
      <c r="O137" s="2"/>
      <c r="P137" s="2"/>
      <c r="Q137" s="2"/>
      <c r="R137" s="2"/>
      <c r="S137" s="27"/>
      <c r="T137" s="27"/>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6" customFormat="1">
      <c r="A138" s="1"/>
      <c r="B138" s="19"/>
      <c r="C138" s="23"/>
      <c r="D138" s="24"/>
      <c r="E138" s="2"/>
      <c r="F138" s="2"/>
      <c r="G138" s="2"/>
      <c r="H138" s="2"/>
      <c r="I138" s="19"/>
      <c r="J138" s="2"/>
      <c r="K138" s="2"/>
      <c r="L138" s="2"/>
      <c r="M138" s="2"/>
      <c r="N138" s="2"/>
      <c r="O138" s="2"/>
      <c r="P138" s="2"/>
      <c r="Q138" s="2"/>
      <c r="R138" s="2"/>
      <c r="S138" s="27"/>
      <c r="T138" s="27"/>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6" customFormat="1">
      <c r="A139" s="1"/>
      <c r="B139" s="19"/>
      <c r="C139" s="23"/>
      <c r="D139" s="24"/>
      <c r="E139" s="2"/>
      <c r="F139" s="2"/>
      <c r="G139" s="2"/>
      <c r="H139" s="2"/>
      <c r="I139" s="19"/>
      <c r="J139" s="2"/>
      <c r="K139" s="2"/>
      <c r="L139" s="2"/>
      <c r="M139" s="2"/>
      <c r="N139" s="2"/>
      <c r="O139" s="2"/>
      <c r="P139" s="2"/>
      <c r="Q139" s="2"/>
      <c r="R139" s="2"/>
      <c r="S139" s="27"/>
      <c r="T139" s="27"/>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6" customFormat="1">
      <c r="A140" s="1"/>
      <c r="B140" s="19"/>
      <c r="C140" s="23"/>
      <c r="D140" s="24"/>
      <c r="E140" s="2"/>
      <c r="F140" s="2"/>
      <c r="G140" s="2"/>
      <c r="H140" s="2"/>
      <c r="I140" s="19"/>
      <c r="J140" s="2"/>
      <c r="K140" s="2"/>
      <c r="L140" s="2"/>
      <c r="M140" s="2"/>
      <c r="N140" s="2"/>
      <c r="O140" s="2"/>
      <c r="P140" s="2"/>
      <c r="Q140" s="2"/>
      <c r="R140" s="2"/>
      <c r="S140" s="27"/>
      <c r="T140" s="27"/>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s="6" customFormat="1">
      <c r="A141" s="1"/>
      <c r="B141" s="19"/>
      <c r="C141" s="23"/>
      <c r="D141" s="24"/>
      <c r="E141" s="2"/>
      <c r="F141" s="2"/>
      <c r="G141" s="2"/>
      <c r="H141" s="2"/>
      <c r="I141" s="19"/>
      <c r="J141" s="2"/>
      <c r="K141" s="2"/>
      <c r="L141" s="2"/>
      <c r="M141" s="2"/>
      <c r="N141" s="2"/>
      <c r="O141" s="2"/>
      <c r="P141" s="2"/>
      <c r="Q141" s="2"/>
      <c r="R141" s="2"/>
      <c r="S141" s="27"/>
      <c r="T141" s="27"/>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s="6" customFormat="1">
      <c r="A142" s="1"/>
      <c r="B142" s="19"/>
      <c r="C142" s="23"/>
      <c r="D142" s="24"/>
      <c r="E142" s="2"/>
      <c r="F142" s="2"/>
      <c r="G142" s="2"/>
      <c r="H142" s="2"/>
      <c r="I142" s="19"/>
      <c r="J142" s="2"/>
      <c r="K142" s="2"/>
      <c r="L142" s="2"/>
      <c r="M142" s="2"/>
      <c r="N142" s="2"/>
      <c r="O142" s="2"/>
      <c r="P142" s="2"/>
      <c r="Q142" s="2"/>
      <c r="R142" s="2"/>
      <c r="S142" s="27"/>
      <c r="T142" s="27"/>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s="6" customFormat="1">
      <c r="A143" s="1"/>
      <c r="B143" s="19"/>
      <c r="C143" s="23"/>
      <c r="D143" s="24"/>
      <c r="E143" s="2"/>
      <c r="F143" s="2"/>
      <c r="G143" s="2"/>
      <c r="H143" s="2"/>
      <c r="I143" s="19"/>
      <c r="J143" s="2"/>
      <c r="K143" s="2"/>
      <c r="L143" s="2"/>
      <c r="M143" s="2"/>
      <c r="N143" s="2"/>
      <c r="O143" s="2"/>
      <c r="P143" s="2"/>
      <c r="Q143" s="2"/>
      <c r="R143" s="2"/>
      <c r="S143" s="27"/>
      <c r="T143" s="27"/>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s="6" customFormat="1">
      <c r="A144" s="1"/>
      <c r="B144" s="19"/>
      <c r="C144" s="23"/>
      <c r="D144" s="24"/>
      <c r="E144" s="2"/>
      <c r="F144" s="2"/>
      <c r="G144" s="2"/>
      <c r="H144" s="2"/>
      <c r="I144" s="19"/>
      <c r="J144" s="2"/>
      <c r="K144" s="2"/>
      <c r="L144" s="2"/>
      <c r="M144" s="2"/>
      <c r="N144" s="2"/>
      <c r="O144" s="2"/>
      <c r="P144" s="2"/>
      <c r="Q144" s="2"/>
      <c r="R144" s="2"/>
      <c r="S144" s="27"/>
      <c r="T144" s="27"/>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s="6" customFormat="1">
      <c r="A145" s="1"/>
      <c r="B145" s="19"/>
      <c r="C145" s="23"/>
      <c r="D145" s="24"/>
      <c r="E145" s="2"/>
      <c r="F145" s="2"/>
      <c r="G145" s="2"/>
      <c r="H145" s="2"/>
      <c r="I145" s="19"/>
      <c r="J145" s="2"/>
      <c r="K145" s="2"/>
      <c r="L145" s="2"/>
      <c r="M145" s="2"/>
      <c r="N145" s="2"/>
      <c r="O145" s="2"/>
      <c r="P145" s="2"/>
      <c r="Q145" s="2"/>
      <c r="R145" s="2"/>
      <c r="S145" s="27"/>
      <c r="T145" s="27"/>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s="6" customFormat="1">
      <c r="A146" s="1"/>
      <c r="B146" s="19"/>
      <c r="C146" s="23"/>
      <c r="D146" s="24"/>
      <c r="E146" s="2"/>
      <c r="F146" s="2"/>
      <c r="G146" s="2"/>
      <c r="H146" s="2"/>
      <c r="I146" s="19"/>
      <c r="J146" s="2"/>
      <c r="K146" s="2"/>
      <c r="L146" s="2"/>
      <c r="M146" s="2"/>
      <c r="N146" s="2"/>
      <c r="O146" s="2"/>
      <c r="P146" s="2"/>
      <c r="Q146" s="2"/>
      <c r="R146" s="2"/>
      <c r="S146" s="27"/>
      <c r="T146" s="27"/>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s="6" customFormat="1">
      <c r="A147" s="1"/>
      <c r="B147" s="19"/>
      <c r="C147" s="23"/>
      <c r="D147" s="24"/>
      <c r="E147" s="2"/>
      <c r="F147" s="2"/>
      <c r="G147" s="2"/>
      <c r="H147" s="2"/>
      <c r="I147" s="19"/>
      <c r="J147" s="2"/>
      <c r="K147" s="2"/>
      <c r="L147" s="2"/>
      <c r="M147" s="2"/>
      <c r="N147" s="2"/>
      <c r="O147" s="2"/>
      <c r="P147" s="2"/>
      <c r="Q147" s="2"/>
      <c r="R147" s="2"/>
      <c r="S147" s="27"/>
      <c r="T147" s="27"/>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s="6" customFormat="1">
      <c r="A148" s="1"/>
      <c r="B148" s="19"/>
      <c r="C148" s="23"/>
      <c r="D148" s="24"/>
      <c r="E148" s="2"/>
      <c r="F148" s="2"/>
      <c r="G148" s="2"/>
      <c r="H148" s="2"/>
      <c r="I148" s="19"/>
      <c r="J148" s="2"/>
      <c r="K148" s="2"/>
      <c r="L148" s="2"/>
      <c r="M148" s="2"/>
      <c r="N148" s="2"/>
      <c r="O148" s="2"/>
      <c r="P148" s="2"/>
      <c r="Q148" s="2"/>
      <c r="R148" s="2"/>
      <c r="S148" s="27"/>
      <c r="T148" s="27"/>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s="6" customFormat="1">
      <c r="A149" s="1"/>
      <c r="B149" s="19"/>
      <c r="C149" s="23"/>
      <c r="D149" s="24"/>
      <c r="E149" s="2"/>
      <c r="F149" s="2"/>
      <c r="G149" s="2"/>
      <c r="H149" s="2"/>
      <c r="I149" s="19"/>
      <c r="J149" s="2"/>
      <c r="K149" s="2"/>
      <c r="L149" s="2"/>
      <c r="M149" s="2"/>
      <c r="N149" s="2"/>
      <c r="O149" s="2"/>
      <c r="P149" s="2"/>
      <c r="Q149" s="2"/>
      <c r="R149" s="2"/>
      <c r="S149" s="27"/>
      <c r="T149" s="27"/>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s="6" customFormat="1">
      <c r="A150" s="1"/>
      <c r="B150" s="19"/>
      <c r="C150" s="23"/>
      <c r="D150" s="24"/>
      <c r="E150" s="2"/>
      <c r="F150" s="2"/>
      <c r="G150" s="2"/>
      <c r="H150" s="2"/>
      <c r="I150" s="19"/>
      <c r="J150" s="2"/>
      <c r="K150" s="2"/>
      <c r="L150" s="2"/>
      <c r="M150" s="2"/>
      <c r="N150" s="2"/>
      <c r="O150" s="2"/>
      <c r="P150" s="2"/>
      <c r="Q150" s="2"/>
      <c r="R150" s="2"/>
      <c r="S150" s="27"/>
      <c r="T150" s="27"/>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s="6" customFormat="1">
      <c r="A151" s="1"/>
      <c r="B151" s="19"/>
      <c r="C151" s="23"/>
      <c r="D151" s="24"/>
      <c r="E151" s="2"/>
      <c r="F151" s="2"/>
      <c r="G151" s="2"/>
      <c r="H151" s="2"/>
      <c r="I151" s="19"/>
      <c r="J151" s="2"/>
      <c r="K151" s="2"/>
      <c r="L151" s="2"/>
      <c r="M151" s="2"/>
      <c r="N151" s="2"/>
      <c r="O151" s="2"/>
      <c r="P151" s="2"/>
      <c r="Q151" s="2"/>
      <c r="R151" s="2"/>
      <c r="S151" s="27"/>
      <c r="T151" s="27"/>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s="6" customFormat="1">
      <c r="A152" s="1"/>
      <c r="B152" s="19"/>
      <c r="C152" s="23"/>
      <c r="D152" s="24"/>
      <c r="E152" s="2"/>
      <c r="F152" s="2"/>
      <c r="G152" s="2"/>
      <c r="H152" s="2"/>
      <c r="I152" s="19"/>
      <c r="J152" s="2"/>
      <c r="K152" s="2"/>
      <c r="L152" s="2"/>
      <c r="M152" s="2"/>
      <c r="N152" s="2"/>
      <c r="O152" s="2"/>
      <c r="P152" s="2"/>
      <c r="Q152" s="2"/>
      <c r="R152" s="2"/>
      <c r="S152" s="27"/>
      <c r="T152" s="27"/>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s="6" customFormat="1">
      <c r="A153" s="1"/>
      <c r="B153" s="19"/>
      <c r="C153" s="23"/>
      <c r="D153" s="24"/>
      <c r="E153" s="2"/>
      <c r="F153" s="2"/>
      <c r="G153" s="2"/>
      <c r="H153" s="2"/>
      <c r="I153" s="19"/>
      <c r="J153" s="2"/>
      <c r="K153" s="2"/>
      <c r="L153" s="2"/>
      <c r="M153" s="2"/>
      <c r="N153" s="2"/>
      <c r="O153" s="2"/>
      <c r="P153" s="2"/>
      <c r="Q153" s="2"/>
      <c r="R153" s="2"/>
      <c r="S153" s="27"/>
      <c r="T153" s="27"/>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s="6" customFormat="1">
      <c r="A154" s="1"/>
      <c r="B154" s="19"/>
      <c r="C154" s="23"/>
      <c r="D154" s="24"/>
      <c r="E154" s="2"/>
      <c r="F154" s="2"/>
      <c r="G154" s="2"/>
      <c r="H154" s="2"/>
      <c r="I154" s="19"/>
      <c r="J154" s="2"/>
      <c r="K154" s="2"/>
      <c r="L154" s="2"/>
      <c r="M154" s="2"/>
      <c r="N154" s="2"/>
      <c r="O154" s="2"/>
      <c r="P154" s="2"/>
      <c r="Q154" s="2"/>
      <c r="R154" s="2"/>
      <c r="S154" s="27"/>
      <c r="T154" s="27"/>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s="6" customFormat="1">
      <c r="A155" s="1"/>
      <c r="B155" s="19"/>
      <c r="C155" s="23"/>
      <c r="D155" s="24"/>
      <c r="E155" s="2"/>
      <c r="F155" s="2"/>
      <c r="G155" s="2"/>
      <c r="H155" s="2"/>
      <c r="I155" s="19"/>
      <c r="J155" s="2"/>
      <c r="K155" s="2"/>
      <c r="L155" s="2"/>
      <c r="M155" s="2"/>
      <c r="N155" s="2"/>
      <c r="O155" s="2"/>
      <c r="P155" s="2"/>
      <c r="Q155" s="2"/>
      <c r="R155" s="2"/>
      <c r="S155" s="27"/>
      <c r="T155" s="27"/>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s="6" customFormat="1">
      <c r="A156" s="1"/>
      <c r="B156" s="19"/>
      <c r="C156" s="23"/>
      <c r="D156" s="24"/>
      <c r="E156" s="2"/>
      <c r="F156" s="2"/>
      <c r="G156" s="2"/>
      <c r="H156" s="2"/>
      <c r="I156" s="19"/>
      <c r="J156" s="2"/>
      <c r="K156" s="2"/>
      <c r="L156" s="2"/>
      <c r="M156" s="2"/>
      <c r="N156" s="2"/>
      <c r="O156" s="2"/>
      <c r="P156" s="2"/>
      <c r="Q156" s="2"/>
      <c r="R156" s="2"/>
      <c r="S156" s="27"/>
      <c r="T156" s="27"/>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s="6" customFormat="1">
      <c r="A157" s="1"/>
      <c r="B157" s="19"/>
      <c r="C157" s="23"/>
      <c r="D157" s="24"/>
      <c r="E157" s="2"/>
      <c r="F157" s="2"/>
      <c r="G157" s="2"/>
      <c r="H157" s="2"/>
      <c r="I157" s="19"/>
      <c r="J157" s="2"/>
      <c r="K157" s="2"/>
      <c r="L157" s="2"/>
      <c r="M157" s="2"/>
      <c r="N157" s="2"/>
      <c r="O157" s="2"/>
      <c r="P157" s="2"/>
      <c r="Q157" s="2"/>
      <c r="R157" s="2"/>
      <c r="S157" s="27"/>
      <c r="T157" s="27"/>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s="6" customFormat="1">
      <c r="A158" s="1"/>
      <c r="B158" s="19"/>
      <c r="C158" s="23"/>
      <c r="D158" s="24"/>
      <c r="E158" s="2"/>
      <c r="F158" s="2"/>
      <c r="G158" s="2"/>
      <c r="H158" s="2"/>
      <c r="I158" s="19"/>
      <c r="J158" s="2"/>
      <c r="K158" s="2"/>
      <c r="L158" s="2"/>
      <c r="M158" s="2"/>
      <c r="N158" s="2"/>
      <c r="O158" s="2"/>
      <c r="P158" s="2"/>
      <c r="Q158" s="2"/>
      <c r="R158" s="2"/>
      <c r="S158" s="27"/>
      <c r="T158" s="27"/>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s="6" customFormat="1">
      <c r="A159" s="1"/>
      <c r="B159" s="19"/>
      <c r="C159" s="23"/>
      <c r="D159" s="24"/>
      <c r="E159" s="2"/>
      <c r="F159" s="2"/>
      <c r="G159" s="2"/>
      <c r="H159" s="2"/>
      <c r="I159" s="19"/>
      <c r="J159" s="2"/>
      <c r="K159" s="2"/>
      <c r="L159" s="2"/>
      <c r="M159" s="2"/>
      <c r="N159" s="2"/>
      <c r="O159" s="2"/>
      <c r="P159" s="2"/>
      <c r="Q159" s="2"/>
      <c r="R159" s="2"/>
      <c r="S159" s="27"/>
      <c r="T159" s="27"/>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s="6" customFormat="1">
      <c r="A160" s="1"/>
      <c r="B160" s="19"/>
      <c r="C160" s="23"/>
      <c r="D160" s="24"/>
      <c r="E160" s="2"/>
      <c r="F160" s="2"/>
      <c r="G160" s="2"/>
      <c r="H160" s="2"/>
      <c r="I160" s="19"/>
      <c r="J160" s="2"/>
      <c r="K160" s="2"/>
      <c r="L160" s="2"/>
      <c r="M160" s="2"/>
      <c r="N160" s="2"/>
      <c r="O160" s="2"/>
      <c r="P160" s="2"/>
      <c r="Q160" s="2"/>
      <c r="R160" s="2"/>
      <c r="S160" s="27"/>
      <c r="T160" s="27"/>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s="6" customFormat="1">
      <c r="A161" s="1"/>
      <c r="B161" s="19"/>
      <c r="C161" s="23"/>
      <c r="D161" s="24"/>
      <c r="E161" s="2"/>
      <c r="F161" s="2"/>
      <c r="G161" s="2"/>
      <c r="H161" s="2"/>
      <c r="I161" s="19"/>
      <c r="J161" s="2"/>
      <c r="K161" s="2"/>
      <c r="L161" s="2"/>
      <c r="M161" s="2"/>
      <c r="N161" s="2"/>
      <c r="O161" s="2"/>
      <c r="P161" s="2"/>
      <c r="Q161" s="2"/>
      <c r="R161" s="2"/>
      <c r="S161" s="27"/>
      <c r="T161" s="27"/>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s="6" customFormat="1">
      <c r="A162" s="1"/>
      <c r="B162" s="19"/>
      <c r="C162" s="23"/>
      <c r="D162" s="24"/>
      <c r="E162" s="2"/>
      <c r="F162" s="2"/>
      <c r="G162" s="2"/>
      <c r="H162" s="2"/>
      <c r="I162" s="19"/>
      <c r="J162" s="2"/>
      <c r="K162" s="2"/>
      <c r="L162" s="2"/>
      <c r="M162" s="2"/>
      <c r="N162" s="2"/>
      <c r="O162" s="2"/>
      <c r="P162" s="2"/>
      <c r="Q162" s="2"/>
      <c r="R162" s="2"/>
      <c r="S162" s="27"/>
      <c r="T162" s="27"/>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s="6" customFormat="1">
      <c r="A163" s="1"/>
      <c r="B163" s="19"/>
      <c r="C163" s="23"/>
      <c r="D163" s="24"/>
      <c r="E163" s="2"/>
      <c r="F163" s="2"/>
      <c r="G163" s="2"/>
      <c r="H163" s="2"/>
      <c r="I163" s="19"/>
      <c r="J163" s="2"/>
      <c r="K163" s="2"/>
      <c r="L163" s="2"/>
      <c r="M163" s="2"/>
      <c r="N163" s="2"/>
      <c r="O163" s="2"/>
      <c r="P163" s="2"/>
      <c r="Q163" s="2"/>
      <c r="R163" s="2"/>
      <c r="S163" s="27"/>
      <c r="T163" s="27"/>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s="6" customFormat="1">
      <c r="A164" s="1"/>
      <c r="B164" s="19"/>
      <c r="C164" s="23"/>
      <c r="D164" s="24"/>
      <c r="E164" s="2"/>
      <c r="F164" s="2"/>
      <c r="G164" s="2"/>
      <c r="H164" s="2"/>
      <c r="I164" s="19"/>
      <c r="J164" s="2"/>
      <c r="K164" s="2"/>
      <c r="L164" s="2"/>
      <c r="M164" s="2"/>
      <c r="N164" s="2"/>
      <c r="O164" s="2"/>
      <c r="P164" s="2"/>
      <c r="Q164" s="2"/>
      <c r="R164" s="2"/>
      <c r="S164" s="27"/>
      <c r="T164" s="27"/>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6" customFormat="1">
      <c r="A165" s="1"/>
      <c r="B165" s="19"/>
      <c r="C165" s="23"/>
      <c r="D165" s="24"/>
      <c r="E165" s="2"/>
      <c r="F165" s="2"/>
      <c r="G165" s="2"/>
      <c r="H165" s="2"/>
      <c r="I165" s="19"/>
      <c r="J165" s="2"/>
      <c r="K165" s="2"/>
      <c r="L165" s="2"/>
      <c r="M165" s="2"/>
      <c r="N165" s="2"/>
      <c r="O165" s="2"/>
      <c r="P165" s="2"/>
      <c r="Q165" s="2"/>
      <c r="R165" s="2"/>
      <c r="S165" s="27"/>
      <c r="T165" s="27"/>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6" customFormat="1">
      <c r="A166" s="1"/>
      <c r="B166" s="19"/>
      <c r="C166" s="23"/>
      <c r="D166" s="24"/>
      <c r="E166" s="2"/>
      <c r="F166" s="2"/>
      <c r="G166" s="2"/>
      <c r="H166" s="2"/>
      <c r="I166" s="19"/>
      <c r="J166" s="2"/>
      <c r="K166" s="2"/>
      <c r="L166" s="2"/>
      <c r="M166" s="2"/>
      <c r="N166" s="2"/>
      <c r="O166" s="2"/>
      <c r="P166" s="2"/>
      <c r="Q166" s="2"/>
      <c r="R166" s="2"/>
      <c r="S166" s="27"/>
      <c r="T166" s="27"/>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6" customFormat="1">
      <c r="A167" s="1"/>
      <c r="B167" s="19"/>
      <c r="C167" s="23"/>
      <c r="D167" s="24"/>
      <c r="E167" s="2"/>
      <c r="F167" s="2"/>
      <c r="G167" s="2"/>
      <c r="H167" s="2"/>
      <c r="I167" s="19"/>
      <c r="J167" s="2"/>
      <c r="K167" s="2"/>
      <c r="L167" s="2"/>
      <c r="M167" s="2"/>
      <c r="N167" s="2"/>
      <c r="O167" s="2"/>
      <c r="P167" s="2"/>
      <c r="Q167" s="2"/>
      <c r="R167" s="2"/>
      <c r="S167" s="27"/>
      <c r="T167" s="27"/>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6" customFormat="1">
      <c r="A168" s="1"/>
      <c r="B168" s="19"/>
      <c r="C168" s="23"/>
      <c r="D168" s="24"/>
      <c r="E168" s="2"/>
      <c r="F168" s="2"/>
      <c r="G168" s="2"/>
      <c r="H168" s="2"/>
      <c r="I168" s="19"/>
      <c r="J168" s="2"/>
      <c r="K168" s="2"/>
      <c r="L168" s="2"/>
      <c r="M168" s="2"/>
      <c r="N168" s="2"/>
      <c r="O168" s="2"/>
      <c r="P168" s="2"/>
      <c r="Q168" s="2"/>
      <c r="R168" s="2"/>
      <c r="S168" s="27"/>
      <c r="T168" s="27"/>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6" customFormat="1">
      <c r="A169" s="1"/>
      <c r="B169" s="19"/>
      <c r="C169" s="23"/>
      <c r="D169" s="24"/>
      <c r="E169" s="2"/>
      <c r="F169" s="2"/>
      <c r="G169" s="2"/>
      <c r="H169" s="2"/>
      <c r="I169" s="19"/>
      <c r="J169" s="2"/>
      <c r="K169" s="2"/>
      <c r="L169" s="2"/>
      <c r="M169" s="2"/>
      <c r="N169" s="2"/>
      <c r="O169" s="2"/>
      <c r="P169" s="2"/>
      <c r="Q169" s="2"/>
      <c r="R169" s="2"/>
      <c r="S169" s="27"/>
      <c r="T169" s="27"/>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6" customFormat="1">
      <c r="A170" s="1"/>
      <c r="B170" s="19"/>
      <c r="C170" s="23"/>
      <c r="D170" s="24"/>
      <c r="E170" s="2"/>
      <c r="F170" s="2"/>
      <c r="G170" s="2"/>
      <c r="H170" s="2"/>
      <c r="I170" s="19"/>
      <c r="J170" s="2"/>
      <c r="K170" s="2"/>
      <c r="L170" s="2"/>
      <c r="M170" s="2"/>
      <c r="N170" s="2"/>
      <c r="O170" s="2"/>
      <c r="P170" s="2"/>
      <c r="Q170" s="2"/>
      <c r="R170" s="2"/>
      <c r="S170" s="27"/>
      <c r="T170" s="27"/>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6" customFormat="1">
      <c r="A171" s="1"/>
      <c r="B171" s="19"/>
      <c r="C171" s="23"/>
      <c r="D171" s="24"/>
      <c r="E171" s="2"/>
      <c r="F171" s="2"/>
      <c r="G171" s="2"/>
      <c r="H171" s="2"/>
      <c r="I171" s="19"/>
      <c r="J171" s="2"/>
      <c r="K171" s="2"/>
      <c r="L171" s="2"/>
      <c r="M171" s="2"/>
      <c r="N171" s="2"/>
      <c r="O171" s="2"/>
      <c r="P171" s="2"/>
      <c r="Q171" s="2"/>
      <c r="R171" s="2"/>
      <c r="S171" s="27"/>
      <c r="T171" s="27"/>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6" customFormat="1">
      <c r="A172" s="1"/>
      <c r="B172" s="19"/>
      <c r="C172" s="23"/>
      <c r="D172" s="24"/>
      <c r="E172" s="2"/>
      <c r="F172" s="2"/>
      <c r="G172" s="2"/>
      <c r="H172" s="2"/>
      <c r="I172" s="19"/>
      <c r="J172" s="2"/>
      <c r="K172" s="2"/>
      <c r="L172" s="2"/>
      <c r="M172" s="2"/>
      <c r="N172" s="2"/>
      <c r="O172" s="2"/>
      <c r="P172" s="2"/>
      <c r="Q172" s="2"/>
      <c r="R172" s="2"/>
      <c r="S172" s="27"/>
      <c r="T172" s="27"/>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6" customFormat="1">
      <c r="A173" s="1"/>
      <c r="B173" s="19"/>
      <c r="C173" s="23"/>
      <c r="D173" s="24"/>
      <c r="E173" s="2"/>
      <c r="F173" s="2"/>
      <c r="G173" s="2"/>
      <c r="H173" s="2"/>
      <c r="I173" s="19"/>
      <c r="J173" s="2"/>
      <c r="K173" s="2"/>
      <c r="L173" s="2"/>
      <c r="M173" s="2"/>
      <c r="N173" s="2"/>
      <c r="O173" s="2"/>
      <c r="P173" s="2"/>
      <c r="Q173" s="2"/>
      <c r="R173" s="2"/>
      <c r="S173" s="27"/>
      <c r="T173" s="27"/>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s="6" customFormat="1">
      <c r="A174" s="1"/>
      <c r="B174" s="19"/>
      <c r="C174" s="23"/>
      <c r="D174" s="24"/>
      <c r="E174" s="2"/>
      <c r="F174" s="2"/>
      <c r="G174" s="2"/>
      <c r="H174" s="2"/>
      <c r="I174" s="19"/>
      <c r="J174" s="2"/>
      <c r="K174" s="2"/>
      <c r="L174" s="2"/>
      <c r="M174" s="2"/>
      <c r="N174" s="2"/>
      <c r="O174" s="2"/>
      <c r="P174" s="2"/>
      <c r="Q174" s="2"/>
      <c r="R174" s="2"/>
      <c r="S174" s="27"/>
      <c r="T174" s="27"/>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s="6" customFormat="1">
      <c r="A175" s="1"/>
      <c r="B175" s="19"/>
      <c r="C175" s="23"/>
      <c r="D175" s="24"/>
      <c r="E175" s="2"/>
      <c r="F175" s="2"/>
      <c r="G175" s="2"/>
      <c r="H175" s="2"/>
      <c r="I175" s="19"/>
      <c r="J175" s="2"/>
      <c r="K175" s="2"/>
      <c r="L175" s="2"/>
      <c r="M175" s="2"/>
      <c r="N175" s="2"/>
      <c r="O175" s="2"/>
      <c r="P175" s="2"/>
      <c r="Q175" s="2"/>
      <c r="R175" s="2"/>
      <c r="S175" s="27"/>
      <c r="T175" s="27"/>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s="6" customFormat="1">
      <c r="A176" s="1"/>
      <c r="B176" s="19"/>
      <c r="C176" s="23"/>
      <c r="D176" s="24"/>
      <c r="E176" s="2"/>
      <c r="F176" s="2"/>
      <c r="G176" s="2"/>
      <c r="H176" s="2"/>
      <c r="I176" s="19"/>
      <c r="J176" s="2"/>
      <c r="K176" s="2"/>
      <c r="L176" s="2"/>
      <c r="M176" s="2"/>
      <c r="N176" s="2"/>
      <c r="O176" s="2"/>
      <c r="P176" s="2"/>
      <c r="Q176" s="2"/>
      <c r="R176" s="2"/>
      <c r="S176" s="27"/>
      <c r="T176" s="27"/>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6" customFormat="1">
      <c r="A177" s="1"/>
      <c r="B177" s="19"/>
      <c r="C177" s="23"/>
      <c r="D177" s="24"/>
      <c r="E177" s="2"/>
      <c r="F177" s="2"/>
      <c r="G177" s="2"/>
      <c r="H177" s="2"/>
      <c r="I177" s="19"/>
      <c r="J177" s="2"/>
      <c r="K177" s="2"/>
      <c r="L177" s="2"/>
      <c r="M177" s="2"/>
      <c r="N177" s="2"/>
      <c r="O177" s="2"/>
      <c r="P177" s="2"/>
      <c r="Q177" s="2"/>
      <c r="R177" s="2"/>
      <c r="S177" s="27"/>
      <c r="T177" s="27"/>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s="6" customFormat="1">
      <c r="A178" s="1"/>
      <c r="B178" s="19"/>
      <c r="C178" s="23"/>
      <c r="D178" s="24"/>
      <c r="E178" s="2"/>
      <c r="F178" s="2"/>
      <c r="G178" s="2"/>
      <c r="H178" s="2"/>
      <c r="I178" s="19"/>
      <c r="J178" s="2"/>
      <c r="K178" s="2"/>
      <c r="L178" s="2"/>
      <c r="M178" s="2"/>
      <c r="N178" s="2"/>
      <c r="O178" s="2"/>
      <c r="P178" s="2"/>
      <c r="Q178" s="2"/>
      <c r="R178" s="2"/>
      <c r="S178" s="27"/>
      <c r="T178" s="27"/>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s="6" customFormat="1">
      <c r="A179" s="1"/>
      <c r="B179" s="19"/>
      <c r="C179" s="23"/>
      <c r="D179" s="24"/>
      <c r="E179" s="2"/>
      <c r="F179" s="2"/>
      <c r="G179" s="2"/>
      <c r="H179" s="2"/>
      <c r="I179" s="19"/>
      <c r="J179" s="2"/>
      <c r="K179" s="2"/>
      <c r="L179" s="2"/>
      <c r="M179" s="2"/>
      <c r="N179" s="2"/>
      <c r="O179" s="2"/>
      <c r="P179" s="2"/>
      <c r="Q179" s="2"/>
      <c r="R179" s="2"/>
      <c r="S179" s="27"/>
      <c r="T179" s="27"/>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s="6" customFormat="1">
      <c r="A180" s="1"/>
      <c r="B180" s="19"/>
      <c r="C180" s="23"/>
      <c r="D180" s="24"/>
      <c r="E180" s="2"/>
      <c r="F180" s="2"/>
      <c r="G180" s="2"/>
      <c r="H180" s="2"/>
      <c r="I180" s="19"/>
      <c r="J180" s="2"/>
      <c r="K180" s="2"/>
      <c r="L180" s="2"/>
      <c r="M180" s="2"/>
      <c r="N180" s="2"/>
      <c r="O180" s="2"/>
      <c r="P180" s="2"/>
      <c r="Q180" s="2"/>
      <c r="R180" s="2"/>
      <c r="S180" s="27"/>
      <c r="T180" s="27"/>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s="6" customFormat="1">
      <c r="A181" s="1"/>
      <c r="B181" s="19"/>
      <c r="C181" s="23"/>
      <c r="D181" s="24"/>
      <c r="E181" s="2"/>
      <c r="F181" s="2"/>
      <c r="G181" s="2"/>
      <c r="H181" s="2"/>
      <c r="I181" s="19"/>
      <c r="J181" s="2"/>
      <c r="K181" s="2"/>
      <c r="L181" s="2"/>
      <c r="M181" s="2"/>
      <c r="N181" s="2"/>
      <c r="O181" s="2"/>
      <c r="P181" s="2"/>
      <c r="Q181" s="2"/>
      <c r="R181" s="2"/>
      <c r="S181" s="27"/>
      <c r="T181" s="27"/>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6" customFormat="1">
      <c r="A182" s="1"/>
      <c r="B182" s="19"/>
      <c r="C182" s="23"/>
      <c r="D182" s="24"/>
      <c r="E182" s="2"/>
      <c r="F182" s="2"/>
      <c r="G182" s="2"/>
      <c r="H182" s="2"/>
      <c r="I182" s="19"/>
      <c r="J182" s="2"/>
      <c r="K182" s="2"/>
      <c r="L182" s="2"/>
      <c r="M182" s="2"/>
      <c r="N182" s="2"/>
      <c r="O182" s="2"/>
      <c r="P182" s="2"/>
      <c r="Q182" s="2"/>
      <c r="R182" s="2"/>
      <c r="S182" s="27"/>
      <c r="T182" s="27"/>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6" customFormat="1">
      <c r="A183" s="1"/>
      <c r="B183" s="19"/>
      <c r="C183" s="23"/>
      <c r="D183" s="24"/>
      <c r="E183" s="2"/>
      <c r="F183" s="2"/>
      <c r="G183" s="2"/>
      <c r="H183" s="2"/>
      <c r="I183" s="19"/>
      <c r="J183" s="2"/>
      <c r="K183" s="2"/>
      <c r="L183" s="2"/>
      <c r="M183" s="2"/>
      <c r="N183" s="2"/>
      <c r="O183" s="2"/>
      <c r="P183" s="2"/>
      <c r="Q183" s="2"/>
      <c r="R183" s="2"/>
      <c r="S183" s="27"/>
      <c r="T183" s="27"/>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6" customFormat="1">
      <c r="A184" s="1"/>
      <c r="B184" s="19"/>
      <c r="C184" s="23"/>
      <c r="D184" s="24"/>
      <c r="E184" s="2"/>
      <c r="F184" s="2"/>
      <c r="G184" s="2"/>
      <c r="H184" s="2"/>
      <c r="I184" s="19"/>
      <c r="J184" s="2"/>
      <c r="K184" s="2"/>
      <c r="L184" s="2"/>
      <c r="M184" s="2"/>
      <c r="N184" s="2"/>
      <c r="O184" s="2"/>
      <c r="P184" s="2"/>
      <c r="Q184" s="2"/>
      <c r="R184" s="2"/>
      <c r="S184" s="27"/>
      <c r="T184" s="27"/>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s="6" customFormat="1">
      <c r="A185" s="1"/>
      <c r="B185" s="19"/>
      <c r="C185" s="23"/>
      <c r="D185" s="24"/>
      <c r="E185" s="2"/>
      <c r="F185" s="2"/>
      <c r="G185" s="2"/>
      <c r="H185" s="2"/>
      <c r="I185" s="19"/>
      <c r="J185" s="2"/>
      <c r="K185" s="2"/>
      <c r="L185" s="2"/>
      <c r="M185" s="2"/>
      <c r="N185" s="2"/>
      <c r="O185" s="2"/>
      <c r="P185" s="2"/>
      <c r="Q185" s="2"/>
      <c r="R185" s="2"/>
      <c r="S185" s="27"/>
      <c r="T185" s="27"/>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s="6" customFormat="1">
      <c r="A186" s="1"/>
      <c r="B186" s="19"/>
      <c r="C186" s="23"/>
      <c r="D186" s="24"/>
      <c r="E186" s="2"/>
      <c r="F186" s="2"/>
      <c r="G186" s="2"/>
      <c r="H186" s="2"/>
      <c r="I186" s="19"/>
      <c r="J186" s="2"/>
      <c r="K186" s="2"/>
      <c r="L186" s="2"/>
      <c r="M186" s="2"/>
      <c r="N186" s="2"/>
      <c r="O186" s="2"/>
      <c r="P186" s="2"/>
      <c r="Q186" s="2"/>
      <c r="R186" s="2"/>
      <c r="S186" s="27"/>
      <c r="T186" s="27"/>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s="6" customFormat="1">
      <c r="A187" s="1"/>
      <c r="B187" s="19"/>
      <c r="C187" s="23"/>
      <c r="D187" s="24"/>
      <c r="E187" s="2"/>
      <c r="F187" s="2"/>
      <c r="G187" s="2"/>
      <c r="H187" s="2"/>
      <c r="I187" s="19"/>
      <c r="J187" s="2"/>
      <c r="K187" s="2"/>
      <c r="L187" s="2"/>
      <c r="M187" s="2"/>
      <c r="N187" s="2"/>
      <c r="O187" s="2"/>
      <c r="P187" s="2"/>
      <c r="Q187" s="2"/>
      <c r="R187" s="2"/>
      <c r="S187" s="27"/>
      <c r="T187" s="27"/>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s="6" customFormat="1">
      <c r="A188" s="1"/>
      <c r="B188" s="19"/>
      <c r="C188" s="23"/>
      <c r="D188" s="24"/>
      <c r="E188" s="2"/>
      <c r="F188" s="2"/>
      <c r="G188" s="2"/>
      <c r="H188" s="2"/>
      <c r="I188" s="19"/>
      <c r="J188" s="2"/>
      <c r="K188" s="2"/>
      <c r="L188" s="2"/>
      <c r="M188" s="2"/>
      <c r="N188" s="2"/>
      <c r="O188" s="2"/>
      <c r="P188" s="2"/>
      <c r="Q188" s="2"/>
      <c r="R188" s="2"/>
      <c r="S188" s="27"/>
      <c r="T188" s="27"/>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6" customFormat="1">
      <c r="A189" s="1"/>
      <c r="B189" s="19"/>
      <c r="C189" s="23"/>
      <c r="D189" s="24"/>
      <c r="E189" s="2"/>
      <c r="F189" s="2"/>
      <c r="G189" s="2"/>
      <c r="H189" s="2"/>
      <c r="I189" s="19"/>
      <c r="J189" s="2"/>
      <c r="K189" s="2"/>
      <c r="L189" s="2"/>
      <c r="M189" s="2"/>
      <c r="N189" s="2"/>
      <c r="O189" s="2"/>
      <c r="P189" s="2"/>
      <c r="Q189" s="2"/>
      <c r="R189" s="2"/>
      <c r="S189" s="27"/>
      <c r="T189" s="27"/>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s="6" customFormat="1">
      <c r="A190" s="1"/>
      <c r="B190" s="19"/>
      <c r="C190" s="23"/>
      <c r="D190" s="24"/>
      <c r="E190" s="2"/>
      <c r="F190" s="2"/>
      <c r="G190" s="2"/>
      <c r="H190" s="2"/>
      <c r="I190" s="19"/>
      <c r="J190" s="2"/>
      <c r="K190" s="2"/>
      <c r="L190" s="2"/>
      <c r="M190" s="2"/>
      <c r="N190" s="2"/>
      <c r="O190" s="2"/>
      <c r="P190" s="2"/>
      <c r="Q190" s="2"/>
      <c r="R190" s="2"/>
      <c r="S190" s="27"/>
      <c r="T190" s="27"/>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s="6" customFormat="1">
      <c r="A191" s="1"/>
      <c r="B191" s="19"/>
      <c r="C191" s="23"/>
      <c r="D191" s="24"/>
      <c r="E191" s="2"/>
      <c r="F191" s="2"/>
      <c r="G191" s="2"/>
      <c r="H191" s="2"/>
      <c r="I191" s="19"/>
      <c r="J191" s="2"/>
      <c r="K191" s="2"/>
      <c r="L191" s="2"/>
      <c r="M191" s="2"/>
      <c r="N191" s="2"/>
      <c r="O191" s="2"/>
      <c r="P191" s="2"/>
      <c r="Q191" s="2"/>
      <c r="R191" s="2"/>
      <c r="S191" s="27"/>
      <c r="T191" s="27"/>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6" customFormat="1">
      <c r="A192" s="1"/>
      <c r="B192" s="19"/>
      <c r="C192" s="23"/>
      <c r="D192" s="24"/>
      <c r="E192" s="2"/>
      <c r="F192" s="2"/>
      <c r="G192" s="2"/>
      <c r="H192" s="2"/>
      <c r="I192" s="19"/>
      <c r="J192" s="2"/>
      <c r="K192" s="2"/>
      <c r="L192" s="2"/>
      <c r="M192" s="2"/>
      <c r="N192" s="2"/>
      <c r="O192" s="2"/>
      <c r="P192" s="2"/>
      <c r="Q192" s="2"/>
      <c r="R192" s="2"/>
      <c r="S192" s="27"/>
      <c r="T192" s="27"/>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6" customFormat="1">
      <c r="A193" s="1"/>
      <c r="B193" s="19"/>
      <c r="C193" s="23"/>
      <c r="D193" s="24"/>
      <c r="E193" s="2"/>
      <c r="F193" s="2"/>
      <c r="G193" s="2"/>
      <c r="H193" s="2"/>
      <c r="I193" s="19"/>
      <c r="J193" s="2"/>
      <c r="K193" s="2"/>
      <c r="L193" s="2"/>
      <c r="M193" s="2"/>
      <c r="N193" s="2"/>
      <c r="O193" s="2"/>
      <c r="P193" s="2"/>
      <c r="Q193" s="2"/>
      <c r="R193" s="2"/>
      <c r="S193" s="27"/>
      <c r="T193" s="27"/>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s="6" customFormat="1">
      <c r="A194" s="1"/>
      <c r="B194" s="19"/>
      <c r="C194" s="23"/>
      <c r="D194" s="24"/>
      <c r="E194" s="2"/>
      <c r="F194" s="2"/>
      <c r="G194" s="2"/>
      <c r="H194" s="2"/>
      <c r="I194" s="19"/>
      <c r="J194" s="2"/>
      <c r="K194" s="2"/>
      <c r="L194" s="2"/>
      <c r="M194" s="2"/>
      <c r="N194" s="2"/>
      <c r="O194" s="2"/>
      <c r="P194" s="2"/>
      <c r="Q194" s="2"/>
      <c r="R194" s="2"/>
      <c r="S194" s="27"/>
      <c r="T194" s="27"/>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s="6" customFormat="1">
      <c r="A195" s="1"/>
      <c r="B195" s="19"/>
      <c r="C195" s="23"/>
      <c r="D195" s="24"/>
      <c r="E195" s="2"/>
      <c r="F195" s="2"/>
      <c r="G195" s="2"/>
      <c r="H195" s="2"/>
      <c r="I195" s="19"/>
      <c r="J195" s="2"/>
      <c r="K195" s="2"/>
      <c r="L195" s="2"/>
      <c r="M195" s="2"/>
      <c r="N195" s="2"/>
      <c r="O195" s="2"/>
      <c r="P195" s="2"/>
      <c r="Q195" s="2"/>
      <c r="R195" s="2"/>
      <c r="S195" s="25"/>
      <c r="T195" s="25"/>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s="6" customFormat="1">
      <c r="A196" s="1"/>
      <c r="B196" s="19"/>
      <c r="C196" s="23"/>
      <c r="D196" s="24"/>
      <c r="E196" s="2"/>
      <c r="F196" s="2"/>
      <c r="G196" s="2"/>
      <c r="H196" s="2"/>
      <c r="I196" s="19"/>
      <c r="J196" s="2"/>
      <c r="K196" s="2"/>
      <c r="L196" s="2"/>
      <c r="M196" s="2"/>
      <c r="N196" s="2"/>
      <c r="O196" s="2"/>
      <c r="P196" s="2"/>
      <c r="Q196" s="2"/>
      <c r="R196" s="2"/>
      <c r="S196" s="25"/>
      <c r="T196" s="25"/>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s="6" customFormat="1">
      <c r="A197" s="1"/>
      <c r="B197" s="19"/>
      <c r="C197" s="23"/>
      <c r="D197" s="24"/>
      <c r="E197" s="2"/>
      <c r="F197" s="2"/>
      <c r="G197" s="2"/>
      <c r="H197" s="2"/>
      <c r="I197" s="19"/>
      <c r="J197" s="2"/>
      <c r="K197" s="2"/>
      <c r="L197" s="2"/>
      <c r="M197" s="2"/>
      <c r="N197" s="2"/>
      <c r="O197" s="2"/>
      <c r="P197" s="2"/>
      <c r="Q197" s="2"/>
      <c r="R197" s="2"/>
      <c r="S197" s="25"/>
      <c r="T197" s="25"/>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s="6" customFormat="1">
      <c r="A198" s="1"/>
      <c r="B198" s="19"/>
      <c r="C198" s="23"/>
      <c r="D198" s="24"/>
      <c r="E198" s="2"/>
      <c r="F198" s="2"/>
      <c r="G198" s="2"/>
      <c r="H198" s="2"/>
      <c r="I198" s="19"/>
      <c r="J198" s="2"/>
      <c r="K198" s="2"/>
      <c r="L198" s="2"/>
      <c r="M198" s="2"/>
      <c r="N198" s="2"/>
      <c r="O198" s="2"/>
      <c r="P198" s="2"/>
      <c r="Q198" s="2"/>
      <c r="R198" s="2"/>
      <c r="S198" s="25"/>
      <c r="T198" s="25"/>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s="6" customFormat="1">
      <c r="A199" s="1"/>
      <c r="B199" s="19"/>
      <c r="C199" s="23"/>
      <c r="D199" s="24"/>
      <c r="E199" s="2"/>
      <c r="F199" s="2"/>
      <c r="G199" s="2"/>
      <c r="H199" s="2"/>
      <c r="I199" s="19"/>
      <c r="J199" s="2"/>
      <c r="K199" s="2"/>
      <c r="L199" s="2"/>
      <c r="M199" s="2"/>
      <c r="N199" s="2"/>
      <c r="O199" s="2"/>
      <c r="P199" s="2"/>
      <c r="Q199" s="2"/>
      <c r="R199" s="2"/>
      <c r="S199" s="25"/>
      <c r="T199" s="25"/>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s="6" customFormat="1">
      <c r="A200" s="1"/>
      <c r="B200" s="19"/>
      <c r="C200" s="23"/>
      <c r="D200" s="24"/>
      <c r="E200" s="2"/>
      <c r="F200" s="2"/>
      <c r="G200" s="2"/>
      <c r="H200" s="2"/>
      <c r="I200" s="19"/>
      <c r="J200" s="2"/>
      <c r="K200" s="2"/>
      <c r="L200" s="2"/>
      <c r="M200" s="2"/>
      <c r="N200" s="2"/>
      <c r="O200" s="2"/>
      <c r="P200" s="2"/>
      <c r="Q200" s="2"/>
      <c r="R200" s="2"/>
      <c r="S200" s="25"/>
      <c r="T200" s="25"/>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s="6" customFormat="1">
      <c r="A201" s="1"/>
      <c r="B201" s="19"/>
      <c r="C201" s="23"/>
      <c r="D201" s="24"/>
      <c r="E201" s="2"/>
      <c r="F201" s="2"/>
      <c r="G201" s="2"/>
      <c r="H201" s="2"/>
      <c r="I201" s="19"/>
      <c r="J201" s="2"/>
      <c r="K201" s="2"/>
      <c r="L201" s="2"/>
      <c r="M201" s="2"/>
      <c r="N201" s="2"/>
      <c r="O201" s="2"/>
      <c r="P201" s="2"/>
      <c r="Q201" s="2"/>
      <c r="R201" s="2"/>
      <c r="S201" s="25"/>
      <c r="T201" s="25"/>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s="6" customFormat="1">
      <c r="A202" s="1"/>
      <c r="B202" s="19"/>
      <c r="C202" s="23"/>
      <c r="D202" s="24"/>
      <c r="E202" s="2"/>
      <c r="F202" s="2"/>
      <c r="G202" s="2"/>
      <c r="H202" s="2"/>
      <c r="I202" s="19"/>
      <c r="J202" s="2"/>
      <c r="K202" s="2"/>
      <c r="L202" s="2"/>
      <c r="M202" s="2"/>
      <c r="N202" s="2"/>
      <c r="O202" s="2"/>
      <c r="P202" s="2"/>
      <c r="Q202" s="2"/>
      <c r="R202" s="2"/>
      <c r="S202" s="25"/>
      <c r="T202" s="25"/>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s="6" customFormat="1">
      <c r="A203" s="1"/>
      <c r="B203" s="19"/>
      <c r="C203" s="23"/>
      <c r="D203" s="24"/>
      <c r="E203" s="2"/>
      <c r="F203" s="2"/>
      <c r="G203" s="2"/>
      <c r="H203" s="2"/>
      <c r="I203" s="19"/>
      <c r="J203" s="2"/>
      <c r="K203" s="2"/>
      <c r="L203" s="2"/>
      <c r="M203" s="2"/>
      <c r="N203" s="2"/>
      <c r="O203" s="2"/>
      <c r="P203" s="2"/>
      <c r="Q203" s="2"/>
      <c r="R203" s="2"/>
      <c r="S203" s="25"/>
      <c r="T203" s="25"/>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s="6" customFormat="1">
      <c r="A204" s="1"/>
      <c r="B204" s="19"/>
      <c r="C204" s="23"/>
      <c r="D204" s="24"/>
      <c r="E204" s="2"/>
      <c r="F204" s="2"/>
      <c r="G204" s="2"/>
      <c r="H204" s="2"/>
      <c r="I204" s="19"/>
      <c r="J204" s="2"/>
      <c r="K204" s="2"/>
      <c r="L204" s="2"/>
      <c r="M204" s="2"/>
      <c r="N204" s="2"/>
      <c r="O204" s="2"/>
      <c r="P204" s="2"/>
      <c r="Q204" s="2"/>
      <c r="R204" s="2"/>
      <c r="S204" s="25"/>
      <c r="T204" s="25"/>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s="6" customFormat="1">
      <c r="A205" s="1"/>
      <c r="B205" s="19"/>
      <c r="C205" s="23"/>
      <c r="D205" s="24"/>
      <c r="E205" s="2"/>
      <c r="F205" s="2"/>
      <c r="G205" s="2"/>
      <c r="H205" s="2"/>
      <c r="I205" s="19"/>
      <c r="J205" s="2"/>
      <c r="K205" s="2"/>
      <c r="L205" s="2"/>
      <c r="M205" s="2"/>
      <c r="N205" s="2"/>
      <c r="O205" s="2"/>
      <c r="P205" s="2"/>
      <c r="Q205" s="2"/>
      <c r="R205" s="2"/>
      <c r="S205" s="25"/>
      <c r="T205" s="25"/>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s="6" customFormat="1">
      <c r="A206" s="1"/>
      <c r="B206" s="19"/>
      <c r="C206" s="23"/>
      <c r="D206" s="24"/>
      <c r="E206" s="2"/>
      <c r="F206" s="2"/>
      <c r="G206" s="2"/>
      <c r="H206" s="2"/>
      <c r="I206" s="19"/>
      <c r="J206" s="2"/>
      <c r="K206" s="2"/>
      <c r="L206" s="2"/>
      <c r="M206" s="2"/>
      <c r="N206" s="2"/>
      <c r="O206" s="2"/>
      <c r="P206" s="2"/>
      <c r="Q206" s="2"/>
      <c r="R206" s="2"/>
      <c r="S206" s="25"/>
      <c r="T206" s="25"/>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256">
      <c r="C207" s="23"/>
      <c r="D207" s="24"/>
    </row>
    <row r="208" spans="1:256">
      <c r="C208" s="23"/>
      <c r="D208" s="24"/>
    </row>
    <row r="209" spans="3:4">
      <c r="C209" s="23"/>
      <c r="D209" s="24"/>
    </row>
    <row r="210" spans="3:4">
      <c r="C210" s="23"/>
      <c r="D210" s="24"/>
    </row>
    <row r="211" spans="3:4">
      <c r="C211" s="23"/>
      <c r="D211" s="24"/>
    </row>
    <row r="212" spans="3:4">
      <c r="C212" s="23"/>
      <c r="D212" s="24"/>
    </row>
    <row r="213" spans="3:4">
      <c r="C213" s="23"/>
      <c r="D213" s="24"/>
    </row>
    <row r="214" spans="3:4">
      <c r="C214" s="23"/>
      <c r="D214" s="24"/>
    </row>
  </sheetData>
  <sheetProtection selectLockedCells="1"/>
  <mergeCells count="41">
    <mergeCell ref="S17:S18"/>
    <mergeCell ref="T17:T18"/>
    <mergeCell ref="S14:S15"/>
    <mergeCell ref="T14:T15"/>
    <mergeCell ref="S19:S20"/>
    <mergeCell ref="T19:T20"/>
    <mergeCell ref="S31:S35"/>
    <mergeCell ref="T31:T35"/>
    <mergeCell ref="D25:E25"/>
    <mergeCell ref="F25:I25"/>
    <mergeCell ref="S27:S28"/>
    <mergeCell ref="T27:T28"/>
    <mergeCell ref="S29:S30"/>
    <mergeCell ref="T29:T30"/>
    <mergeCell ref="A8:O8"/>
    <mergeCell ref="S8:T8"/>
    <mergeCell ref="A9:B11"/>
    <mergeCell ref="C9:C11"/>
    <mergeCell ref="E9:E11"/>
    <mergeCell ref="F9:F11"/>
    <mergeCell ref="G9:G11"/>
    <mergeCell ref="S9:T11"/>
    <mergeCell ref="Q9:Q11"/>
    <mergeCell ref="R9:R11"/>
    <mergeCell ref="P9:P11"/>
    <mergeCell ref="L9:L11"/>
    <mergeCell ref="M9:M11"/>
    <mergeCell ref="O9:O11"/>
    <mergeCell ref="C19:C20"/>
    <mergeCell ref="B19:B20"/>
    <mergeCell ref="H9:H11"/>
    <mergeCell ref="J9:J11"/>
    <mergeCell ref="K9:K11"/>
    <mergeCell ref="A1:T1"/>
    <mergeCell ref="A2:T2"/>
    <mergeCell ref="A3:T4"/>
    <mergeCell ref="A5:T5"/>
    <mergeCell ref="A7:J7"/>
    <mergeCell ref="N6:S6"/>
    <mergeCell ref="S7:T7"/>
    <mergeCell ref="D6:I6"/>
  </mergeCells>
  <printOptions horizontalCentered="1" verticalCentered="1"/>
  <pageMargins left="0.2361111111111111" right="0.2361111111111111" top="0.74791666666666667" bottom="0.74791666666666667" header="0.51180555555555551" footer="0.51180555555555551"/>
  <pageSetup scale="41" firstPageNumber="0" fitToHeight="0" orientation="landscape" r:id="rId1"/>
  <headerFooter alignWithMargins="0"/>
  <rowBreaks count="1" manualBreakCount="1">
    <brk id="16"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212"/>
  <sheetViews>
    <sheetView view="pageBreakPreview" topLeftCell="C1" zoomScale="70" zoomScaleNormal="60" zoomScaleSheetLayoutView="70" workbookViewId="0">
      <selection activeCell="S7" sqref="S7:T7"/>
    </sheetView>
  </sheetViews>
  <sheetFormatPr baseColWidth="10" defaultColWidth="11.5" defaultRowHeight="15"/>
  <cols>
    <col min="1" max="1" width="5.5" style="21" customWidth="1"/>
    <col min="2" max="2" width="39.6640625" style="22" customWidth="1"/>
    <col min="3" max="3" width="18.5" style="22" customWidth="1"/>
    <col min="4" max="4" width="64.6640625" style="22" customWidth="1"/>
    <col min="5" max="5" width="6.6640625" style="22" customWidth="1"/>
    <col min="6" max="8" width="11.5" style="22" hidden="1" customWidth="1"/>
    <col min="9" max="9" width="81.1640625" style="22" customWidth="1"/>
    <col min="10" max="10" width="6.6640625" style="22" customWidth="1"/>
    <col min="11" max="13" width="11.5" style="22" hidden="1" customWidth="1"/>
    <col min="14" max="14" width="53.83203125" style="22" customWidth="1"/>
    <col min="15" max="15" width="6.6640625" style="22" customWidth="1"/>
    <col min="16" max="18" width="11.5" style="22" hidden="1" customWidth="1"/>
    <col min="19" max="20" width="18.6640625" style="25" customWidth="1"/>
    <col min="21" max="16384" width="11.5" style="22"/>
  </cols>
  <sheetData>
    <row r="1" spans="1:256" s="2" customFormat="1" ht="16">
      <c r="A1" s="351" t="s">
        <v>842</v>
      </c>
      <c r="B1" s="352"/>
      <c r="C1" s="352"/>
      <c r="D1" s="352"/>
      <c r="E1" s="352"/>
      <c r="F1" s="352"/>
      <c r="G1" s="352"/>
      <c r="H1" s="352"/>
      <c r="I1" s="352"/>
      <c r="J1" s="352"/>
      <c r="K1" s="352"/>
      <c r="L1" s="352"/>
      <c r="M1" s="352"/>
      <c r="N1" s="352"/>
      <c r="O1" s="352"/>
      <c r="P1" s="352"/>
      <c r="Q1" s="352"/>
      <c r="R1" s="352"/>
      <c r="S1" s="352"/>
      <c r="T1" s="353"/>
    </row>
    <row r="2" spans="1:256" s="2" customFormat="1" ht="16">
      <c r="A2" s="354" t="s">
        <v>0</v>
      </c>
      <c r="B2" s="355"/>
      <c r="C2" s="355"/>
      <c r="D2" s="355"/>
      <c r="E2" s="355"/>
      <c r="F2" s="355"/>
      <c r="G2" s="355"/>
      <c r="H2" s="355"/>
      <c r="I2" s="355"/>
      <c r="J2" s="355"/>
      <c r="K2" s="355"/>
      <c r="L2" s="355"/>
      <c r="M2" s="355"/>
      <c r="N2" s="355"/>
      <c r="O2" s="355"/>
      <c r="P2" s="355"/>
      <c r="Q2" s="355"/>
      <c r="R2" s="355"/>
      <c r="S2" s="355"/>
      <c r="T2" s="356"/>
    </row>
    <row r="3" spans="1:256">
      <c r="A3" s="487"/>
      <c r="B3" s="488"/>
      <c r="C3" s="488"/>
      <c r="D3" s="488"/>
      <c r="E3" s="488"/>
      <c r="F3" s="488"/>
      <c r="G3" s="488"/>
      <c r="H3" s="488"/>
      <c r="I3" s="488"/>
      <c r="J3" s="488"/>
      <c r="K3" s="488"/>
      <c r="L3" s="488"/>
      <c r="M3" s="488"/>
      <c r="N3" s="488"/>
      <c r="O3" s="488"/>
      <c r="P3" s="488"/>
      <c r="Q3" s="488"/>
      <c r="R3" s="488"/>
      <c r="S3" s="488"/>
      <c r="T3" s="489"/>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487"/>
      <c r="B4" s="488"/>
      <c r="C4" s="488"/>
      <c r="D4" s="488"/>
      <c r="E4" s="488"/>
      <c r="F4" s="488"/>
      <c r="G4" s="488"/>
      <c r="H4" s="488"/>
      <c r="I4" s="488"/>
      <c r="J4" s="488"/>
      <c r="K4" s="488"/>
      <c r="L4" s="488"/>
      <c r="M4" s="488"/>
      <c r="N4" s="488"/>
      <c r="O4" s="488"/>
      <c r="P4" s="488"/>
      <c r="Q4" s="488"/>
      <c r="R4" s="488"/>
      <c r="S4" s="488"/>
      <c r="T4" s="489"/>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6">
      <c r="A5" s="354" t="s">
        <v>776</v>
      </c>
      <c r="B5" s="355"/>
      <c r="C5" s="355"/>
      <c r="D5" s="355"/>
      <c r="E5" s="355"/>
      <c r="F5" s="355"/>
      <c r="G5" s="355"/>
      <c r="H5" s="355"/>
      <c r="I5" s="355"/>
      <c r="J5" s="355"/>
      <c r="K5" s="355"/>
      <c r="L5" s="355"/>
      <c r="M5" s="355"/>
      <c r="N5" s="355"/>
      <c r="O5" s="355"/>
      <c r="P5" s="355"/>
      <c r="Q5" s="355"/>
      <c r="R5" s="355"/>
      <c r="S5" s="355"/>
      <c r="T5" s="356"/>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30.75" customHeight="1">
      <c r="A6" s="288"/>
      <c r="B6" s="289"/>
      <c r="C6" s="289"/>
      <c r="D6" s="458" t="str">
        <f>CARATULA!E10</f>
        <v>HOSPITAL DE ALTA ESPECIALIDAD DE VERACRUZ</v>
      </c>
      <c r="E6" s="458"/>
      <c r="F6" s="458"/>
      <c r="G6" s="458"/>
      <c r="H6" s="458"/>
      <c r="I6" s="458"/>
      <c r="J6" s="289"/>
      <c r="K6" s="292"/>
      <c r="L6" s="292"/>
      <c r="M6" s="292"/>
      <c r="N6" s="456" t="str">
        <f>CARATULA!E11</f>
        <v>VZSSA006972</v>
      </c>
      <c r="O6" s="456"/>
      <c r="P6" s="456"/>
      <c r="Q6" s="456"/>
      <c r="R6" s="456"/>
      <c r="S6" s="456"/>
      <c r="T6" s="293"/>
      <c r="U6" s="4"/>
      <c r="V6" s="4"/>
    </row>
    <row r="7" spans="1:256" s="2" customFormat="1" ht="36.75" customHeight="1">
      <c r="A7" s="399" t="str">
        <f>CARATULA!B6</f>
        <v xml:space="preserve">CÉDULA DE EVALUACIÓN PARA CENTROS DE SALUD                                                                                                                                                                                                                                                            </v>
      </c>
      <c r="B7" s="400"/>
      <c r="C7" s="400"/>
      <c r="D7" s="400"/>
      <c r="E7" s="400"/>
      <c r="F7" s="400"/>
      <c r="G7" s="400"/>
      <c r="H7" s="400"/>
      <c r="I7" s="400"/>
      <c r="J7" s="400"/>
      <c r="K7" s="60"/>
      <c r="L7" s="60"/>
      <c r="M7" s="60"/>
      <c r="N7" s="287"/>
      <c r="O7" s="287"/>
      <c r="P7" s="287"/>
      <c r="Q7" s="287"/>
      <c r="R7" s="287"/>
      <c r="S7" s="421">
        <v>2023</v>
      </c>
      <c r="T7" s="457"/>
    </row>
    <row r="8" spans="1:256" ht="21" customHeight="1">
      <c r="A8" s="501" t="s">
        <v>301</v>
      </c>
      <c r="B8" s="501"/>
      <c r="C8" s="501"/>
      <c r="D8" s="501"/>
      <c r="E8" s="501"/>
      <c r="F8" s="501"/>
      <c r="G8" s="501"/>
      <c r="H8" s="501"/>
      <c r="I8" s="501"/>
      <c r="J8" s="501"/>
      <c r="K8" s="501"/>
      <c r="L8" s="501"/>
      <c r="M8" s="501"/>
      <c r="N8" s="501"/>
      <c r="O8" s="501"/>
      <c r="P8" s="155"/>
      <c r="Q8" s="155"/>
      <c r="R8" s="155"/>
      <c r="S8" s="396"/>
      <c r="T8" s="39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ustomHeight="1">
      <c r="A9" s="500" t="s">
        <v>57</v>
      </c>
      <c r="B9" s="500"/>
      <c r="C9" s="500" t="s">
        <v>58</v>
      </c>
      <c r="D9" s="113" t="s">
        <v>59</v>
      </c>
      <c r="E9" s="368" t="s">
        <v>60</v>
      </c>
      <c r="F9" s="395" t="s">
        <v>61</v>
      </c>
      <c r="G9" s="395" t="s">
        <v>62</v>
      </c>
      <c r="H9" s="395" t="s">
        <v>63</v>
      </c>
      <c r="I9" s="113" t="s">
        <v>64</v>
      </c>
      <c r="J9" s="368" t="s">
        <v>60</v>
      </c>
      <c r="K9" s="395" t="s">
        <v>61</v>
      </c>
      <c r="L9" s="395" t="s">
        <v>62</v>
      </c>
      <c r="M9" s="395" t="s">
        <v>63</v>
      </c>
      <c r="N9" s="113" t="s">
        <v>65</v>
      </c>
      <c r="O9" s="368" t="s">
        <v>60</v>
      </c>
      <c r="P9" s="395" t="s">
        <v>61</v>
      </c>
      <c r="Q9" s="395" t="s">
        <v>62</v>
      </c>
      <c r="R9" s="395" t="s">
        <v>63</v>
      </c>
      <c r="S9" s="367" t="s">
        <v>382</v>
      </c>
      <c r="T9" s="367"/>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
      <c r="A10" s="500"/>
      <c r="B10" s="500"/>
      <c r="C10" s="500"/>
      <c r="D10" s="124" t="s">
        <v>66</v>
      </c>
      <c r="E10" s="368"/>
      <c r="F10" s="395"/>
      <c r="G10" s="395"/>
      <c r="H10" s="395"/>
      <c r="I10" s="124" t="s">
        <v>66</v>
      </c>
      <c r="J10" s="368"/>
      <c r="K10" s="395"/>
      <c r="L10" s="395"/>
      <c r="M10" s="395"/>
      <c r="N10" s="124" t="s">
        <v>67</v>
      </c>
      <c r="O10" s="368"/>
      <c r="P10" s="395"/>
      <c r="Q10" s="395"/>
      <c r="R10" s="395"/>
      <c r="S10" s="367"/>
      <c r="T10" s="367"/>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8.75" customHeight="1">
      <c r="A11" s="500"/>
      <c r="B11" s="500"/>
      <c r="C11" s="500"/>
      <c r="D11" s="89" t="s">
        <v>68</v>
      </c>
      <c r="E11" s="368"/>
      <c r="F11" s="395"/>
      <c r="G11" s="395"/>
      <c r="H11" s="395"/>
      <c r="I11" s="89" t="s">
        <v>424</v>
      </c>
      <c r="J11" s="368"/>
      <c r="K11" s="395"/>
      <c r="L11" s="395"/>
      <c r="M11" s="395"/>
      <c r="N11" s="89" t="s">
        <v>424</v>
      </c>
      <c r="O11" s="368"/>
      <c r="P11" s="395"/>
      <c r="Q11" s="395"/>
      <c r="R11" s="395"/>
      <c r="S11" s="367"/>
      <c r="T11" s="367"/>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1" customFormat="1" ht="137.25" customHeight="1">
      <c r="A12" s="502">
        <v>1</v>
      </c>
      <c r="B12" s="95" t="s">
        <v>302</v>
      </c>
      <c r="C12" s="509" t="s">
        <v>593</v>
      </c>
      <c r="D12" s="490" t="s">
        <v>449</v>
      </c>
      <c r="E12" s="491">
        <v>1</v>
      </c>
      <c r="F12" s="373">
        <f t="shared" ref="F12:F19" si="0">IF(E12=G12,H12)</f>
        <v>1</v>
      </c>
      <c r="G12" s="373">
        <f t="shared" ref="G12:G19" si="1">IF(E12="NA","NA",H12)</f>
        <v>1</v>
      </c>
      <c r="H12" s="373">
        <v>1</v>
      </c>
      <c r="I12" s="503" t="s">
        <v>448</v>
      </c>
      <c r="J12" s="491">
        <v>1</v>
      </c>
      <c r="K12" s="373">
        <f t="shared" ref="K12:K19" si="2">IF(J12=L12,M12)</f>
        <v>1</v>
      </c>
      <c r="L12" s="373">
        <f t="shared" ref="L12:L19" si="3">IF(J12="NA","NA",M12)</f>
        <v>1</v>
      </c>
      <c r="M12" s="373">
        <v>1</v>
      </c>
      <c r="N12" s="503" t="s">
        <v>249</v>
      </c>
      <c r="O12" s="491">
        <v>1</v>
      </c>
      <c r="P12" s="508">
        <f t="shared" ref="P12:P19" si="4">IF(O12=Q12,R12)</f>
        <v>1</v>
      </c>
      <c r="Q12" s="508">
        <f t="shared" ref="Q12:Q19" si="5">IF(O12="NA","NA",R12)</f>
        <v>1</v>
      </c>
      <c r="R12" s="508">
        <v>1</v>
      </c>
      <c r="S12" s="194" t="s">
        <v>372</v>
      </c>
      <c r="T12" s="194" t="s">
        <v>373</v>
      </c>
      <c r="U12" s="30"/>
    </row>
    <row r="13" spans="1:256" s="29" customFormat="1" ht="137.25" customHeight="1">
      <c r="A13" s="502"/>
      <c r="B13" s="95" t="s">
        <v>303</v>
      </c>
      <c r="C13" s="510"/>
      <c r="D13" s="490"/>
      <c r="E13" s="491"/>
      <c r="F13" s="373">
        <f t="shared" si="0"/>
        <v>0</v>
      </c>
      <c r="G13" s="373">
        <f t="shared" si="1"/>
        <v>0</v>
      </c>
      <c r="H13" s="373"/>
      <c r="I13" s="504"/>
      <c r="J13" s="491"/>
      <c r="K13" s="373">
        <f t="shared" si="2"/>
        <v>0</v>
      </c>
      <c r="L13" s="373">
        <f t="shared" si="3"/>
        <v>0</v>
      </c>
      <c r="M13" s="373"/>
      <c r="N13" s="504"/>
      <c r="O13" s="491"/>
      <c r="P13" s="508">
        <f t="shared" si="4"/>
        <v>0</v>
      </c>
      <c r="Q13" s="508">
        <f t="shared" si="5"/>
        <v>0</v>
      </c>
      <c r="R13" s="508"/>
      <c r="S13" s="194" t="s">
        <v>372</v>
      </c>
      <c r="T13" s="194" t="s">
        <v>373</v>
      </c>
      <c r="U13" s="30"/>
      <c r="V13" s="21"/>
      <c r="W13" s="3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row>
    <row r="14" spans="1:256" s="21" customFormat="1" ht="68">
      <c r="A14" s="156">
        <v>2</v>
      </c>
      <c r="B14" s="95" t="s">
        <v>304</v>
      </c>
      <c r="C14" s="130" t="s">
        <v>612</v>
      </c>
      <c r="D14" s="107" t="s">
        <v>450</v>
      </c>
      <c r="E14" s="257">
        <v>1</v>
      </c>
      <c r="F14" s="108">
        <f t="shared" si="0"/>
        <v>1</v>
      </c>
      <c r="G14" s="108">
        <f t="shared" si="1"/>
        <v>1</v>
      </c>
      <c r="H14" s="117">
        <v>1</v>
      </c>
      <c r="I14" s="107" t="s">
        <v>305</v>
      </c>
      <c r="J14" s="257">
        <v>1</v>
      </c>
      <c r="K14" s="108">
        <f t="shared" si="2"/>
        <v>1</v>
      </c>
      <c r="L14" s="108">
        <f t="shared" si="3"/>
        <v>1</v>
      </c>
      <c r="M14" s="117">
        <v>1</v>
      </c>
      <c r="N14" s="107" t="s">
        <v>306</v>
      </c>
      <c r="O14" s="257">
        <v>1</v>
      </c>
      <c r="P14" s="77">
        <f t="shared" si="4"/>
        <v>1</v>
      </c>
      <c r="Q14" s="77">
        <f t="shared" si="5"/>
        <v>1</v>
      </c>
      <c r="R14" s="76">
        <v>1</v>
      </c>
      <c r="S14" s="194" t="s">
        <v>376</v>
      </c>
      <c r="T14" s="194" t="s">
        <v>377</v>
      </c>
      <c r="U14" s="30"/>
    </row>
    <row r="15" spans="1:256" s="21" customFormat="1" ht="258.75" customHeight="1">
      <c r="A15" s="512">
        <v>3</v>
      </c>
      <c r="B15" s="498"/>
      <c r="C15" s="496" t="s">
        <v>818</v>
      </c>
      <c r="D15" s="494" t="s">
        <v>307</v>
      </c>
      <c r="E15" s="492">
        <v>1</v>
      </c>
      <c r="F15" s="108">
        <f t="shared" si="0"/>
        <v>1</v>
      </c>
      <c r="G15" s="108">
        <f t="shared" si="1"/>
        <v>1</v>
      </c>
      <c r="H15" s="117">
        <v>1</v>
      </c>
      <c r="I15" s="494" t="s">
        <v>451</v>
      </c>
      <c r="J15" s="492">
        <v>1</v>
      </c>
      <c r="K15" s="108">
        <f t="shared" si="2"/>
        <v>1</v>
      </c>
      <c r="L15" s="108">
        <f t="shared" si="3"/>
        <v>1</v>
      </c>
      <c r="M15" s="117">
        <v>1</v>
      </c>
      <c r="N15" s="494" t="s">
        <v>452</v>
      </c>
      <c r="O15" s="492">
        <v>1</v>
      </c>
      <c r="P15" s="77">
        <f t="shared" si="4"/>
        <v>1</v>
      </c>
      <c r="Q15" s="77">
        <f t="shared" si="5"/>
        <v>1</v>
      </c>
      <c r="R15" s="76">
        <v>1</v>
      </c>
      <c r="S15" s="442" t="s">
        <v>600</v>
      </c>
      <c r="T15" s="442" t="s">
        <v>359</v>
      </c>
      <c r="U15" s="30"/>
    </row>
    <row r="16" spans="1:256" s="21" customFormat="1" ht="258.75" customHeight="1">
      <c r="A16" s="513"/>
      <c r="B16" s="499"/>
      <c r="C16" s="497"/>
      <c r="D16" s="495"/>
      <c r="E16" s="493"/>
      <c r="F16" s="108"/>
      <c r="G16" s="108"/>
      <c r="H16" s="117"/>
      <c r="I16" s="495"/>
      <c r="J16" s="493"/>
      <c r="K16" s="108"/>
      <c r="L16" s="108"/>
      <c r="M16" s="117"/>
      <c r="N16" s="495"/>
      <c r="O16" s="493"/>
      <c r="P16" s="77"/>
      <c r="Q16" s="77"/>
      <c r="R16" s="76"/>
      <c r="S16" s="443"/>
      <c r="T16" s="443"/>
      <c r="U16" s="30"/>
    </row>
    <row r="17" spans="1:21" s="21" customFormat="1" ht="223.5" customHeight="1">
      <c r="A17" s="156">
        <v>4</v>
      </c>
      <c r="B17" s="384" t="s">
        <v>420</v>
      </c>
      <c r="C17" s="505" t="s">
        <v>852</v>
      </c>
      <c r="D17" s="285" t="s">
        <v>490</v>
      </c>
      <c r="E17" s="257">
        <v>1</v>
      </c>
      <c r="F17" s="108">
        <f t="shared" si="0"/>
        <v>1</v>
      </c>
      <c r="G17" s="108">
        <f t="shared" si="1"/>
        <v>1</v>
      </c>
      <c r="H17" s="117">
        <v>1</v>
      </c>
      <c r="I17" s="285" t="s">
        <v>491</v>
      </c>
      <c r="J17" s="257">
        <v>1</v>
      </c>
      <c r="K17" s="108">
        <f t="shared" si="2"/>
        <v>1</v>
      </c>
      <c r="L17" s="108">
        <f t="shared" si="3"/>
        <v>1</v>
      </c>
      <c r="M17" s="117">
        <v>1</v>
      </c>
      <c r="N17" s="285" t="s">
        <v>492</v>
      </c>
      <c r="O17" s="257">
        <v>1</v>
      </c>
      <c r="P17" s="77">
        <f t="shared" si="4"/>
        <v>1</v>
      </c>
      <c r="Q17" s="77">
        <f t="shared" si="5"/>
        <v>1</v>
      </c>
      <c r="R17" s="76">
        <v>1</v>
      </c>
      <c r="S17" s="442" t="s">
        <v>518</v>
      </c>
      <c r="T17" s="442" t="s">
        <v>494</v>
      </c>
      <c r="U17" s="30"/>
    </row>
    <row r="18" spans="1:21" s="21" customFormat="1" ht="156" customHeight="1">
      <c r="A18" s="156">
        <v>5</v>
      </c>
      <c r="B18" s="384"/>
      <c r="C18" s="506"/>
      <c r="D18" s="285" t="s">
        <v>495</v>
      </c>
      <c r="E18" s="257">
        <v>1</v>
      </c>
      <c r="F18" s="108">
        <f t="shared" si="0"/>
        <v>1</v>
      </c>
      <c r="G18" s="108">
        <f t="shared" si="1"/>
        <v>1</v>
      </c>
      <c r="H18" s="117">
        <v>1</v>
      </c>
      <c r="I18" s="285" t="s">
        <v>496</v>
      </c>
      <c r="J18" s="257">
        <v>1</v>
      </c>
      <c r="K18" s="108">
        <f t="shared" si="2"/>
        <v>1</v>
      </c>
      <c r="L18" s="108">
        <f t="shared" si="3"/>
        <v>1</v>
      </c>
      <c r="M18" s="117">
        <v>1</v>
      </c>
      <c r="N18" s="285" t="s">
        <v>497</v>
      </c>
      <c r="O18" s="257">
        <v>1</v>
      </c>
      <c r="P18" s="77">
        <f t="shared" si="4"/>
        <v>1</v>
      </c>
      <c r="Q18" s="77">
        <f t="shared" si="5"/>
        <v>1</v>
      </c>
      <c r="R18" s="76">
        <v>1</v>
      </c>
      <c r="S18" s="473"/>
      <c r="T18" s="473"/>
      <c r="U18" s="30"/>
    </row>
    <row r="19" spans="1:21" s="2" customFormat="1" ht="300.75" customHeight="1">
      <c r="A19" s="156">
        <v>6</v>
      </c>
      <c r="B19" s="384"/>
      <c r="C19" s="507"/>
      <c r="D19" s="285" t="s">
        <v>601</v>
      </c>
      <c r="E19" s="257">
        <v>1</v>
      </c>
      <c r="F19" s="108">
        <f t="shared" si="0"/>
        <v>1</v>
      </c>
      <c r="G19" s="108">
        <f t="shared" si="1"/>
        <v>1</v>
      </c>
      <c r="H19" s="117">
        <v>1</v>
      </c>
      <c r="I19" s="285" t="s">
        <v>602</v>
      </c>
      <c r="J19" s="257">
        <v>1</v>
      </c>
      <c r="K19" s="108">
        <f t="shared" si="2"/>
        <v>1</v>
      </c>
      <c r="L19" s="108">
        <f t="shared" si="3"/>
        <v>1</v>
      </c>
      <c r="M19" s="117">
        <v>1</v>
      </c>
      <c r="N19" s="285" t="s">
        <v>603</v>
      </c>
      <c r="O19" s="257">
        <v>1</v>
      </c>
      <c r="P19" s="77">
        <f t="shared" si="4"/>
        <v>1</v>
      </c>
      <c r="Q19" s="77">
        <f t="shared" si="5"/>
        <v>1</v>
      </c>
      <c r="R19" s="76">
        <v>1</v>
      </c>
      <c r="S19" s="443"/>
      <c r="T19" s="443"/>
      <c r="U19" s="24"/>
    </row>
    <row r="20" spans="1:21" ht="16">
      <c r="A20" s="175"/>
      <c r="B20" s="175"/>
      <c r="C20" s="175"/>
      <c r="D20" s="175"/>
      <c r="E20" s="135">
        <f>SUM(E12:E19)</f>
        <v>6</v>
      </c>
      <c r="F20" s="135">
        <f>SUM(F12:F19)</f>
        <v>6</v>
      </c>
      <c r="G20" s="135">
        <f>SUM(G12:G19)</f>
        <v>6</v>
      </c>
      <c r="H20" s="135">
        <f>SUM(H12:H19)</f>
        <v>6</v>
      </c>
      <c r="I20" s="175"/>
      <c r="J20" s="135">
        <f>SUM(J12:J19)</f>
        <v>6</v>
      </c>
      <c r="K20" s="135">
        <f>SUM(K12:K19)</f>
        <v>6</v>
      </c>
      <c r="L20" s="135">
        <f>SUM(L12:L19)</f>
        <v>6</v>
      </c>
      <c r="M20" s="135">
        <f>SUM(M12:M19)</f>
        <v>6</v>
      </c>
      <c r="N20" s="175"/>
      <c r="O20" s="135">
        <f>SUM(O12:O19)</f>
        <v>6</v>
      </c>
      <c r="P20" s="61">
        <f>SUM(P12:P19)</f>
        <v>6</v>
      </c>
      <c r="Q20" s="61">
        <f>SUM(Q12:Q19)</f>
        <v>6</v>
      </c>
      <c r="R20" s="61">
        <f>SUM(R12:R19)</f>
        <v>6</v>
      </c>
      <c r="S20" s="172"/>
      <c r="T20" s="172"/>
    </row>
    <row r="21" spans="1:21" ht="16">
      <c r="A21" s="131"/>
      <c r="B21" s="428" t="s">
        <v>586</v>
      </c>
      <c r="C21" s="511"/>
      <c r="D21" s="58">
        <f>'RESULTADO AMPLIADA'!B86</f>
        <v>1</v>
      </c>
      <c r="E21" s="157"/>
      <c r="F21" s="157"/>
      <c r="G21" s="157"/>
      <c r="H21" s="157"/>
      <c r="I21" s="175"/>
      <c r="J21" s="128"/>
      <c r="K21" s="157"/>
      <c r="L21" s="157"/>
      <c r="M21" s="128"/>
      <c r="N21" s="175"/>
      <c r="O21" s="157"/>
      <c r="P21" s="78"/>
      <c r="Q21" s="78"/>
      <c r="R21" s="54"/>
      <c r="S21" s="173"/>
      <c r="T21" s="173"/>
    </row>
    <row r="22" spans="1:21" s="174" customFormat="1" ht="18" customHeight="1">
      <c r="A22" s="171"/>
      <c r="B22" s="172"/>
      <c r="C22" s="172"/>
      <c r="D22" s="172"/>
      <c r="E22" s="172"/>
      <c r="F22" s="172"/>
      <c r="G22" s="172"/>
      <c r="H22" s="172"/>
      <c r="I22" s="172"/>
      <c r="J22" s="172"/>
      <c r="K22" s="172"/>
      <c r="L22" s="172"/>
      <c r="M22" s="172"/>
      <c r="N22" s="172"/>
      <c r="O22" s="172"/>
      <c r="P22" s="172"/>
      <c r="Q22" s="172"/>
      <c r="R22" s="172"/>
      <c r="S22" s="173"/>
      <c r="T22" s="173"/>
    </row>
    <row r="23" spans="1:21">
      <c r="S23" s="27"/>
      <c r="T23" s="27"/>
    </row>
    <row r="24" spans="1:21">
      <c r="S24" s="27"/>
      <c r="T24" s="27"/>
    </row>
    <row r="25" spans="1:21">
      <c r="S25" s="27"/>
      <c r="T25" s="27"/>
    </row>
    <row r="26" spans="1:21">
      <c r="S26" s="27"/>
      <c r="T26" s="27"/>
    </row>
    <row r="27" spans="1:21">
      <c r="S27" s="27"/>
      <c r="T27" s="27"/>
    </row>
    <row r="28" spans="1:21">
      <c r="S28" s="27"/>
      <c r="T28" s="27"/>
    </row>
    <row r="29" spans="1:21">
      <c r="S29" s="27"/>
      <c r="T29" s="27"/>
    </row>
    <row r="30" spans="1:21">
      <c r="S30" s="472"/>
      <c r="T30" s="472"/>
    </row>
    <row r="31" spans="1:21">
      <c r="S31" s="472"/>
      <c r="T31" s="472"/>
    </row>
    <row r="32" spans="1:21">
      <c r="S32" s="472"/>
      <c r="T32" s="472"/>
    </row>
    <row r="33" spans="19:20">
      <c r="S33" s="27"/>
      <c r="T33" s="27"/>
    </row>
    <row r="34" spans="19:20">
      <c r="S34" s="27"/>
      <c r="T34" s="27"/>
    </row>
    <row r="35" spans="19:20">
      <c r="S35" s="28"/>
      <c r="T35" s="28"/>
    </row>
    <row r="36" spans="19:20">
      <c r="S36" s="28"/>
      <c r="T36" s="28"/>
    </row>
    <row r="37" spans="19:20">
      <c r="S37" s="28"/>
      <c r="T37" s="28"/>
    </row>
    <row r="38" spans="19:20">
      <c r="S38" s="28"/>
      <c r="T38" s="28"/>
    </row>
    <row r="39" spans="19:20">
      <c r="S39" s="28"/>
      <c r="T39" s="28"/>
    </row>
    <row r="40" spans="19:20">
      <c r="S40" s="28"/>
      <c r="T40" s="28"/>
    </row>
    <row r="41" spans="19:20">
      <c r="S41" s="28"/>
      <c r="T41" s="28"/>
    </row>
    <row r="42" spans="19:20">
      <c r="S42" s="28"/>
      <c r="T42" s="28"/>
    </row>
    <row r="43" spans="19:20">
      <c r="S43" s="22"/>
      <c r="T43" s="22"/>
    </row>
    <row r="44" spans="19:20">
      <c r="S44" s="22"/>
      <c r="T44" s="22"/>
    </row>
    <row r="45" spans="19:20">
      <c r="S45" s="22"/>
      <c r="T45" s="22"/>
    </row>
    <row r="46" spans="19:20">
      <c r="S46" s="22"/>
      <c r="T46" s="22"/>
    </row>
    <row r="47" spans="19:20">
      <c r="S47" s="472"/>
      <c r="T47" s="472"/>
    </row>
    <row r="48" spans="19:20">
      <c r="S48" s="472"/>
      <c r="T48" s="472"/>
    </row>
    <row r="49" spans="19:20">
      <c r="S49" s="472"/>
      <c r="T49" s="472"/>
    </row>
    <row r="50" spans="19:20">
      <c r="S50" s="472"/>
      <c r="T50" s="472"/>
    </row>
    <row r="51" spans="19:20">
      <c r="S51" s="472"/>
      <c r="T51" s="472"/>
    </row>
    <row r="52" spans="19:20">
      <c r="S52" s="472"/>
      <c r="T52" s="472"/>
    </row>
    <row r="53" spans="19:20">
      <c r="S53" s="472"/>
      <c r="T53" s="472"/>
    </row>
    <row r="54" spans="19:20">
      <c r="S54" s="27"/>
      <c r="T54" s="27"/>
    </row>
    <row r="55" spans="19:20">
      <c r="S55" s="27"/>
      <c r="T55" s="27"/>
    </row>
    <row r="56" spans="19:20">
      <c r="S56" s="27"/>
      <c r="T56" s="27"/>
    </row>
    <row r="57" spans="19:20">
      <c r="S57" s="27"/>
      <c r="T57" s="27"/>
    </row>
    <row r="58" spans="19:20">
      <c r="S58" s="27"/>
      <c r="T58" s="27"/>
    </row>
    <row r="59" spans="19:20">
      <c r="S59" s="27"/>
      <c r="T59" s="27"/>
    </row>
    <row r="60" spans="19:20">
      <c r="S60" s="27"/>
      <c r="T60" s="27"/>
    </row>
    <row r="61" spans="19:20">
      <c r="S61" s="27"/>
      <c r="T61" s="27"/>
    </row>
    <row r="62" spans="19:20">
      <c r="S62" s="27"/>
      <c r="T62" s="27"/>
    </row>
    <row r="63" spans="19:20">
      <c r="S63" s="27"/>
      <c r="T63" s="27"/>
    </row>
    <row r="64" spans="19:20">
      <c r="S64" s="27"/>
      <c r="T64" s="27"/>
    </row>
    <row r="65" spans="19:20">
      <c r="S65" s="27"/>
      <c r="T65" s="27"/>
    </row>
    <row r="66" spans="19:20">
      <c r="S66" s="27"/>
      <c r="T66" s="27"/>
    </row>
    <row r="67" spans="19:20">
      <c r="S67" s="27"/>
      <c r="T67" s="27"/>
    </row>
    <row r="68" spans="19:20">
      <c r="S68" s="27"/>
      <c r="T68" s="27"/>
    </row>
    <row r="69" spans="19:20">
      <c r="S69" s="27"/>
      <c r="T69" s="27"/>
    </row>
    <row r="70" spans="19:20">
      <c r="S70" s="27"/>
      <c r="T70" s="27"/>
    </row>
    <row r="71" spans="19:20">
      <c r="S71" s="27"/>
      <c r="T71" s="27"/>
    </row>
    <row r="72" spans="19:20">
      <c r="S72" s="27"/>
      <c r="T72" s="27"/>
    </row>
    <row r="73" spans="19:20">
      <c r="S73" s="27"/>
      <c r="T73" s="27"/>
    </row>
    <row r="74" spans="19:20">
      <c r="S74" s="27"/>
      <c r="T74" s="27"/>
    </row>
    <row r="75" spans="19:20">
      <c r="S75" s="27"/>
      <c r="T75" s="27"/>
    </row>
    <row r="76" spans="19:20">
      <c r="S76" s="27"/>
      <c r="T76" s="27"/>
    </row>
    <row r="77" spans="19:20">
      <c r="S77" s="27"/>
      <c r="T77" s="27"/>
    </row>
    <row r="78" spans="19:20">
      <c r="S78" s="27"/>
      <c r="T78" s="27"/>
    </row>
    <row r="79" spans="19:20">
      <c r="S79" s="27"/>
      <c r="T79" s="27"/>
    </row>
    <row r="80" spans="19:20">
      <c r="S80" s="27"/>
      <c r="T80" s="27"/>
    </row>
    <row r="81" spans="19:20">
      <c r="S81" s="27"/>
      <c r="T81" s="27"/>
    </row>
    <row r="82" spans="19:20">
      <c r="S82" s="27"/>
      <c r="T82" s="27"/>
    </row>
    <row r="83" spans="19:20">
      <c r="S83" s="27"/>
      <c r="T83" s="27"/>
    </row>
    <row r="84" spans="19:20">
      <c r="S84" s="27"/>
      <c r="T84" s="27"/>
    </row>
    <row r="85" spans="19:20">
      <c r="S85" s="27"/>
      <c r="T85" s="27"/>
    </row>
    <row r="86" spans="19:20">
      <c r="S86" s="27"/>
      <c r="T86" s="27"/>
    </row>
    <row r="87" spans="19:20">
      <c r="S87" s="27"/>
      <c r="T87" s="27"/>
    </row>
    <row r="88" spans="19:20">
      <c r="S88" s="27"/>
      <c r="T88" s="27"/>
    </row>
    <row r="89" spans="19:20">
      <c r="S89" s="27"/>
      <c r="T89" s="27"/>
    </row>
    <row r="90" spans="19:20">
      <c r="S90" s="27"/>
      <c r="T90" s="27"/>
    </row>
    <row r="91" spans="19:20">
      <c r="S91" s="27"/>
      <c r="T91" s="27"/>
    </row>
    <row r="92" spans="19:20">
      <c r="S92" s="27"/>
      <c r="T92" s="27"/>
    </row>
    <row r="93" spans="19:20">
      <c r="S93" s="27"/>
      <c r="T93" s="27"/>
    </row>
    <row r="94" spans="19:20">
      <c r="S94" s="27"/>
      <c r="T94" s="27"/>
    </row>
    <row r="95" spans="19:20">
      <c r="S95" s="27"/>
      <c r="T95" s="27"/>
    </row>
    <row r="96" spans="19:20">
      <c r="S96" s="27"/>
      <c r="T96" s="27"/>
    </row>
    <row r="97" spans="19:20">
      <c r="S97" s="27"/>
      <c r="T97" s="27"/>
    </row>
    <row r="98" spans="19:20">
      <c r="S98" s="27"/>
      <c r="T98" s="27"/>
    </row>
    <row r="99" spans="19:20">
      <c r="S99" s="27"/>
      <c r="T99" s="27"/>
    </row>
    <row r="100" spans="19:20">
      <c r="S100" s="27"/>
      <c r="T100" s="27"/>
    </row>
    <row r="101" spans="19:20">
      <c r="S101" s="27"/>
      <c r="T101" s="27"/>
    </row>
    <row r="102" spans="19:20">
      <c r="S102" s="27"/>
      <c r="T102" s="27"/>
    </row>
    <row r="103" spans="19:20">
      <c r="S103" s="27"/>
      <c r="T103" s="27"/>
    </row>
    <row r="104" spans="19:20">
      <c r="S104" s="27"/>
      <c r="T104" s="27"/>
    </row>
    <row r="105" spans="19:20">
      <c r="S105" s="27"/>
      <c r="T105" s="27"/>
    </row>
    <row r="106" spans="19:20">
      <c r="S106" s="27"/>
      <c r="T106" s="27"/>
    </row>
    <row r="107" spans="19:20">
      <c r="S107" s="27"/>
      <c r="T107" s="27"/>
    </row>
    <row r="108" spans="19:20">
      <c r="S108" s="27"/>
      <c r="T108" s="27"/>
    </row>
    <row r="109" spans="19:20">
      <c r="S109" s="27"/>
      <c r="T109" s="27"/>
    </row>
    <row r="110" spans="19:20">
      <c r="S110" s="27"/>
      <c r="T110" s="27"/>
    </row>
    <row r="111" spans="19:20">
      <c r="S111" s="27"/>
      <c r="T111" s="27"/>
    </row>
    <row r="112" spans="19:20">
      <c r="S112" s="27"/>
      <c r="T112" s="27"/>
    </row>
    <row r="113" spans="19:20">
      <c r="S113" s="27"/>
      <c r="T113" s="27"/>
    </row>
    <row r="114" spans="19:20">
      <c r="S114" s="27"/>
      <c r="T114" s="27"/>
    </row>
    <row r="115" spans="19:20">
      <c r="S115" s="27"/>
      <c r="T115" s="27"/>
    </row>
    <row r="116" spans="19:20">
      <c r="S116" s="27"/>
      <c r="T116" s="27"/>
    </row>
    <row r="117" spans="19:20">
      <c r="S117" s="27"/>
      <c r="T117" s="27"/>
    </row>
    <row r="118" spans="19:20">
      <c r="S118" s="27"/>
      <c r="T118" s="27"/>
    </row>
    <row r="119" spans="19:20">
      <c r="S119" s="27"/>
      <c r="T119" s="27"/>
    </row>
    <row r="120" spans="19:20">
      <c r="S120" s="27"/>
      <c r="T120" s="27"/>
    </row>
    <row r="121" spans="19:20">
      <c r="S121" s="27"/>
      <c r="T121" s="27"/>
    </row>
    <row r="122" spans="19:20">
      <c r="S122" s="27"/>
      <c r="T122" s="27"/>
    </row>
    <row r="123" spans="19:20">
      <c r="S123" s="27"/>
      <c r="T123" s="27"/>
    </row>
    <row r="124" spans="19:20">
      <c r="S124" s="27"/>
      <c r="T124" s="27"/>
    </row>
    <row r="125" spans="19:20">
      <c r="S125" s="27"/>
      <c r="T125" s="27"/>
    </row>
    <row r="126" spans="19:20">
      <c r="S126" s="27"/>
      <c r="T126" s="27"/>
    </row>
    <row r="127" spans="19:20">
      <c r="S127" s="27"/>
      <c r="T127" s="27"/>
    </row>
    <row r="128" spans="19:20">
      <c r="S128" s="27"/>
      <c r="T128" s="27"/>
    </row>
    <row r="129" spans="19:20">
      <c r="S129" s="27"/>
      <c r="T129" s="27"/>
    </row>
    <row r="130" spans="19:20">
      <c r="S130" s="27"/>
      <c r="T130" s="27"/>
    </row>
    <row r="131" spans="19:20">
      <c r="S131" s="27"/>
      <c r="T131" s="27"/>
    </row>
    <row r="132" spans="19:20">
      <c r="S132" s="27"/>
      <c r="T132" s="27"/>
    </row>
    <row r="133" spans="19:20">
      <c r="S133" s="27"/>
      <c r="T133" s="27"/>
    </row>
    <row r="134" spans="19:20">
      <c r="S134" s="27"/>
      <c r="T134" s="27"/>
    </row>
    <row r="135" spans="19:20">
      <c r="S135" s="27"/>
      <c r="T135" s="27"/>
    </row>
    <row r="136" spans="19:20">
      <c r="S136" s="27"/>
      <c r="T136" s="27"/>
    </row>
    <row r="137" spans="19:20">
      <c r="S137" s="27"/>
      <c r="T137" s="27"/>
    </row>
    <row r="138" spans="19:20">
      <c r="S138" s="27"/>
      <c r="T138" s="27"/>
    </row>
    <row r="139" spans="19:20">
      <c r="S139" s="27"/>
      <c r="T139" s="27"/>
    </row>
    <row r="140" spans="19:20">
      <c r="S140" s="27"/>
      <c r="T140" s="27"/>
    </row>
    <row r="141" spans="19:20">
      <c r="S141" s="27"/>
      <c r="T141" s="27"/>
    </row>
    <row r="142" spans="19:20">
      <c r="S142" s="27"/>
      <c r="T142" s="27"/>
    </row>
    <row r="143" spans="19:20">
      <c r="S143" s="27"/>
      <c r="T143" s="27"/>
    </row>
    <row r="144" spans="19:20">
      <c r="S144" s="27"/>
      <c r="T144" s="27"/>
    </row>
    <row r="145" spans="19:20">
      <c r="S145" s="27"/>
      <c r="T145" s="27"/>
    </row>
    <row r="146" spans="19:20">
      <c r="S146" s="27"/>
      <c r="T146" s="27"/>
    </row>
    <row r="147" spans="19:20">
      <c r="S147" s="27"/>
      <c r="T147" s="27"/>
    </row>
    <row r="148" spans="19:20">
      <c r="S148" s="27"/>
      <c r="T148" s="27"/>
    </row>
    <row r="149" spans="19:20">
      <c r="S149" s="27"/>
      <c r="T149" s="27"/>
    </row>
    <row r="150" spans="19:20">
      <c r="S150" s="27"/>
      <c r="T150" s="27"/>
    </row>
    <row r="151" spans="19:20">
      <c r="S151" s="27"/>
      <c r="T151" s="27"/>
    </row>
    <row r="152" spans="19:20">
      <c r="S152" s="27"/>
      <c r="T152" s="27"/>
    </row>
    <row r="153" spans="19:20">
      <c r="S153" s="27"/>
      <c r="T153" s="27"/>
    </row>
    <row r="154" spans="19:20">
      <c r="S154" s="27"/>
      <c r="T154" s="27"/>
    </row>
    <row r="155" spans="19:20">
      <c r="S155" s="27"/>
      <c r="T155" s="27"/>
    </row>
    <row r="156" spans="19:20">
      <c r="S156" s="27"/>
      <c r="T156" s="27"/>
    </row>
    <row r="157" spans="19:20">
      <c r="S157" s="27"/>
      <c r="T157" s="27"/>
    </row>
    <row r="158" spans="19:20">
      <c r="S158" s="27"/>
      <c r="T158" s="27"/>
    </row>
    <row r="159" spans="19:20">
      <c r="S159" s="27"/>
      <c r="T159" s="27"/>
    </row>
    <row r="160" spans="19:20">
      <c r="S160" s="27"/>
      <c r="T160" s="27"/>
    </row>
    <row r="161" spans="19:20">
      <c r="S161" s="27"/>
      <c r="T161" s="27"/>
    </row>
    <row r="162" spans="19:20">
      <c r="S162" s="27"/>
      <c r="T162" s="27"/>
    </row>
    <row r="163" spans="19:20">
      <c r="S163" s="27"/>
      <c r="T163" s="27"/>
    </row>
    <row r="164" spans="19:20">
      <c r="S164" s="27"/>
      <c r="T164" s="27"/>
    </row>
    <row r="165" spans="19:20">
      <c r="S165" s="27"/>
      <c r="T165" s="27"/>
    </row>
    <row r="166" spans="19:20">
      <c r="S166" s="27"/>
      <c r="T166" s="27"/>
    </row>
    <row r="167" spans="19:20">
      <c r="S167" s="27"/>
      <c r="T167" s="27"/>
    </row>
    <row r="168" spans="19:20">
      <c r="S168" s="27"/>
      <c r="T168" s="27"/>
    </row>
    <row r="169" spans="19:20">
      <c r="S169" s="27"/>
      <c r="T169" s="27"/>
    </row>
    <row r="170" spans="19:20">
      <c r="S170" s="27"/>
      <c r="T170" s="27"/>
    </row>
    <row r="171" spans="19:20">
      <c r="S171" s="27"/>
      <c r="T171" s="27"/>
    </row>
    <row r="172" spans="19:20">
      <c r="S172" s="27"/>
      <c r="T172" s="27"/>
    </row>
    <row r="173" spans="19:20">
      <c r="S173" s="27"/>
      <c r="T173" s="27"/>
    </row>
    <row r="174" spans="19:20">
      <c r="S174" s="27"/>
      <c r="T174" s="27"/>
    </row>
    <row r="175" spans="19:20">
      <c r="S175" s="27"/>
      <c r="T175" s="27"/>
    </row>
    <row r="176" spans="19:20">
      <c r="S176" s="27"/>
      <c r="T176" s="27"/>
    </row>
    <row r="177" spans="19:20">
      <c r="S177" s="27"/>
      <c r="T177" s="27"/>
    </row>
    <row r="178" spans="19:20">
      <c r="S178" s="27"/>
      <c r="T178" s="27"/>
    </row>
    <row r="179" spans="19:20">
      <c r="S179" s="27"/>
      <c r="T179" s="27"/>
    </row>
    <row r="180" spans="19:20">
      <c r="S180" s="27"/>
      <c r="T180" s="27"/>
    </row>
    <row r="181" spans="19:20">
      <c r="S181" s="27"/>
      <c r="T181" s="27"/>
    </row>
    <row r="182" spans="19:20">
      <c r="S182" s="27"/>
      <c r="T182" s="27"/>
    </row>
    <row r="183" spans="19:20">
      <c r="S183" s="27"/>
      <c r="T183" s="27"/>
    </row>
    <row r="184" spans="19:20">
      <c r="S184" s="27"/>
      <c r="T184" s="27"/>
    </row>
    <row r="185" spans="19:20">
      <c r="S185" s="27"/>
      <c r="T185" s="27"/>
    </row>
    <row r="186" spans="19:20">
      <c r="S186" s="27"/>
      <c r="T186" s="27"/>
    </row>
    <row r="187" spans="19:20">
      <c r="S187" s="27"/>
      <c r="T187" s="27"/>
    </row>
    <row r="188" spans="19:20">
      <c r="S188" s="27"/>
      <c r="T188" s="27"/>
    </row>
    <row r="189" spans="19:20">
      <c r="S189" s="27"/>
      <c r="T189" s="27"/>
    </row>
    <row r="190" spans="19:20">
      <c r="S190" s="27"/>
      <c r="T190" s="27"/>
    </row>
    <row r="191" spans="19:20">
      <c r="S191" s="27"/>
      <c r="T191" s="27"/>
    </row>
    <row r="192" spans="19:20">
      <c r="S192" s="27"/>
      <c r="T192" s="27"/>
    </row>
    <row r="193" spans="19:20">
      <c r="S193" s="27"/>
      <c r="T193" s="27"/>
    </row>
    <row r="194" spans="19:20">
      <c r="S194" s="27"/>
      <c r="T194" s="27"/>
    </row>
    <row r="195" spans="19:20">
      <c r="S195" s="27"/>
      <c r="T195" s="27"/>
    </row>
    <row r="196" spans="19:20">
      <c r="S196" s="27"/>
      <c r="T196" s="27"/>
    </row>
    <row r="197" spans="19:20">
      <c r="S197" s="27"/>
      <c r="T197" s="27"/>
    </row>
    <row r="198" spans="19:20">
      <c r="S198" s="27"/>
      <c r="T198" s="27"/>
    </row>
    <row r="199" spans="19:20">
      <c r="S199" s="27"/>
      <c r="T199" s="27"/>
    </row>
    <row r="200" spans="19:20">
      <c r="S200" s="27"/>
      <c r="T200" s="27"/>
    </row>
    <row r="201" spans="19:20">
      <c r="S201" s="27"/>
      <c r="T201" s="27"/>
    </row>
    <row r="202" spans="19:20">
      <c r="S202" s="27"/>
      <c r="T202" s="27"/>
    </row>
    <row r="203" spans="19:20">
      <c r="S203" s="27"/>
      <c r="T203" s="27"/>
    </row>
    <row r="204" spans="19:20">
      <c r="S204" s="27"/>
      <c r="T204" s="27"/>
    </row>
    <row r="205" spans="19:20">
      <c r="S205" s="27"/>
      <c r="T205" s="27"/>
    </row>
    <row r="206" spans="19:20">
      <c r="S206" s="27"/>
      <c r="T206" s="27"/>
    </row>
    <row r="207" spans="19:20">
      <c r="S207" s="27"/>
      <c r="T207" s="27"/>
    </row>
    <row r="208" spans="19:20">
      <c r="S208" s="27"/>
      <c r="T208" s="27"/>
    </row>
    <row r="209" spans="19:20">
      <c r="S209" s="27"/>
      <c r="T209" s="27"/>
    </row>
    <row r="210" spans="19:20">
      <c r="S210" s="27"/>
      <c r="T210" s="27"/>
    </row>
    <row r="211" spans="19:20">
      <c r="S211" s="27"/>
      <c r="T211" s="27"/>
    </row>
    <row r="212" spans="19:20">
      <c r="S212" s="27"/>
      <c r="T212" s="27"/>
    </row>
  </sheetData>
  <sheetProtection selectLockedCells="1"/>
  <mergeCells count="64">
    <mergeCell ref="A12:A13"/>
    <mergeCell ref="S30:S32"/>
    <mergeCell ref="I12:I13"/>
    <mergeCell ref="N12:N13"/>
    <mergeCell ref="C17:C19"/>
    <mergeCell ref="P12:P13"/>
    <mergeCell ref="Q12:Q13"/>
    <mergeCell ref="R12:R13"/>
    <mergeCell ref="C12:C13"/>
    <mergeCell ref="G12:G13"/>
    <mergeCell ref="B21:C21"/>
    <mergeCell ref="A15:A16"/>
    <mergeCell ref="S15:S16"/>
    <mergeCell ref="O15:O16"/>
    <mergeCell ref="N15:N16"/>
    <mergeCell ref="J15:J16"/>
    <mergeCell ref="S49:S53"/>
    <mergeCell ref="T49:T53"/>
    <mergeCell ref="J12:J13"/>
    <mergeCell ref="O12:O13"/>
    <mergeCell ref="T30:T32"/>
    <mergeCell ref="S47:S48"/>
    <mergeCell ref="T47:T48"/>
    <mergeCell ref="T17:T19"/>
    <mergeCell ref="S17:S19"/>
    <mergeCell ref="K12:K13"/>
    <mergeCell ref="T15:T16"/>
    <mergeCell ref="S9:T11"/>
    <mergeCell ref="S8:T8"/>
    <mergeCell ref="A9:B11"/>
    <mergeCell ref="C9:C11"/>
    <mergeCell ref="E9:E11"/>
    <mergeCell ref="F9:F11"/>
    <mergeCell ref="Q9:Q11"/>
    <mergeCell ref="R9:R11"/>
    <mergeCell ref="A8:O8"/>
    <mergeCell ref="L9:L11"/>
    <mergeCell ref="M9:M11"/>
    <mergeCell ref="O9:O11"/>
    <mergeCell ref="P9:P11"/>
    <mergeCell ref="G9:G11"/>
    <mergeCell ref="H9:H11"/>
    <mergeCell ref="J9:J11"/>
    <mergeCell ref="K9:K11"/>
    <mergeCell ref="L12:L13"/>
    <mergeCell ref="M12:M13"/>
    <mergeCell ref="B17:B19"/>
    <mergeCell ref="F12:F13"/>
    <mergeCell ref="D12:D13"/>
    <mergeCell ref="E12:E13"/>
    <mergeCell ref="E15:E16"/>
    <mergeCell ref="D15:D16"/>
    <mergeCell ref="C15:C16"/>
    <mergeCell ref="B15:B16"/>
    <mergeCell ref="H12:H13"/>
    <mergeCell ref="I15:I16"/>
    <mergeCell ref="A1:T1"/>
    <mergeCell ref="A2:T2"/>
    <mergeCell ref="A3:T4"/>
    <mergeCell ref="A5:T5"/>
    <mergeCell ref="A7:J7"/>
    <mergeCell ref="N6:S6"/>
    <mergeCell ref="S7:T7"/>
    <mergeCell ref="D6:I6"/>
  </mergeCells>
  <printOptions horizontalCentered="1" verticalCentered="1"/>
  <pageMargins left="0.2361111111111111" right="0.2361111111111111" top="0.74791666666666667" bottom="0.74791666666666667" header="0.51180555555555551" footer="0.51180555555555551"/>
  <pageSetup scale="39" firstPageNumber="0" fitToHeight="0" orientation="landscape" r:id="rId1"/>
  <headerFooter alignWithMargins="0"/>
  <rowBreaks count="1" manualBreakCount="1">
    <brk id="16" max="1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193"/>
  <sheetViews>
    <sheetView view="pageBreakPreview" topLeftCell="B18" zoomScale="60" zoomScaleNormal="90" workbookViewId="0">
      <selection activeCell="B19" sqref="B19"/>
    </sheetView>
  </sheetViews>
  <sheetFormatPr baseColWidth="10" defaultColWidth="10.83203125" defaultRowHeight="13"/>
  <cols>
    <col min="1" max="1" width="9" style="1" customWidth="1"/>
    <col min="2" max="2" width="70.5" style="2" customWidth="1"/>
    <col min="3" max="3" width="28.33203125" style="2" customWidth="1"/>
    <col min="4" max="4" width="74.1640625" style="19" customWidth="1"/>
    <col min="5" max="5" width="6.6640625" style="2" customWidth="1"/>
    <col min="6" max="6" width="0.33203125" style="2" hidden="1" customWidth="1"/>
    <col min="7" max="7" width="4.5" style="2" hidden="1" customWidth="1"/>
    <col min="8" max="8" width="10.33203125" style="2" hidden="1" customWidth="1"/>
    <col min="9" max="9" width="84.5" style="2" customWidth="1"/>
    <col min="10" max="10" width="6.6640625" style="2" customWidth="1"/>
    <col min="11" max="11" width="0.33203125" style="2" hidden="1" customWidth="1"/>
    <col min="12" max="12" width="4.5" style="2" hidden="1" customWidth="1"/>
    <col min="13" max="13" width="10.33203125" style="2" hidden="1" customWidth="1"/>
    <col min="14" max="14" width="42.5" style="2" customWidth="1"/>
    <col min="15" max="15" width="6.6640625" style="2" customWidth="1"/>
    <col min="16" max="16" width="11.5" style="2" hidden="1" customWidth="1"/>
    <col min="17" max="17" width="4.5" style="2" hidden="1" customWidth="1"/>
    <col min="18" max="18" width="10.33203125" style="2" hidden="1" customWidth="1"/>
    <col min="19" max="20" width="18.6640625" style="25" customWidth="1"/>
    <col min="21" max="16384" width="10.83203125" style="2"/>
  </cols>
  <sheetData>
    <row r="1" spans="1:256" ht="16">
      <c r="A1" s="351" t="s">
        <v>842</v>
      </c>
      <c r="B1" s="352"/>
      <c r="C1" s="352"/>
      <c r="D1" s="352"/>
      <c r="E1" s="352"/>
      <c r="F1" s="352"/>
      <c r="G1" s="352"/>
      <c r="H1" s="352"/>
      <c r="I1" s="352"/>
      <c r="J1" s="352"/>
      <c r="K1" s="352"/>
      <c r="L1" s="352"/>
      <c r="M1" s="352"/>
      <c r="N1" s="352"/>
      <c r="O1" s="352"/>
      <c r="P1" s="352"/>
      <c r="Q1" s="352"/>
      <c r="R1" s="352"/>
      <c r="S1" s="352"/>
      <c r="T1" s="353"/>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
      <c r="A2" s="354" t="s">
        <v>0</v>
      </c>
      <c r="B2" s="355"/>
      <c r="C2" s="355"/>
      <c r="D2" s="355"/>
      <c r="E2" s="355"/>
      <c r="F2" s="355"/>
      <c r="G2" s="355"/>
      <c r="H2" s="355"/>
      <c r="I2" s="355"/>
      <c r="J2" s="355"/>
      <c r="K2" s="355"/>
      <c r="L2" s="355"/>
      <c r="M2" s="355"/>
      <c r="N2" s="355"/>
      <c r="O2" s="355"/>
      <c r="P2" s="355"/>
      <c r="Q2" s="355"/>
      <c r="R2" s="355"/>
      <c r="S2" s="355"/>
      <c r="T2" s="356"/>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357"/>
      <c r="B3" s="358"/>
      <c r="C3" s="358"/>
      <c r="D3" s="358"/>
      <c r="E3" s="358"/>
      <c r="F3" s="358"/>
      <c r="G3" s="358"/>
      <c r="H3" s="358"/>
      <c r="I3" s="358"/>
      <c r="J3" s="358"/>
      <c r="K3" s="358"/>
      <c r="L3" s="358"/>
      <c r="M3" s="358"/>
      <c r="N3" s="358"/>
      <c r="O3" s="358"/>
      <c r="P3" s="358"/>
      <c r="Q3" s="358"/>
      <c r="R3" s="358"/>
      <c r="S3" s="358"/>
      <c r="T3" s="359"/>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c r="A4" s="357"/>
      <c r="B4" s="358"/>
      <c r="C4" s="358"/>
      <c r="D4" s="358"/>
      <c r="E4" s="358"/>
      <c r="F4" s="358"/>
      <c r="G4" s="358"/>
      <c r="H4" s="358"/>
      <c r="I4" s="358"/>
      <c r="J4" s="358"/>
      <c r="K4" s="358"/>
      <c r="L4" s="358"/>
      <c r="M4" s="358"/>
      <c r="N4" s="358"/>
      <c r="O4" s="358"/>
      <c r="P4" s="358"/>
      <c r="Q4" s="358"/>
      <c r="R4" s="358"/>
      <c r="S4" s="358"/>
      <c r="T4" s="359"/>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5.25" customHeight="1">
      <c r="A5" s="354" t="s">
        <v>776</v>
      </c>
      <c r="B5" s="355"/>
      <c r="C5" s="355"/>
      <c r="D5" s="355"/>
      <c r="E5" s="355"/>
      <c r="F5" s="355"/>
      <c r="G5" s="355"/>
      <c r="H5" s="355"/>
      <c r="I5" s="355"/>
      <c r="J5" s="355"/>
      <c r="K5" s="355"/>
      <c r="L5" s="355"/>
      <c r="M5" s="355"/>
      <c r="N5" s="355"/>
      <c r="O5" s="355"/>
      <c r="P5" s="355"/>
      <c r="Q5" s="355"/>
      <c r="R5" s="355"/>
      <c r="S5" s="355"/>
      <c r="T5" s="356"/>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4.75" customHeight="1">
      <c r="A6" s="284"/>
      <c r="B6" s="59"/>
      <c r="C6" s="355" t="str">
        <f>CARATULA!E10</f>
        <v>HOSPITAL DE ALTA ESPECIALIDAD DE VERACRUZ</v>
      </c>
      <c r="D6" s="355"/>
      <c r="E6" s="355"/>
      <c r="F6" s="355"/>
      <c r="G6" s="355"/>
      <c r="H6" s="355"/>
      <c r="I6" s="355"/>
      <c r="J6" s="59"/>
      <c r="K6" s="59"/>
      <c r="L6" s="59"/>
      <c r="M6" s="59"/>
      <c r="N6" s="360" t="str">
        <f>CARATULA!E11</f>
        <v>VZSSA006972</v>
      </c>
      <c r="O6" s="360"/>
      <c r="P6" s="360"/>
      <c r="Q6" s="360"/>
      <c r="R6" s="360"/>
      <c r="S6" s="360"/>
      <c r="T6" s="120"/>
      <c r="U6" s="4"/>
      <c r="V6" s="4"/>
    </row>
    <row r="7" spans="1:256" ht="36.75" customHeight="1">
      <c r="A7" s="399" t="str">
        <f>CARATULA!B6</f>
        <v xml:space="preserve">CÉDULA DE EVALUACIÓN PARA CENTROS DE SALUD                                                                                                                                                                                                                                                            </v>
      </c>
      <c r="B7" s="400"/>
      <c r="C7" s="400"/>
      <c r="D7" s="400"/>
      <c r="E7" s="400"/>
      <c r="F7" s="400"/>
      <c r="G7" s="400"/>
      <c r="H7" s="400"/>
      <c r="I7" s="400"/>
      <c r="J7" s="400"/>
      <c r="K7" s="60"/>
      <c r="L7" s="60"/>
      <c r="M7" s="60"/>
      <c r="N7" s="287"/>
      <c r="O7" s="287"/>
      <c r="P7" s="287"/>
      <c r="Q7" s="287"/>
      <c r="R7" s="287"/>
      <c r="S7" s="421">
        <v>2023</v>
      </c>
      <c r="T7" s="45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389" t="s">
        <v>309</v>
      </c>
      <c r="B8" s="389"/>
      <c r="C8" s="389"/>
      <c r="D8" s="389"/>
      <c r="E8" s="389"/>
      <c r="F8" s="389"/>
      <c r="G8" s="389"/>
      <c r="H8" s="389"/>
      <c r="I8" s="389"/>
      <c r="J8" s="389"/>
      <c r="K8" s="389"/>
      <c r="L8" s="389"/>
      <c r="M8" s="389"/>
      <c r="N8" s="389"/>
      <c r="O8" s="389"/>
      <c r="P8" s="136"/>
      <c r="Q8" s="136"/>
      <c r="R8" s="136"/>
      <c r="S8" s="396"/>
      <c r="T8" s="39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 customHeight="1">
      <c r="A9" s="367" t="s">
        <v>57</v>
      </c>
      <c r="B9" s="367"/>
      <c r="C9" s="367" t="s">
        <v>58</v>
      </c>
      <c r="D9" s="113" t="s">
        <v>59</v>
      </c>
      <c r="E9" s="368" t="s">
        <v>60</v>
      </c>
      <c r="F9" s="395" t="s">
        <v>61</v>
      </c>
      <c r="G9" s="395" t="s">
        <v>62</v>
      </c>
      <c r="H9" s="395" t="s">
        <v>63</v>
      </c>
      <c r="I9" s="113" t="s">
        <v>64</v>
      </c>
      <c r="J9" s="368" t="s">
        <v>60</v>
      </c>
      <c r="K9" s="395" t="s">
        <v>61</v>
      </c>
      <c r="L9" s="395" t="s">
        <v>62</v>
      </c>
      <c r="M9" s="395" t="s">
        <v>63</v>
      </c>
      <c r="N9" s="113" t="s">
        <v>65</v>
      </c>
      <c r="O9" s="368" t="s">
        <v>60</v>
      </c>
      <c r="P9" s="518" t="s">
        <v>61</v>
      </c>
      <c r="Q9" s="518" t="s">
        <v>62</v>
      </c>
      <c r="R9" s="518" t="s">
        <v>63</v>
      </c>
      <c r="S9" s="367" t="s">
        <v>382</v>
      </c>
      <c r="T9" s="367"/>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 customHeight="1">
      <c r="A10" s="367"/>
      <c r="B10" s="367"/>
      <c r="C10" s="367"/>
      <c r="D10" s="124" t="s">
        <v>66</v>
      </c>
      <c r="E10" s="368"/>
      <c r="F10" s="395"/>
      <c r="G10" s="395"/>
      <c r="H10" s="395"/>
      <c r="I10" s="124" t="s">
        <v>66</v>
      </c>
      <c r="J10" s="368"/>
      <c r="K10" s="395"/>
      <c r="L10" s="395"/>
      <c r="M10" s="395"/>
      <c r="N10" s="124" t="s">
        <v>67</v>
      </c>
      <c r="O10" s="368"/>
      <c r="P10" s="518"/>
      <c r="Q10" s="518"/>
      <c r="R10" s="518"/>
      <c r="S10" s="367"/>
      <c r="T10" s="367"/>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 customHeight="1">
      <c r="A11" s="367"/>
      <c r="B11" s="367"/>
      <c r="C11" s="367"/>
      <c r="D11" s="89" t="s">
        <v>68</v>
      </c>
      <c r="E11" s="368"/>
      <c r="F11" s="395"/>
      <c r="G11" s="395"/>
      <c r="H11" s="395"/>
      <c r="I11" s="89" t="s">
        <v>424</v>
      </c>
      <c r="J11" s="368"/>
      <c r="K11" s="395"/>
      <c r="L11" s="395"/>
      <c r="M11" s="395"/>
      <c r="N11" s="89" t="s">
        <v>424</v>
      </c>
      <c r="O11" s="368"/>
      <c r="P11" s="518"/>
      <c r="Q11" s="518"/>
      <c r="R11" s="518"/>
      <c r="S11" s="367"/>
      <c r="T11" s="367"/>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8" customFormat="1" ht="159" customHeight="1">
      <c r="A12" s="158">
        <v>1</v>
      </c>
      <c r="B12" s="206" t="s">
        <v>310</v>
      </c>
      <c r="C12" s="227" t="s">
        <v>76</v>
      </c>
      <c r="D12" s="118" t="s">
        <v>453</v>
      </c>
      <c r="E12" s="243">
        <v>1</v>
      </c>
      <c r="F12" s="109">
        <f>IF(E12=G12,H12)</f>
        <v>1</v>
      </c>
      <c r="G12" s="109">
        <f>IF(E12="NA","NA",H12)</f>
        <v>1</v>
      </c>
      <c r="H12" s="203">
        <v>1</v>
      </c>
      <c r="I12" s="118" t="s">
        <v>822</v>
      </c>
      <c r="J12" s="243">
        <v>1</v>
      </c>
      <c r="K12" s="109">
        <f t="shared" ref="K12:K27" si="0">IF(J12=L12,M12)</f>
        <v>1</v>
      </c>
      <c r="L12" s="109">
        <f t="shared" ref="L12:L27" si="1">IF(J12="NA","NA",M12)</f>
        <v>1</v>
      </c>
      <c r="M12" s="203">
        <v>1</v>
      </c>
      <c r="N12" s="118" t="s">
        <v>454</v>
      </c>
      <c r="O12" s="243">
        <v>1</v>
      </c>
      <c r="P12" s="228">
        <f t="shared" ref="P12:P27" si="2">IF(O12=Q12,R12)</f>
        <v>1</v>
      </c>
      <c r="Q12" s="228">
        <f t="shared" ref="Q12:Q27" si="3">IF(O12="NA","NA",R12)</f>
        <v>1</v>
      </c>
      <c r="R12" s="207">
        <v>1</v>
      </c>
      <c r="S12" s="117" t="s">
        <v>372</v>
      </c>
      <c r="T12" s="117" t="s">
        <v>373</v>
      </c>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s="18" customFormat="1" ht="185.25" customHeight="1">
      <c r="A13" s="158">
        <f>A12+1</f>
        <v>2</v>
      </c>
      <c r="B13" s="206" t="s">
        <v>311</v>
      </c>
      <c r="C13" s="227" t="s">
        <v>312</v>
      </c>
      <c r="D13" s="118" t="s">
        <v>455</v>
      </c>
      <c r="E13" s="243">
        <v>1</v>
      </c>
      <c r="F13" s="109">
        <f>IF(E13=G13,H13)</f>
        <v>1</v>
      </c>
      <c r="G13" s="109">
        <f>IF(E13="NA","NA",H13)</f>
        <v>1</v>
      </c>
      <c r="H13" s="203">
        <v>1</v>
      </c>
      <c r="I13" s="118" t="s">
        <v>456</v>
      </c>
      <c r="J13" s="243">
        <v>1</v>
      </c>
      <c r="K13" s="109">
        <f t="shared" si="0"/>
        <v>1</v>
      </c>
      <c r="L13" s="109">
        <f t="shared" si="1"/>
        <v>1</v>
      </c>
      <c r="M13" s="203">
        <v>1</v>
      </c>
      <c r="N13" s="118" t="s">
        <v>457</v>
      </c>
      <c r="O13" s="243">
        <v>1</v>
      </c>
      <c r="P13" s="228">
        <f t="shared" si="2"/>
        <v>1</v>
      </c>
      <c r="Q13" s="228">
        <f t="shared" si="3"/>
        <v>1</v>
      </c>
      <c r="R13" s="207">
        <v>1</v>
      </c>
      <c r="S13" s="117" t="s">
        <v>372</v>
      </c>
      <c r="T13" s="117" t="s">
        <v>373</v>
      </c>
    </row>
    <row r="14" spans="1:256" s="18" customFormat="1" ht="409.5" customHeight="1">
      <c r="A14" s="521">
        <f>A13+1</f>
        <v>3</v>
      </c>
      <c r="B14" s="373" t="s">
        <v>313</v>
      </c>
      <c r="C14" s="520" t="s">
        <v>81</v>
      </c>
      <c r="D14" s="384" t="s">
        <v>458</v>
      </c>
      <c r="E14" s="374">
        <v>1</v>
      </c>
      <c r="F14" s="159">
        <f t="shared" ref="F14:F27" si="4">IF(E14=G14,H14)</f>
        <v>1</v>
      </c>
      <c r="G14" s="159">
        <f t="shared" ref="G14:G27" si="5">IF(E14="NA","NA",H14)</f>
        <v>1</v>
      </c>
      <c r="H14" s="203">
        <v>1</v>
      </c>
      <c r="I14" s="384" t="s">
        <v>459</v>
      </c>
      <c r="J14" s="374">
        <v>1</v>
      </c>
      <c r="K14" s="159">
        <f t="shared" si="0"/>
        <v>1</v>
      </c>
      <c r="L14" s="159">
        <f t="shared" si="1"/>
        <v>1</v>
      </c>
      <c r="M14" s="203">
        <v>1</v>
      </c>
      <c r="N14" s="384" t="s">
        <v>314</v>
      </c>
      <c r="O14" s="374">
        <v>1</v>
      </c>
      <c r="P14" s="229">
        <f t="shared" si="2"/>
        <v>1</v>
      </c>
      <c r="Q14" s="229">
        <f t="shared" si="3"/>
        <v>1</v>
      </c>
      <c r="R14" s="207">
        <v>1</v>
      </c>
      <c r="S14" s="373" t="s">
        <v>372</v>
      </c>
      <c r="T14" s="373" t="s">
        <v>373</v>
      </c>
    </row>
    <row r="15" spans="1:256" s="18" customFormat="1" ht="220.5" customHeight="1">
      <c r="A15" s="521"/>
      <c r="B15" s="373"/>
      <c r="C15" s="520"/>
      <c r="D15" s="384"/>
      <c r="E15" s="374"/>
      <c r="F15" s="159"/>
      <c r="G15" s="159"/>
      <c r="H15" s="203"/>
      <c r="I15" s="384"/>
      <c r="J15" s="374"/>
      <c r="K15" s="159"/>
      <c r="L15" s="159"/>
      <c r="M15" s="203"/>
      <c r="N15" s="384"/>
      <c r="O15" s="374"/>
      <c r="P15" s="229"/>
      <c r="Q15" s="229"/>
      <c r="R15" s="207"/>
      <c r="S15" s="373"/>
      <c r="T15" s="373"/>
    </row>
    <row r="16" spans="1:256" s="18" customFormat="1" ht="204.75" customHeight="1">
      <c r="A16" s="521">
        <v>4</v>
      </c>
      <c r="B16" s="384"/>
      <c r="C16" s="520" t="s">
        <v>613</v>
      </c>
      <c r="D16" s="384" t="s">
        <v>316</v>
      </c>
      <c r="E16" s="374">
        <v>1</v>
      </c>
      <c r="F16" s="384">
        <f t="shared" si="4"/>
        <v>1</v>
      </c>
      <c r="G16" s="384">
        <f t="shared" si="5"/>
        <v>1</v>
      </c>
      <c r="H16" s="384">
        <v>1</v>
      </c>
      <c r="I16" s="384" t="s">
        <v>819</v>
      </c>
      <c r="J16" s="374">
        <v>1</v>
      </c>
      <c r="K16" s="384">
        <f t="shared" si="0"/>
        <v>1</v>
      </c>
      <c r="L16" s="384">
        <f t="shared" si="1"/>
        <v>1</v>
      </c>
      <c r="M16" s="384">
        <v>1</v>
      </c>
      <c r="N16" s="384" t="s">
        <v>866</v>
      </c>
      <c r="O16" s="374">
        <v>1</v>
      </c>
      <c r="P16" s="514">
        <f t="shared" si="2"/>
        <v>1</v>
      </c>
      <c r="Q16" s="514">
        <f t="shared" si="3"/>
        <v>1</v>
      </c>
      <c r="R16" s="514">
        <v>1</v>
      </c>
      <c r="S16" s="373" t="s">
        <v>372</v>
      </c>
      <c r="T16" s="373" t="s">
        <v>373</v>
      </c>
    </row>
    <row r="17" spans="1:50" s="18" customFormat="1" ht="409.5" customHeight="1">
      <c r="A17" s="521"/>
      <c r="B17" s="384"/>
      <c r="C17" s="520"/>
      <c r="D17" s="384"/>
      <c r="E17" s="374"/>
      <c r="F17" s="384"/>
      <c r="G17" s="384"/>
      <c r="H17" s="384"/>
      <c r="I17" s="384"/>
      <c r="J17" s="374"/>
      <c r="K17" s="384"/>
      <c r="L17" s="384"/>
      <c r="M17" s="384"/>
      <c r="N17" s="384"/>
      <c r="O17" s="374"/>
      <c r="P17" s="514"/>
      <c r="Q17" s="514"/>
      <c r="R17" s="514"/>
      <c r="S17" s="373"/>
      <c r="T17" s="373"/>
    </row>
    <row r="18" spans="1:50" s="18" customFormat="1" ht="260.25" customHeight="1">
      <c r="A18" s="521"/>
      <c r="B18" s="384"/>
      <c r="C18" s="520"/>
      <c r="D18" s="118" t="s">
        <v>346</v>
      </c>
      <c r="E18" s="374"/>
      <c r="F18" s="384">
        <f t="shared" si="4"/>
        <v>0</v>
      </c>
      <c r="G18" s="384">
        <f t="shared" si="5"/>
        <v>0</v>
      </c>
      <c r="H18" s="384"/>
      <c r="I18" s="118" t="s">
        <v>460</v>
      </c>
      <c r="J18" s="374"/>
      <c r="K18" s="384">
        <f t="shared" si="0"/>
        <v>0</v>
      </c>
      <c r="L18" s="384">
        <f t="shared" si="1"/>
        <v>0</v>
      </c>
      <c r="M18" s="384"/>
      <c r="N18" s="118" t="s">
        <v>421</v>
      </c>
      <c r="O18" s="374"/>
      <c r="P18" s="514">
        <f t="shared" si="2"/>
        <v>0</v>
      </c>
      <c r="Q18" s="514">
        <f t="shared" si="3"/>
        <v>0</v>
      </c>
      <c r="R18" s="514"/>
      <c r="S18" s="117" t="s">
        <v>358</v>
      </c>
      <c r="T18" s="117" t="s">
        <v>359</v>
      </c>
    </row>
    <row r="19" spans="1:50" s="18" customFormat="1" ht="170.25" customHeight="1">
      <c r="A19" s="521">
        <v>5</v>
      </c>
      <c r="B19" s="118" t="s">
        <v>1610</v>
      </c>
      <c r="C19" s="227" t="s">
        <v>315</v>
      </c>
      <c r="D19" s="118" t="s">
        <v>461</v>
      </c>
      <c r="E19" s="374">
        <v>1</v>
      </c>
      <c r="F19" s="384">
        <f t="shared" si="4"/>
        <v>1</v>
      </c>
      <c r="G19" s="384">
        <f t="shared" si="5"/>
        <v>1</v>
      </c>
      <c r="H19" s="384">
        <v>1</v>
      </c>
      <c r="I19" s="118" t="s">
        <v>348</v>
      </c>
      <c r="J19" s="374">
        <v>1</v>
      </c>
      <c r="K19" s="384">
        <f t="shared" si="0"/>
        <v>1</v>
      </c>
      <c r="L19" s="384">
        <f t="shared" si="1"/>
        <v>1</v>
      </c>
      <c r="M19" s="384">
        <v>1</v>
      </c>
      <c r="N19" s="118" t="s">
        <v>462</v>
      </c>
      <c r="O19" s="374">
        <v>1</v>
      </c>
      <c r="P19" s="514">
        <f t="shared" si="2"/>
        <v>1</v>
      </c>
      <c r="Q19" s="514">
        <f t="shared" si="3"/>
        <v>1</v>
      </c>
      <c r="R19" s="514">
        <v>1</v>
      </c>
      <c r="S19" s="117" t="s">
        <v>358</v>
      </c>
      <c r="T19" s="117" t="s">
        <v>359</v>
      </c>
    </row>
    <row r="20" spans="1:50" s="18" customFormat="1" ht="151.5" customHeight="1">
      <c r="A20" s="521"/>
      <c r="B20" s="118" t="s">
        <v>792</v>
      </c>
      <c r="C20" s="227" t="s">
        <v>317</v>
      </c>
      <c r="D20" s="110" t="s">
        <v>463</v>
      </c>
      <c r="E20" s="374"/>
      <c r="F20" s="384">
        <f t="shared" si="4"/>
        <v>0</v>
      </c>
      <c r="G20" s="384">
        <f t="shared" si="5"/>
        <v>0</v>
      </c>
      <c r="H20" s="384"/>
      <c r="I20" s="110" t="s">
        <v>347</v>
      </c>
      <c r="J20" s="374"/>
      <c r="K20" s="384">
        <f t="shared" si="0"/>
        <v>0</v>
      </c>
      <c r="L20" s="384">
        <f t="shared" si="1"/>
        <v>0</v>
      </c>
      <c r="M20" s="384"/>
      <c r="N20" s="110" t="s">
        <v>464</v>
      </c>
      <c r="O20" s="374"/>
      <c r="P20" s="514">
        <f t="shared" si="2"/>
        <v>0</v>
      </c>
      <c r="Q20" s="514">
        <f t="shared" si="3"/>
        <v>0</v>
      </c>
      <c r="R20" s="514"/>
      <c r="S20" s="117" t="s">
        <v>378</v>
      </c>
      <c r="T20" s="117" t="s">
        <v>379</v>
      </c>
    </row>
    <row r="21" spans="1:50" s="18" customFormat="1" ht="294" customHeight="1">
      <c r="A21" s="158">
        <f>A19+1</f>
        <v>6</v>
      </c>
      <c r="B21" s="230" t="s">
        <v>1611</v>
      </c>
      <c r="C21" s="227" t="s">
        <v>791</v>
      </c>
      <c r="D21" s="203" t="s">
        <v>622</v>
      </c>
      <c r="E21" s="243">
        <v>1</v>
      </c>
      <c r="F21" s="109">
        <f t="shared" si="4"/>
        <v>1</v>
      </c>
      <c r="G21" s="109">
        <f t="shared" si="5"/>
        <v>1</v>
      </c>
      <c r="H21" s="203">
        <v>1</v>
      </c>
      <c r="I21" s="203" t="s">
        <v>808</v>
      </c>
      <c r="J21" s="243">
        <v>1</v>
      </c>
      <c r="K21" s="109">
        <f t="shared" si="0"/>
        <v>1</v>
      </c>
      <c r="L21" s="109">
        <f t="shared" si="1"/>
        <v>1</v>
      </c>
      <c r="M21" s="203">
        <v>1</v>
      </c>
      <c r="N21" s="203" t="s">
        <v>626</v>
      </c>
      <c r="O21" s="243">
        <v>1</v>
      </c>
      <c r="P21" s="228">
        <f t="shared" si="2"/>
        <v>1</v>
      </c>
      <c r="Q21" s="228">
        <f t="shared" si="3"/>
        <v>1</v>
      </c>
      <c r="R21" s="207">
        <v>1</v>
      </c>
      <c r="S21" s="117" t="s">
        <v>360</v>
      </c>
      <c r="T21" s="117" t="s">
        <v>361</v>
      </c>
    </row>
    <row r="22" spans="1:50" s="18" customFormat="1" ht="279" customHeight="1">
      <c r="A22" s="521">
        <f>A21+1</f>
        <v>7</v>
      </c>
      <c r="B22" s="231" t="s">
        <v>1612</v>
      </c>
      <c r="C22" s="520" t="s">
        <v>592</v>
      </c>
      <c r="D22" s="384" t="s">
        <v>622</v>
      </c>
      <c r="E22" s="374">
        <v>1</v>
      </c>
      <c r="F22" s="384">
        <f t="shared" si="4"/>
        <v>1</v>
      </c>
      <c r="G22" s="384">
        <f t="shared" si="5"/>
        <v>1</v>
      </c>
      <c r="H22" s="384">
        <v>1</v>
      </c>
      <c r="I22" s="384" t="s">
        <v>808</v>
      </c>
      <c r="J22" s="374">
        <v>1</v>
      </c>
      <c r="K22" s="384">
        <f t="shared" si="0"/>
        <v>1</v>
      </c>
      <c r="L22" s="384">
        <f t="shared" si="1"/>
        <v>1</v>
      </c>
      <c r="M22" s="384">
        <v>1</v>
      </c>
      <c r="N22" s="384" t="s">
        <v>626</v>
      </c>
      <c r="O22" s="374">
        <v>1</v>
      </c>
      <c r="P22" s="514">
        <f t="shared" si="2"/>
        <v>1</v>
      </c>
      <c r="Q22" s="514">
        <f t="shared" si="3"/>
        <v>1</v>
      </c>
      <c r="R22" s="514">
        <v>1</v>
      </c>
      <c r="S22" s="373" t="s">
        <v>354</v>
      </c>
      <c r="T22" s="373" t="s">
        <v>355</v>
      </c>
    </row>
    <row r="23" spans="1:50" s="38" customFormat="1" ht="405.75" customHeight="1">
      <c r="A23" s="521"/>
      <c r="B23" s="230" t="s">
        <v>1613</v>
      </c>
      <c r="C23" s="520"/>
      <c r="D23" s="384"/>
      <c r="E23" s="374"/>
      <c r="F23" s="384">
        <f t="shared" si="4"/>
        <v>0</v>
      </c>
      <c r="G23" s="384">
        <f t="shared" si="5"/>
        <v>0</v>
      </c>
      <c r="H23" s="384"/>
      <c r="I23" s="384"/>
      <c r="J23" s="374"/>
      <c r="K23" s="384">
        <f t="shared" si="0"/>
        <v>0</v>
      </c>
      <c r="L23" s="384">
        <f t="shared" si="1"/>
        <v>0</v>
      </c>
      <c r="M23" s="384"/>
      <c r="N23" s="384"/>
      <c r="O23" s="374"/>
      <c r="P23" s="514">
        <f t="shared" si="2"/>
        <v>0</v>
      </c>
      <c r="Q23" s="514">
        <f t="shared" si="3"/>
        <v>0</v>
      </c>
      <c r="R23" s="514"/>
      <c r="S23" s="373"/>
      <c r="T23" s="373"/>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row>
    <row r="24" spans="1:50" s="18" customFormat="1" ht="409.5" customHeight="1">
      <c r="A24" s="521"/>
      <c r="B24" s="230" t="s">
        <v>1614</v>
      </c>
      <c r="C24" s="520"/>
      <c r="D24" s="384"/>
      <c r="E24" s="374"/>
      <c r="F24" s="384">
        <f t="shared" si="4"/>
        <v>0</v>
      </c>
      <c r="G24" s="384">
        <f t="shared" si="5"/>
        <v>0</v>
      </c>
      <c r="H24" s="384"/>
      <c r="I24" s="384"/>
      <c r="J24" s="374"/>
      <c r="K24" s="384">
        <f t="shared" si="0"/>
        <v>0</v>
      </c>
      <c r="L24" s="384">
        <f t="shared" si="1"/>
        <v>0</v>
      </c>
      <c r="M24" s="384"/>
      <c r="N24" s="384"/>
      <c r="O24" s="374"/>
      <c r="P24" s="514">
        <f t="shared" si="2"/>
        <v>0</v>
      </c>
      <c r="Q24" s="514">
        <f t="shared" si="3"/>
        <v>0</v>
      </c>
      <c r="R24" s="514"/>
      <c r="S24" s="373"/>
      <c r="T24" s="373"/>
    </row>
    <row r="25" spans="1:50" s="18" customFormat="1" ht="192.75" customHeight="1">
      <c r="A25" s="158">
        <f>A22+1</f>
        <v>8</v>
      </c>
      <c r="B25" s="373" t="s">
        <v>422</v>
      </c>
      <c r="C25" s="515" t="s">
        <v>847</v>
      </c>
      <c r="D25" s="109" t="s">
        <v>345</v>
      </c>
      <c r="E25" s="280">
        <v>1</v>
      </c>
      <c r="F25" s="109">
        <f t="shared" si="4"/>
        <v>1</v>
      </c>
      <c r="G25" s="109">
        <f t="shared" si="5"/>
        <v>1</v>
      </c>
      <c r="H25" s="101">
        <v>1</v>
      </c>
      <c r="I25" s="109" t="s">
        <v>465</v>
      </c>
      <c r="J25" s="280">
        <v>1</v>
      </c>
      <c r="K25" s="109">
        <f t="shared" si="0"/>
        <v>1</v>
      </c>
      <c r="L25" s="109">
        <f t="shared" si="1"/>
        <v>1</v>
      </c>
      <c r="M25" s="101">
        <v>1</v>
      </c>
      <c r="N25" s="109" t="s">
        <v>339</v>
      </c>
      <c r="O25" s="280">
        <v>1</v>
      </c>
      <c r="P25" s="228">
        <f t="shared" si="2"/>
        <v>1</v>
      </c>
      <c r="Q25" s="228">
        <f t="shared" si="3"/>
        <v>1</v>
      </c>
      <c r="R25" s="64">
        <v>1</v>
      </c>
      <c r="S25" s="373" t="s">
        <v>354</v>
      </c>
      <c r="T25" s="373" t="s">
        <v>355</v>
      </c>
    </row>
    <row r="26" spans="1:50" s="18" customFormat="1" ht="174.75" customHeight="1">
      <c r="A26" s="158">
        <v>9</v>
      </c>
      <c r="B26" s="373"/>
      <c r="C26" s="516"/>
      <c r="D26" s="109" t="s">
        <v>495</v>
      </c>
      <c r="E26" s="280">
        <v>1</v>
      </c>
      <c r="F26" s="109">
        <f t="shared" si="4"/>
        <v>1</v>
      </c>
      <c r="G26" s="109">
        <f t="shared" si="5"/>
        <v>1</v>
      </c>
      <c r="H26" s="101">
        <v>1</v>
      </c>
      <c r="I26" s="109" t="s">
        <v>496</v>
      </c>
      <c r="J26" s="280">
        <v>1</v>
      </c>
      <c r="K26" s="109">
        <f t="shared" si="0"/>
        <v>1</v>
      </c>
      <c r="L26" s="109">
        <f t="shared" si="1"/>
        <v>1</v>
      </c>
      <c r="M26" s="101">
        <v>1</v>
      </c>
      <c r="N26" s="109" t="s">
        <v>497</v>
      </c>
      <c r="O26" s="280">
        <v>1</v>
      </c>
      <c r="P26" s="228">
        <f t="shared" si="2"/>
        <v>1</v>
      </c>
      <c r="Q26" s="228">
        <f t="shared" si="3"/>
        <v>1</v>
      </c>
      <c r="R26" s="64">
        <v>1</v>
      </c>
      <c r="S26" s="373"/>
      <c r="T26" s="373"/>
    </row>
    <row r="27" spans="1:50" s="18" customFormat="1" ht="177.75" customHeight="1">
      <c r="A27" s="158">
        <v>10</v>
      </c>
      <c r="B27" s="373"/>
      <c r="C27" s="517"/>
      <c r="D27" s="109" t="s">
        <v>341</v>
      </c>
      <c r="E27" s="280">
        <v>1</v>
      </c>
      <c r="F27" s="109">
        <f t="shared" si="4"/>
        <v>1</v>
      </c>
      <c r="G27" s="109">
        <f t="shared" si="5"/>
        <v>1</v>
      </c>
      <c r="H27" s="101">
        <v>1</v>
      </c>
      <c r="I27" s="109" t="s">
        <v>466</v>
      </c>
      <c r="J27" s="280">
        <v>1</v>
      </c>
      <c r="K27" s="109">
        <f t="shared" si="0"/>
        <v>1</v>
      </c>
      <c r="L27" s="109">
        <f t="shared" si="1"/>
        <v>1</v>
      </c>
      <c r="M27" s="101">
        <v>1</v>
      </c>
      <c r="N27" s="109" t="s">
        <v>467</v>
      </c>
      <c r="O27" s="280">
        <v>1</v>
      </c>
      <c r="P27" s="228">
        <f t="shared" si="2"/>
        <v>1</v>
      </c>
      <c r="Q27" s="228">
        <f t="shared" si="3"/>
        <v>1</v>
      </c>
      <c r="R27" s="64">
        <v>1</v>
      </c>
      <c r="S27" s="373"/>
      <c r="T27" s="373"/>
    </row>
    <row r="28" spans="1:50" s="24" customFormat="1" ht="16">
      <c r="A28" s="163"/>
      <c r="B28" s="129"/>
      <c r="C28" s="129"/>
      <c r="D28" s="129"/>
      <c r="E28" s="115">
        <f>SUM(E12:E27)</f>
        <v>10</v>
      </c>
      <c r="F28" s="115">
        <f>SUM(F12:F27)</f>
        <v>10</v>
      </c>
      <c r="G28" s="115">
        <f>SUM(G12:G27)</f>
        <v>10</v>
      </c>
      <c r="H28" s="115">
        <f>SUM(H12:H27)</f>
        <v>10</v>
      </c>
      <c r="I28" s="129"/>
      <c r="J28" s="115">
        <f>SUM(J12:J27)</f>
        <v>10</v>
      </c>
      <c r="K28" s="115">
        <f>SUM(K12:K27)</f>
        <v>10</v>
      </c>
      <c r="L28" s="115">
        <f>SUM(L12:L27)</f>
        <v>10</v>
      </c>
      <c r="M28" s="115">
        <f>SUM(M12:M27)</f>
        <v>10</v>
      </c>
      <c r="N28" s="129"/>
      <c r="O28" s="115">
        <f>SUM(O12:O27)</f>
        <v>10</v>
      </c>
      <c r="P28" s="52">
        <f>SUM(P12:P27)</f>
        <v>10</v>
      </c>
      <c r="Q28" s="52">
        <f>SUM(Q12:Q27)</f>
        <v>10</v>
      </c>
      <c r="R28" s="52">
        <f>SUM(R12:R27)</f>
        <v>10</v>
      </c>
      <c r="S28" s="167"/>
      <c r="T28" s="167"/>
    </row>
    <row r="29" spans="1:50" s="24" customFormat="1" ht="16">
      <c r="A29" s="163"/>
      <c r="B29" s="129"/>
      <c r="C29" s="129"/>
      <c r="D29" s="129"/>
      <c r="E29" s="129"/>
      <c r="F29" s="129"/>
      <c r="G29" s="129"/>
      <c r="H29" s="129"/>
      <c r="I29" s="129"/>
      <c r="J29" s="129"/>
      <c r="K29" s="129"/>
      <c r="L29" s="129"/>
      <c r="M29" s="129"/>
      <c r="N29" s="129"/>
      <c r="O29" s="129"/>
      <c r="P29" s="75"/>
      <c r="Q29" s="75"/>
      <c r="R29" s="75"/>
      <c r="S29" s="167"/>
      <c r="T29" s="167"/>
    </row>
    <row r="30" spans="1:50" ht="18" thickBot="1">
      <c r="A30" s="127"/>
      <c r="B30" s="119" t="s">
        <v>829</v>
      </c>
      <c r="C30" s="69">
        <f>'RESULTADO AMPLIADA'!B70</f>
        <v>1</v>
      </c>
      <c r="D30" s="168"/>
      <c r="E30" s="168"/>
      <c r="F30" s="168"/>
      <c r="G30" s="168"/>
      <c r="H30" s="168"/>
      <c r="I30" s="168"/>
      <c r="J30" s="168"/>
      <c r="K30" s="168"/>
      <c r="L30" s="168"/>
      <c r="M30" s="168"/>
      <c r="N30" s="129"/>
      <c r="O30" s="168"/>
      <c r="P30" s="169"/>
      <c r="Q30" s="169"/>
      <c r="R30" s="169"/>
      <c r="S30" s="167"/>
      <c r="T30" s="75"/>
    </row>
    <row r="31" spans="1:50" ht="14">
      <c r="A31" s="170"/>
      <c r="B31" s="75"/>
      <c r="C31" s="75"/>
      <c r="D31" s="169"/>
      <c r="E31" s="75"/>
      <c r="F31" s="75"/>
      <c r="G31" s="75"/>
      <c r="H31" s="75"/>
      <c r="I31" s="75"/>
      <c r="J31" s="75"/>
      <c r="K31" s="75"/>
      <c r="L31" s="75"/>
      <c r="M31" s="75"/>
      <c r="N31" s="75"/>
      <c r="O31" s="75"/>
      <c r="P31" s="75"/>
      <c r="Q31" s="75"/>
      <c r="R31" s="75"/>
      <c r="S31" s="167"/>
      <c r="T31" s="167"/>
    </row>
    <row r="32" spans="1:50" ht="14">
      <c r="A32" s="53"/>
      <c r="B32" s="54"/>
      <c r="C32" s="54"/>
      <c r="D32" s="62"/>
      <c r="E32" s="54"/>
      <c r="F32" s="54"/>
      <c r="G32" s="54"/>
      <c r="H32" s="54"/>
      <c r="I32" s="54"/>
      <c r="J32" s="54"/>
      <c r="K32" s="54"/>
      <c r="L32" s="54"/>
      <c r="M32" s="54"/>
      <c r="N32" s="54"/>
      <c r="O32" s="54"/>
      <c r="P32" s="54"/>
      <c r="Q32" s="54"/>
      <c r="R32" s="54"/>
      <c r="S32" s="519"/>
      <c r="T32" s="519"/>
    </row>
    <row r="33" spans="1:20" ht="14">
      <c r="A33" s="53"/>
      <c r="B33" s="54"/>
      <c r="C33" s="54"/>
      <c r="D33" s="62"/>
      <c r="E33" s="54"/>
      <c r="F33" s="54"/>
      <c r="G33" s="54"/>
      <c r="H33" s="54"/>
      <c r="I33" s="54"/>
      <c r="J33" s="54"/>
      <c r="K33" s="54"/>
      <c r="L33" s="54"/>
      <c r="M33" s="54"/>
      <c r="N33" s="54"/>
      <c r="O33" s="54"/>
      <c r="P33" s="54"/>
      <c r="Q33" s="54"/>
      <c r="R33" s="54"/>
      <c r="S33" s="519"/>
      <c r="T33" s="519"/>
    </row>
    <row r="34" spans="1:20" ht="14">
      <c r="A34" s="53"/>
      <c r="B34" s="54"/>
      <c r="C34" s="54"/>
      <c r="D34" s="62"/>
      <c r="E34" s="54"/>
      <c r="F34" s="54"/>
      <c r="G34" s="54"/>
      <c r="H34" s="54"/>
      <c r="I34" s="54"/>
      <c r="J34" s="54"/>
      <c r="K34" s="54"/>
      <c r="L34" s="54"/>
      <c r="M34" s="54"/>
      <c r="N34" s="54"/>
      <c r="O34" s="54"/>
      <c r="P34" s="54"/>
      <c r="Q34" s="54"/>
      <c r="R34" s="54"/>
      <c r="S34" s="519"/>
      <c r="T34" s="519"/>
    </row>
    <row r="35" spans="1:20">
      <c r="S35" s="27"/>
      <c r="T35" s="27"/>
    </row>
    <row r="36" spans="1:20">
      <c r="S36" s="27"/>
      <c r="T36" s="27"/>
    </row>
    <row r="37" spans="1:20">
      <c r="S37" s="27"/>
      <c r="T37" s="27"/>
    </row>
    <row r="38" spans="1:20">
      <c r="S38" s="27"/>
      <c r="T38" s="27"/>
    </row>
    <row r="39" spans="1:20">
      <c r="S39" s="27"/>
      <c r="T39" s="27"/>
    </row>
    <row r="40" spans="1:20">
      <c r="S40" s="27"/>
      <c r="T40" s="27"/>
    </row>
    <row r="41" spans="1:20">
      <c r="S41" s="27"/>
      <c r="T41" s="27"/>
    </row>
    <row r="42" spans="1:20">
      <c r="S42" s="27"/>
      <c r="T42" s="27"/>
    </row>
    <row r="43" spans="1:20">
      <c r="S43" s="27"/>
      <c r="T43" s="27"/>
    </row>
    <row r="44" spans="1:20">
      <c r="S44" s="27"/>
      <c r="T44" s="27"/>
    </row>
    <row r="45" spans="1:20">
      <c r="S45" s="27"/>
      <c r="T45" s="27"/>
    </row>
    <row r="46" spans="1:20">
      <c r="S46" s="27"/>
      <c r="T46" s="27"/>
    </row>
    <row r="47" spans="1:20">
      <c r="S47" s="27"/>
      <c r="T47" s="27"/>
    </row>
    <row r="48" spans="1:20">
      <c r="S48" s="27"/>
      <c r="T48" s="27"/>
    </row>
    <row r="49" spans="19:20">
      <c r="S49" s="27"/>
      <c r="T49" s="27"/>
    </row>
    <row r="50" spans="19:20">
      <c r="S50" s="27"/>
      <c r="T50" s="27"/>
    </row>
    <row r="51" spans="19:20">
      <c r="S51" s="27"/>
      <c r="T51" s="27"/>
    </row>
    <row r="52" spans="19:20">
      <c r="S52" s="27"/>
      <c r="T52" s="27"/>
    </row>
    <row r="53" spans="19:20">
      <c r="S53" s="27"/>
      <c r="T53" s="27"/>
    </row>
    <row r="54" spans="19:20">
      <c r="S54" s="27"/>
      <c r="T54" s="27"/>
    </row>
    <row r="55" spans="19:20">
      <c r="S55" s="27"/>
      <c r="T55" s="27"/>
    </row>
    <row r="56" spans="19:20">
      <c r="S56" s="27"/>
      <c r="T56" s="27"/>
    </row>
    <row r="57" spans="19:20">
      <c r="S57" s="27"/>
      <c r="T57" s="27"/>
    </row>
    <row r="58" spans="19:20">
      <c r="S58" s="27"/>
      <c r="T58" s="27"/>
    </row>
    <row r="59" spans="19:20">
      <c r="S59" s="27"/>
      <c r="T59" s="27"/>
    </row>
    <row r="60" spans="19:20">
      <c r="S60" s="27"/>
      <c r="T60" s="27"/>
    </row>
    <row r="61" spans="19:20">
      <c r="S61" s="27"/>
      <c r="T61" s="27"/>
    </row>
    <row r="62" spans="19:20">
      <c r="S62" s="27"/>
      <c r="T62" s="27"/>
    </row>
    <row r="63" spans="19:20">
      <c r="S63" s="27"/>
      <c r="T63" s="27"/>
    </row>
    <row r="64" spans="19:20">
      <c r="S64" s="27"/>
      <c r="T64" s="27"/>
    </row>
    <row r="65" spans="19:20">
      <c r="S65" s="27"/>
      <c r="T65" s="27"/>
    </row>
    <row r="66" spans="19:20">
      <c r="S66" s="27"/>
      <c r="T66" s="27"/>
    </row>
    <row r="67" spans="19:20">
      <c r="S67" s="27"/>
      <c r="T67" s="27"/>
    </row>
    <row r="68" spans="19:20">
      <c r="S68" s="27"/>
      <c r="T68" s="27"/>
    </row>
    <row r="69" spans="19:20">
      <c r="S69" s="27"/>
      <c r="T69" s="27"/>
    </row>
    <row r="70" spans="19:20">
      <c r="S70" s="27"/>
      <c r="T70" s="27"/>
    </row>
    <row r="71" spans="19:20">
      <c r="S71" s="27"/>
      <c r="T71" s="27"/>
    </row>
    <row r="72" spans="19:20">
      <c r="S72" s="27"/>
      <c r="T72" s="27"/>
    </row>
    <row r="73" spans="19:20">
      <c r="S73" s="27"/>
      <c r="T73" s="27"/>
    </row>
    <row r="74" spans="19:20">
      <c r="S74" s="27"/>
      <c r="T74" s="27"/>
    </row>
    <row r="75" spans="19:20">
      <c r="S75" s="27"/>
      <c r="T75" s="27"/>
    </row>
    <row r="76" spans="19:20">
      <c r="S76" s="27"/>
      <c r="T76" s="27"/>
    </row>
    <row r="77" spans="19:20">
      <c r="S77" s="27"/>
      <c r="T77" s="27"/>
    </row>
    <row r="78" spans="19:20">
      <c r="S78" s="27"/>
      <c r="T78" s="27"/>
    </row>
    <row r="79" spans="19:20">
      <c r="S79" s="27"/>
      <c r="T79" s="27"/>
    </row>
    <row r="80" spans="19:20">
      <c r="S80" s="27"/>
      <c r="T80" s="27"/>
    </row>
    <row r="81" spans="19:20">
      <c r="S81" s="27"/>
      <c r="T81" s="27"/>
    </row>
    <row r="82" spans="19:20">
      <c r="S82" s="27"/>
      <c r="T82" s="27"/>
    </row>
    <row r="83" spans="19:20">
      <c r="S83" s="27"/>
      <c r="T83" s="27"/>
    </row>
    <row r="84" spans="19:20">
      <c r="S84" s="27"/>
      <c r="T84" s="27"/>
    </row>
    <row r="85" spans="19:20">
      <c r="S85" s="27"/>
      <c r="T85" s="27"/>
    </row>
    <row r="86" spans="19:20">
      <c r="S86" s="27"/>
      <c r="T86" s="27"/>
    </row>
    <row r="87" spans="19:20">
      <c r="S87" s="27"/>
      <c r="T87" s="27"/>
    </row>
    <row r="88" spans="19:20">
      <c r="S88" s="27"/>
      <c r="T88" s="27"/>
    </row>
    <row r="89" spans="19:20">
      <c r="S89" s="27"/>
      <c r="T89" s="27"/>
    </row>
    <row r="90" spans="19:20">
      <c r="S90" s="27"/>
      <c r="T90" s="27"/>
    </row>
    <row r="91" spans="19:20">
      <c r="S91" s="27"/>
      <c r="T91" s="27"/>
    </row>
    <row r="92" spans="19:20">
      <c r="S92" s="27"/>
      <c r="T92" s="27"/>
    </row>
    <row r="93" spans="19:20">
      <c r="S93" s="27"/>
      <c r="T93" s="27"/>
    </row>
    <row r="94" spans="19:20">
      <c r="S94" s="27"/>
      <c r="T94" s="27"/>
    </row>
    <row r="95" spans="19:20">
      <c r="S95" s="27"/>
      <c r="T95" s="27"/>
    </row>
    <row r="96" spans="19:20">
      <c r="S96" s="27"/>
      <c r="T96" s="27"/>
    </row>
    <row r="97" spans="19:20">
      <c r="S97" s="27"/>
      <c r="T97" s="27"/>
    </row>
    <row r="98" spans="19:20">
      <c r="S98" s="27"/>
      <c r="T98" s="27"/>
    </row>
    <row r="99" spans="19:20">
      <c r="S99" s="27"/>
      <c r="T99" s="27"/>
    </row>
    <row r="100" spans="19:20">
      <c r="S100" s="27"/>
      <c r="T100" s="27"/>
    </row>
    <row r="101" spans="19:20">
      <c r="S101" s="27"/>
      <c r="T101" s="27"/>
    </row>
    <row r="102" spans="19:20">
      <c r="S102" s="27"/>
      <c r="T102" s="27"/>
    </row>
    <row r="103" spans="19:20">
      <c r="S103" s="27"/>
      <c r="T103" s="27"/>
    </row>
    <row r="104" spans="19:20">
      <c r="S104" s="27"/>
      <c r="T104" s="27"/>
    </row>
    <row r="105" spans="19:20">
      <c r="S105" s="27"/>
      <c r="T105" s="27"/>
    </row>
    <row r="106" spans="19:20">
      <c r="S106" s="27"/>
      <c r="T106" s="27"/>
    </row>
    <row r="107" spans="19:20">
      <c r="S107" s="27"/>
      <c r="T107" s="27"/>
    </row>
    <row r="108" spans="19:20">
      <c r="S108" s="27"/>
      <c r="T108" s="27"/>
    </row>
    <row r="109" spans="19:20">
      <c r="S109" s="27"/>
      <c r="T109" s="27"/>
    </row>
    <row r="110" spans="19:20">
      <c r="S110" s="27"/>
      <c r="T110" s="27"/>
    </row>
    <row r="111" spans="19:20">
      <c r="S111" s="27"/>
      <c r="T111" s="27"/>
    </row>
    <row r="112" spans="19:20">
      <c r="S112" s="27"/>
      <c r="T112" s="27"/>
    </row>
    <row r="113" spans="19:20">
      <c r="S113" s="27"/>
      <c r="T113" s="27"/>
    </row>
    <row r="114" spans="19:20">
      <c r="S114" s="27"/>
      <c r="T114" s="27"/>
    </row>
    <row r="115" spans="19:20">
      <c r="S115" s="27"/>
      <c r="T115" s="27"/>
    </row>
    <row r="116" spans="19:20">
      <c r="S116" s="27"/>
      <c r="T116" s="27"/>
    </row>
    <row r="117" spans="19:20">
      <c r="S117" s="27"/>
      <c r="T117" s="27"/>
    </row>
    <row r="118" spans="19:20">
      <c r="S118" s="27"/>
      <c r="T118" s="27"/>
    </row>
    <row r="119" spans="19:20">
      <c r="S119" s="27"/>
      <c r="T119" s="27"/>
    </row>
    <row r="120" spans="19:20">
      <c r="S120" s="27"/>
      <c r="T120" s="27"/>
    </row>
    <row r="121" spans="19:20">
      <c r="S121" s="27"/>
      <c r="T121" s="27"/>
    </row>
    <row r="122" spans="19:20">
      <c r="S122" s="27"/>
      <c r="T122" s="27"/>
    </row>
    <row r="123" spans="19:20">
      <c r="S123" s="27"/>
      <c r="T123" s="27"/>
    </row>
    <row r="124" spans="19:20">
      <c r="S124" s="27"/>
      <c r="T124" s="27"/>
    </row>
    <row r="125" spans="19:20">
      <c r="S125" s="27"/>
      <c r="T125" s="27"/>
    </row>
    <row r="126" spans="19:20">
      <c r="S126" s="27"/>
      <c r="T126" s="27"/>
    </row>
    <row r="127" spans="19:20">
      <c r="S127" s="27"/>
      <c r="T127" s="27"/>
    </row>
    <row r="128" spans="19:20">
      <c r="S128" s="27"/>
      <c r="T128" s="27"/>
    </row>
    <row r="129" spans="19:20">
      <c r="S129" s="27"/>
      <c r="T129" s="27"/>
    </row>
    <row r="130" spans="19:20">
      <c r="S130" s="27"/>
      <c r="T130" s="27"/>
    </row>
    <row r="131" spans="19:20">
      <c r="S131" s="27"/>
      <c r="T131" s="27"/>
    </row>
    <row r="132" spans="19:20">
      <c r="S132" s="27"/>
      <c r="T132" s="27"/>
    </row>
    <row r="133" spans="19:20">
      <c r="S133" s="27"/>
      <c r="T133" s="27"/>
    </row>
    <row r="134" spans="19:20">
      <c r="S134" s="27"/>
      <c r="T134" s="27"/>
    </row>
    <row r="135" spans="19:20">
      <c r="S135" s="27"/>
      <c r="T135" s="27"/>
    </row>
    <row r="136" spans="19:20">
      <c r="S136" s="27"/>
      <c r="T136" s="27"/>
    </row>
    <row r="137" spans="19:20">
      <c r="S137" s="27"/>
      <c r="T137" s="27"/>
    </row>
    <row r="138" spans="19:20">
      <c r="S138" s="27"/>
      <c r="T138" s="27"/>
    </row>
    <row r="139" spans="19:20">
      <c r="S139" s="27"/>
      <c r="T139" s="27"/>
    </row>
    <row r="140" spans="19:20">
      <c r="S140" s="27"/>
      <c r="T140" s="27"/>
    </row>
    <row r="141" spans="19:20">
      <c r="S141" s="27"/>
      <c r="T141" s="27"/>
    </row>
    <row r="142" spans="19:20">
      <c r="S142" s="27"/>
      <c r="T142" s="27"/>
    </row>
    <row r="143" spans="19:20">
      <c r="S143" s="27"/>
      <c r="T143" s="27"/>
    </row>
    <row r="144" spans="19:20">
      <c r="S144" s="27"/>
      <c r="T144" s="27"/>
    </row>
    <row r="145" spans="19:20">
      <c r="S145" s="27"/>
      <c r="T145" s="27"/>
    </row>
    <row r="146" spans="19:20">
      <c r="S146" s="27"/>
      <c r="T146" s="27"/>
    </row>
    <row r="147" spans="19:20">
      <c r="S147" s="27"/>
      <c r="T147" s="27"/>
    </row>
    <row r="148" spans="19:20">
      <c r="S148" s="27"/>
      <c r="T148" s="27"/>
    </row>
    <row r="149" spans="19:20">
      <c r="S149" s="27"/>
      <c r="T149" s="27"/>
    </row>
    <row r="150" spans="19:20">
      <c r="S150" s="27"/>
      <c r="T150" s="27"/>
    </row>
    <row r="151" spans="19:20">
      <c r="S151" s="27"/>
      <c r="T151" s="27"/>
    </row>
    <row r="152" spans="19:20">
      <c r="S152" s="27"/>
      <c r="T152" s="27"/>
    </row>
    <row r="153" spans="19:20">
      <c r="S153" s="27"/>
      <c r="T153" s="27"/>
    </row>
    <row r="154" spans="19:20">
      <c r="S154" s="27"/>
      <c r="T154" s="27"/>
    </row>
    <row r="155" spans="19:20">
      <c r="S155" s="27"/>
      <c r="T155" s="27"/>
    </row>
    <row r="156" spans="19:20">
      <c r="S156" s="27"/>
      <c r="T156" s="27"/>
    </row>
    <row r="157" spans="19:20">
      <c r="S157" s="27"/>
      <c r="T157" s="27"/>
    </row>
    <row r="158" spans="19:20">
      <c r="S158" s="27"/>
      <c r="T158" s="27"/>
    </row>
    <row r="159" spans="19:20">
      <c r="S159" s="27"/>
      <c r="T159" s="27"/>
    </row>
    <row r="160" spans="19:20">
      <c r="S160" s="27"/>
      <c r="T160" s="27"/>
    </row>
    <row r="161" spans="19:20">
      <c r="S161" s="27"/>
      <c r="T161" s="27"/>
    </row>
    <row r="162" spans="19:20">
      <c r="S162" s="27"/>
      <c r="T162" s="27"/>
    </row>
    <row r="163" spans="19:20">
      <c r="S163" s="27"/>
      <c r="T163" s="27"/>
    </row>
    <row r="164" spans="19:20">
      <c r="S164" s="27"/>
      <c r="T164" s="27"/>
    </row>
    <row r="165" spans="19:20">
      <c r="S165" s="27"/>
      <c r="T165" s="27"/>
    </row>
    <row r="166" spans="19:20">
      <c r="S166" s="27"/>
      <c r="T166" s="27"/>
    </row>
    <row r="167" spans="19:20">
      <c r="S167" s="27"/>
      <c r="T167" s="27"/>
    </row>
    <row r="168" spans="19:20">
      <c r="S168" s="27"/>
      <c r="T168" s="27"/>
    </row>
    <row r="169" spans="19:20">
      <c r="S169" s="27"/>
      <c r="T169" s="27"/>
    </row>
    <row r="170" spans="19:20">
      <c r="S170" s="27"/>
      <c r="T170" s="27"/>
    </row>
    <row r="171" spans="19:20">
      <c r="S171" s="27"/>
      <c r="T171" s="27"/>
    </row>
    <row r="172" spans="19:20">
      <c r="S172" s="27"/>
      <c r="T172" s="27"/>
    </row>
    <row r="173" spans="19:20">
      <c r="S173" s="27"/>
      <c r="T173" s="27"/>
    </row>
    <row r="174" spans="19:20">
      <c r="S174" s="27"/>
      <c r="T174" s="27"/>
    </row>
    <row r="175" spans="19:20">
      <c r="S175" s="27"/>
      <c r="T175" s="27"/>
    </row>
    <row r="176" spans="19:20">
      <c r="S176" s="27"/>
      <c r="T176" s="27"/>
    </row>
    <row r="177" spans="19:20">
      <c r="S177" s="27"/>
      <c r="T177" s="27"/>
    </row>
    <row r="178" spans="19:20">
      <c r="S178" s="27"/>
      <c r="T178" s="27"/>
    </row>
    <row r="179" spans="19:20">
      <c r="S179" s="27"/>
      <c r="T179" s="27"/>
    </row>
    <row r="180" spans="19:20">
      <c r="S180" s="27"/>
      <c r="T180" s="27"/>
    </row>
    <row r="181" spans="19:20">
      <c r="S181" s="27"/>
      <c r="T181" s="27"/>
    </row>
    <row r="182" spans="19:20">
      <c r="S182" s="27"/>
      <c r="T182" s="27"/>
    </row>
    <row r="183" spans="19:20">
      <c r="S183" s="27"/>
      <c r="T183" s="27"/>
    </row>
    <row r="184" spans="19:20">
      <c r="S184" s="27"/>
      <c r="T184" s="27"/>
    </row>
    <row r="185" spans="19:20">
      <c r="S185" s="27"/>
      <c r="T185" s="27"/>
    </row>
    <row r="186" spans="19:20">
      <c r="S186" s="27"/>
      <c r="T186" s="27"/>
    </row>
    <row r="187" spans="19:20">
      <c r="S187" s="27"/>
      <c r="T187" s="27"/>
    </row>
    <row r="188" spans="19:20">
      <c r="S188" s="27"/>
      <c r="T188" s="27"/>
    </row>
    <row r="189" spans="19:20">
      <c r="S189" s="27"/>
      <c r="T189" s="27"/>
    </row>
    <row r="190" spans="19:20">
      <c r="S190" s="27"/>
      <c r="T190" s="27"/>
    </row>
    <row r="191" spans="19:20">
      <c r="S191" s="27"/>
      <c r="T191" s="27"/>
    </row>
    <row r="192" spans="19:20">
      <c r="S192" s="27"/>
      <c r="T192" s="27"/>
    </row>
    <row r="193" spans="19:20">
      <c r="S193" s="27"/>
      <c r="T193" s="27"/>
    </row>
  </sheetData>
  <sheetProtection selectLockedCells="1"/>
  <mergeCells count="94">
    <mergeCell ref="A14:A15"/>
    <mergeCell ref="C14:C15"/>
    <mergeCell ref="D14:D15"/>
    <mergeCell ref="E14:E15"/>
    <mergeCell ref="I14:I15"/>
    <mergeCell ref="B14:B15"/>
    <mergeCell ref="C16:C18"/>
    <mergeCell ref="A22:A24"/>
    <mergeCell ref="J19:J20"/>
    <mergeCell ref="F19:F20"/>
    <mergeCell ref="G19:G20"/>
    <mergeCell ref="E22:E24"/>
    <mergeCell ref="A16:A18"/>
    <mergeCell ref="C22:C24"/>
    <mergeCell ref="B16:B18"/>
    <mergeCell ref="A19:A20"/>
    <mergeCell ref="E16:E18"/>
    <mergeCell ref="E19:E20"/>
    <mergeCell ref="D22:D24"/>
    <mergeCell ref="I16:I17"/>
    <mergeCell ref="D16:D17"/>
    <mergeCell ref="J16:J18"/>
    <mergeCell ref="T32:T34"/>
    <mergeCell ref="S8:T8"/>
    <mergeCell ref="S9:T11"/>
    <mergeCell ref="S22:S24"/>
    <mergeCell ref="T22:T24"/>
    <mergeCell ref="T25:T27"/>
    <mergeCell ref="S25:S27"/>
    <mergeCell ref="T16:T17"/>
    <mergeCell ref="S16:S17"/>
    <mergeCell ref="S14:S15"/>
    <mergeCell ref="T14:T15"/>
    <mergeCell ref="S32:S34"/>
    <mergeCell ref="R9:R11"/>
    <mergeCell ref="Q9:Q11"/>
    <mergeCell ref="L16:L18"/>
    <mergeCell ref="M16:M18"/>
    <mergeCell ref="R16:R18"/>
    <mergeCell ref="Q16:Q18"/>
    <mergeCell ref="P9:P11"/>
    <mergeCell ref="P16:P18"/>
    <mergeCell ref="H16:H18"/>
    <mergeCell ref="O9:O11"/>
    <mergeCell ref="K19:K20"/>
    <mergeCell ref="N16:N17"/>
    <mergeCell ref="N14:N15"/>
    <mergeCell ref="O14:O15"/>
    <mergeCell ref="J14:J15"/>
    <mergeCell ref="K16:K18"/>
    <mergeCell ref="O19:O20"/>
    <mergeCell ref="O16:O18"/>
    <mergeCell ref="L19:L20"/>
    <mergeCell ref="M19:M20"/>
    <mergeCell ref="I22:I24"/>
    <mergeCell ref="H19:H20"/>
    <mergeCell ref="P19:P20"/>
    <mergeCell ref="A8:O8"/>
    <mergeCell ref="A9:B11"/>
    <mergeCell ref="C9:C11"/>
    <mergeCell ref="E9:E11"/>
    <mergeCell ref="F9:F11"/>
    <mergeCell ref="G9:G11"/>
    <mergeCell ref="H9:H11"/>
    <mergeCell ref="J9:J11"/>
    <mergeCell ref="K9:K11"/>
    <mergeCell ref="L9:L11"/>
    <mergeCell ref="M9:M11"/>
    <mergeCell ref="F16:F18"/>
    <mergeCell ref="G16:G18"/>
    <mergeCell ref="A1:T1"/>
    <mergeCell ref="A2:T2"/>
    <mergeCell ref="A3:T4"/>
    <mergeCell ref="A5:T5"/>
    <mergeCell ref="A7:J7"/>
    <mergeCell ref="N6:S6"/>
    <mergeCell ref="S7:T7"/>
    <mergeCell ref="C6:I6"/>
    <mergeCell ref="R19:R20"/>
    <mergeCell ref="O22:O24"/>
    <mergeCell ref="N22:N24"/>
    <mergeCell ref="C25:C27"/>
    <mergeCell ref="B25:B27"/>
    <mergeCell ref="R22:R24"/>
    <mergeCell ref="F22:F24"/>
    <mergeCell ref="G22:G24"/>
    <mergeCell ref="K22:K24"/>
    <mergeCell ref="L22:L24"/>
    <mergeCell ref="P22:P24"/>
    <mergeCell ref="Q22:Q24"/>
    <mergeCell ref="J22:J24"/>
    <mergeCell ref="Q19:Q20"/>
    <mergeCell ref="H22:H24"/>
    <mergeCell ref="M22:M24"/>
  </mergeCells>
  <printOptions horizontalCentered="1" verticalCentered="1"/>
  <pageMargins left="0.2361111111111111" right="0.2361111111111111" top="0.74791666666666667" bottom="0.74791666666666667" header="0.51180555555555551" footer="0.51180555555555551"/>
  <pageSetup scale="34" firstPageNumber="0" fitToHeight="0" orientation="landscape" r:id="rId1"/>
  <headerFooter alignWithMargins="0"/>
  <rowBreaks count="4" manualBreakCount="4">
    <brk id="15" max="19" man="1"/>
    <brk id="18" max="19" man="1"/>
    <brk id="21" max="19" man="1"/>
    <brk id="24" max="19" man="1"/>
  </rowBreaks>
  <drawing r:id="rId2"/>
</worksheet>
</file>

<file path=docProps/app.xml><?xml version="1.0" encoding="utf-8"?>
<Properties xmlns="http://schemas.openxmlformats.org/officeDocument/2006/extended-properties" xmlns:vt="http://schemas.openxmlformats.org/officeDocument/2006/docPropsVTypes">
  <Template/>
  <TotalTime>3126813</TotalTime>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35</vt:i4>
      </vt:variant>
    </vt:vector>
  </HeadingPairs>
  <TitlesOfParts>
    <vt:vector size="47" baseType="lpstr">
      <vt:lpstr>CARATULA</vt:lpstr>
      <vt:lpstr>GOBIERNO</vt:lpstr>
      <vt:lpstr>CONSULTA EXTERNA</vt:lpstr>
      <vt:lpstr>MEDICINA PREVENTIVA </vt:lpstr>
      <vt:lpstr>FARMACIA</vt:lpstr>
      <vt:lpstr>LABORATORIO CLÍNICO</vt:lpstr>
      <vt:lpstr>RAYOS X</vt:lpstr>
      <vt:lpstr>PSICOLOGIA</vt:lpstr>
      <vt:lpstr>ESTOMATOLOGÍA</vt:lpstr>
      <vt:lpstr>TRABAJO SOCIAL</vt:lpstr>
      <vt:lpstr>RESULTADO-BÁSICA</vt:lpstr>
      <vt:lpstr>RESULTADO AMPLIADA</vt:lpstr>
      <vt:lpstr>ESTOMATOLOGÍA!__xlnm_Print_Area</vt:lpstr>
      <vt:lpstr>FARMACIA!__xlnm_Print_Area</vt:lpstr>
      <vt:lpstr>'LABORATORIO CLÍNICO'!__xlnm_Print_Area</vt:lpstr>
      <vt:lpstr>'MEDICINA PREVENTIVA '!__xlnm_Print_Area</vt:lpstr>
      <vt:lpstr>PSICOLOGIA!__xlnm_Print_Area</vt:lpstr>
      <vt:lpstr>'RAYOS X'!__xlnm_Print_Area</vt:lpstr>
      <vt:lpstr>'RESULTADO-BÁSICA'!__xlnm_Print_Area</vt:lpstr>
      <vt:lpstr>'TRABAJO SOCIAL'!__xlnm_Print_Area</vt:lpstr>
      <vt:lpstr>ESTOMATOLOGÍA!__xlnm_Print_Titles</vt:lpstr>
      <vt:lpstr>FARMACIA!__xlnm_Print_Titles</vt:lpstr>
      <vt:lpstr>'LABORATORIO CLÍNICO'!__xlnm_Print_Titles</vt:lpstr>
      <vt:lpstr>'MEDICINA PREVENTIVA '!__xlnm_Print_Titles</vt:lpstr>
      <vt:lpstr>PSICOLOGIA!__xlnm_Print_Titles</vt:lpstr>
      <vt:lpstr>'RAYOS X'!__xlnm_Print_Titles</vt:lpstr>
      <vt:lpstr>'TRABAJO SOCIAL'!__xlnm_Print_Titles</vt:lpstr>
      <vt:lpstr>'CONSULTA EXTERNA'!Área_de_impresión</vt:lpstr>
      <vt:lpstr>ESTOMATOLOGÍA!Área_de_impresión</vt:lpstr>
      <vt:lpstr>FARMACIA!Área_de_impresión</vt:lpstr>
      <vt:lpstr>GOBIERNO!Área_de_impresión</vt:lpstr>
      <vt:lpstr>'LABORATORIO CLÍNICO'!Área_de_impresión</vt:lpstr>
      <vt:lpstr>'MEDICINA PREVENTIVA '!Área_de_impresión</vt:lpstr>
      <vt:lpstr>PSICOLOGIA!Área_de_impresión</vt:lpstr>
      <vt:lpstr>'RAYOS X'!Área_de_impresión</vt:lpstr>
      <vt:lpstr>'RESULTADO AMPLIADA'!Área_de_impresión</vt:lpstr>
      <vt:lpstr>'RESULTADO-BÁSICA'!Área_de_impresión</vt:lpstr>
      <vt:lpstr>'TRABAJO SOCIAL'!Área_de_impresión</vt:lpstr>
      <vt:lpstr>'CONSULTA EXTERNA'!Títulos_a_imprimir</vt:lpstr>
      <vt:lpstr>ESTOMATOLOGÍA!Títulos_a_imprimir</vt:lpstr>
      <vt:lpstr>FARMACIA!Títulos_a_imprimir</vt:lpstr>
      <vt:lpstr>GOBIERNO!Títulos_a_imprimir</vt:lpstr>
      <vt:lpstr>'LABORATORIO CLÍNICO'!Títulos_a_imprimir</vt:lpstr>
      <vt:lpstr>'MEDICINA PREVENTIVA '!Títulos_a_imprimir</vt:lpstr>
      <vt:lpstr>PSICOLOGIA!Títulos_a_imprimir</vt:lpstr>
      <vt:lpstr>'RAYOS X'!Títulos_a_imprimir</vt:lpstr>
      <vt:lpstr>'TRABAJO SOCIAL'!Títulos_a_imprimir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Castillo Carrion</dc:creator>
  <cp:keywords/>
  <dc:description/>
  <cp:lastModifiedBy>Microsoft Office User</cp:lastModifiedBy>
  <cp:revision>1</cp:revision>
  <cp:lastPrinted>2019-06-11T16:44:21Z</cp:lastPrinted>
  <dcterms:created xsi:type="dcterms:W3CDTF">2014-11-10T23:39:33Z</dcterms:created>
  <dcterms:modified xsi:type="dcterms:W3CDTF">2023-07-06T18:07:01Z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