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Users\jorge.lopezr\Desktop\Cédulas versión final\Cédulas finales 2023\"/>
    </mc:Choice>
  </mc:AlternateContent>
  <bookViews>
    <workbookView xWindow="0" yWindow="0" windowWidth="28800" windowHeight="11580" tabRatio="716"/>
  </bookViews>
  <sheets>
    <sheet name="Carátula" sheetId="1" r:id="rId1"/>
    <sheet name="Evaluación" sheetId="2" r:id="rId2"/>
    <sheet name="Carro rojo" sheetId="5" r:id="rId3"/>
    <sheet name="Resultado" sheetId="4" r:id="rId4"/>
  </sheets>
  <definedNames>
    <definedName name="_xlnm._FilterDatabase" localSheetId="1" hidden="1">Evaluación!$B$78:$D$150</definedName>
    <definedName name="_xlnm.Print_Area" localSheetId="0">Carátula!$A$1:$G$36</definedName>
    <definedName name="_xlnm.Print_Area" localSheetId="1">Evaluación!$A$1:$E$148</definedName>
    <definedName name="_xlnm.Print_Area" localSheetId="3">Resultado!$A$1:$I$20</definedName>
    <definedName name="_xlnm.Print_Titles" localSheetId="2">'Carro rojo'!$1:$8</definedName>
    <definedName name="_xlnm.Print_Titles" localSheetId="1">Evaluación!$1:$8</definedName>
  </definedNames>
  <calcPr calcId="162913"/>
</workbook>
</file>

<file path=xl/calcChain.xml><?xml version="1.0" encoding="utf-8"?>
<calcChain xmlns="http://schemas.openxmlformats.org/spreadsheetml/2006/main">
  <c r="D10" i="4" l="1"/>
  <c r="D8" i="4"/>
  <c r="D7" i="5" l="1"/>
  <c r="D6" i="5"/>
  <c r="A6" i="5"/>
  <c r="D6" i="2"/>
  <c r="A6" i="2"/>
  <c r="F63" i="5" l="1"/>
  <c r="F64" i="5" s="1"/>
  <c r="E30" i="2" s="1"/>
  <c r="E63" i="5"/>
  <c r="E64" i="5" s="1"/>
  <c r="E29" i="2" s="1"/>
  <c r="G10" i="2"/>
  <c r="F10" i="2" s="1"/>
  <c r="G11" i="2"/>
  <c r="G12" i="2"/>
  <c r="F12" i="2" s="1"/>
  <c r="G13" i="2"/>
  <c r="F13" i="2" s="1"/>
  <c r="G14" i="2"/>
  <c r="F14" i="2" s="1"/>
  <c r="G15" i="2"/>
  <c r="F15" i="2" s="1"/>
  <c r="G16" i="2"/>
  <c r="F16" i="2" s="1"/>
  <c r="G17" i="2"/>
  <c r="F17" i="2" s="1"/>
  <c r="G18" i="2"/>
  <c r="F18" i="2" s="1"/>
  <c r="G19" i="2"/>
  <c r="F19" i="2" s="1"/>
  <c r="G20" i="2"/>
  <c r="F20" i="2" s="1"/>
  <c r="G21" i="2"/>
  <c r="F21" i="2" s="1"/>
  <c r="G22" i="2"/>
  <c r="F22" i="2" s="1"/>
  <c r="G23" i="2"/>
  <c r="F23" i="2" s="1"/>
  <c r="G24" i="2"/>
  <c r="F24" i="2" s="1"/>
  <c r="G25" i="2"/>
  <c r="F25" i="2" s="1"/>
  <c r="G26" i="2"/>
  <c r="F26" i="2" s="1"/>
  <c r="G27" i="2"/>
  <c r="F27" i="2" s="1"/>
  <c r="G28" i="2"/>
  <c r="F28" i="2" s="1"/>
  <c r="G31" i="2"/>
  <c r="F31" i="2" s="1"/>
  <c r="G32" i="2"/>
  <c r="F32" i="2" s="1"/>
  <c r="G33" i="2"/>
  <c r="F33" i="2" s="1"/>
  <c r="G34" i="2"/>
  <c r="F34" i="2" s="1"/>
  <c r="G35" i="2"/>
  <c r="F35" i="2" s="1"/>
  <c r="G36" i="2"/>
  <c r="F36" i="2" s="1"/>
  <c r="G37" i="2"/>
  <c r="F37" i="2" s="1"/>
  <c r="G38" i="2"/>
  <c r="F38" i="2" s="1"/>
  <c r="G39" i="2"/>
  <c r="F39" i="2" s="1"/>
  <c r="G40" i="2"/>
  <c r="F40" i="2" s="1"/>
  <c r="G41" i="2"/>
  <c r="F41" i="2" s="1"/>
  <c r="G42" i="2"/>
  <c r="F42" i="2" s="1"/>
  <c r="G43" i="2"/>
  <c r="F43" i="2" s="1"/>
  <c r="G44" i="2"/>
  <c r="F44" i="2" s="1"/>
  <c r="G45" i="2"/>
  <c r="F45" i="2" s="1"/>
  <c r="G46" i="2"/>
  <c r="F46" i="2" s="1"/>
  <c r="G47" i="2"/>
  <c r="F47" i="2" s="1"/>
  <c r="G48" i="2"/>
  <c r="F48" i="2" s="1"/>
  <c r="G49" i="2"/>
  <c r="F49" i="2" s="1"/>
  <c r="G50" i="2"/>
  <c r="F50" i="2" s="1"/>
  <c r="G51" i="2"/>
  <c r="F51" i="2" s="1"/>
  <c r="G52" i="2"/>
  <c r="F52" i="2" s="1"/>
  <c r="G53" i="2"/>
  <c r="F53" i="2" s="1"/>
  <c r="G54" i="2"/>
  <c r="F54" i="2" s="1"/>
  <c r="G55" i="2"/>
  <c r="F55" i="2" s="1"/>
  <c r="G56" i="2"/>
  <c r="F56" i="2" s="1"/>
  <c r="G57" i="2"/>
  <c r="F57" i="2" s="1"/>
  <c r="G58" i="2"/>
  <c r="F58" i="2" s="1"/>
  <c r="G59" i="2"/>
  <c r="F59" i="2" s="1"/>
  <c r="G60" i="2"/>
  <c r="F60" i="2" s="1"/>
  <c r="G61" i="2"/>
  <c r="F61" i="2" s="1"/>
  <c r="G62" i="2"/>
  <c r="F62" i="2" s="1"/>
  <c r="G63" i="2"/>
  <c r="F63" i="2" s="1"/>
  <c r="G64" i="2"/>
  <c r="F64" i="2" s="1"/>
  <c r="G65" i="2"/>
  <c r="F65" i="2" s="1"/>
  <c r="G66" i="2"/>
  <c r="F66" i="2" s="1"/>
  <c r="G67" i="2"/>
  <c r="F67" i="2" s="1"/>
  <c r="G68" i="2"/>
  <c r="F68" i="2" s="1"/>
  <c r="G69" i="2"/>
  <c r="F69" i="2" s="1"/>
  <c r="G70" i="2"/>
  <c r="F70" i="2" s="1"/>
  <c r="G71" i="2"/>
  <c r="F71" i="2" s="1"/>
  <c r="G72" i="2"/>
  <c r="F72" i="2" s="1"/>
  <c r="G73" i="2"/>
  <c r="F73" i="2" s="1"/>
  <c r="G74" i="2"/>
  <c r="F74" i="2" s="1"/>
  <c r="G75" i="2"/>
  <c r="F75" i="2" s="1"/>
  <c r="G76" i="2"/>
  <c r="F76" i="2" s="1"/>
  <c r="G78" i="2"/>
  <c r="F78" i="2" s="1"/>
  <c r="G79" i="2"/>
  <c r="F79" i="2" s="1"/>
  <c r="G80" i="2"/>
  <c r="F80" i="2" s="1"/>
  <c r="G81" i="2"/>
  <c r="F81" i="2" s="1"/>
  <c r="G82" i="2"/>
  <c r="F82" i="2" s="1"/>
  <c r="G83" i="2"/>
  <c r="F83" i="2" s="1"/>
  <c r="G84" i="2"/>
  <c r="F84" i="2" s="1"/>
  <c r="G85" i="2"/>
  <c r="F85" i="2" s="1"/>
  <c r="G86" i="2"/>
  <c r="F86" i="2" s="1"/>
  <c r="G87" i="2"/>
  <c r="F87" i="2" s="1"/>
  <c r="G88" i="2"/>
  <c r="F88" i="2" s="1"/>
  <c r="G89" i="2"/>
  <c r="F89" i="2" s="1"/>
  <c r="G90" i="2"/>
  <c r="F90" i="2" s="1"/>
  <c r="G91" i="2"/>
  <c r="F91" i="2" s="1"/>
  <c r="G92" i="2"/>
  <c r="F92" i="2" s="1"/>
  <c r="G93" i="2"/>
  <c r="F93" i="2" s="1"/>
  <c r="G94" i="2"/>
  <c r="F94" i="2" s="1"/>
  <c r="G95" i="2"/>
  <c r="F95" i="2" s="1"/>
  <c r="G96" i="2"/>
  <c r="F96" i="2" s="1"/>
  <c r="G97" i="2"/>
  <c r="F97" i="2" s="1"/>
  <c r="G98" i="2"/>
  <c r="F98" i="2" s="1"/>
  <c r="G99" i="2"/>
  <c r="F99" i="2" s="1"/>
  <c r="G100" i="2"/>
  <c r="F100" i="2" s="1"/>
  <c r="G101" i="2"/>
  <c r="F101" i="2" s="1"/>
  <c r="G102" i="2"/>
  <c r="F102" i="2" s="1"/>
  <c r="G103" i="2"/>
  <c r="F103" i="2" s="1"/>
  <c r="G104" i="2"/>
  <c r="F104" i="2" s="1"/>
  <c r="G105" i="2"/>
  <c r="F105" i="2" s="1"/>
  <c r="G106" i="2"/>
  <c r="F106" i="2" s="1"/>
  <c r="G107" i="2"/>
  <c r="F107" i="2" s="1"/>
  <c r="G108" i="2"/>
  <c r="F108" i="2" s="1"/>
  <c r="G109" i="2"/>
  <c r="F109" i="2" s="1"/>
  <c r="G110" i="2"/>
  <c r="F110" i="2" s="1"/>
  <c r="G111" i="2"/>
  <c r="F111" i="2" s="1"/>
  <c r="G112" i="2"/>
  <c r="F112" i="2" s="1"/>
  <c r="G113" i="2"/>
  <c r="F113" i="2" s="1"/>
  <c r="G114" i="2"/>
  <c r="F114" i="2" s="1"/>
  <c r="G115" i="2"/>
  <c r="F115" i="2" s="1"/>
  <c r="G116" i="2"/>
  <c r="F116" i="2" s="1"/>
  <c r="G117" i="2"/>
  <c r="F117" i="2" s="1"/>
  <c r="G118" i="2"/>
  <c r="F118" i="2" s="1"/>
  <c r="G119" i="2"/>
  <c r="F119" i="2" s="1"/>
  <c r="G120" i="2"/>
  <c r="F120" i="2" s="1"/>
  <c r="G121" i="2"/>
  <c r="F121" i="2" s="1"/>
  <c r="G122" i="2"/>
  <c r="F122" i="2" s="1"/>
  <c r="G123" i="2"/>
  <c r="F123" i="2" s="1"/>
  <c r="G124" i="2"/>
  <c r="F124" i="2" s="1"/>
  <c r="G125" i="2"/>
  <c r="F125" i="2" s="1"/>
  <c r="G126" i="2"/>
  <c r="F126" i="2" s="1"/>
  <c r="G127" i="2"/>
  <c r="F127" i="2" s="1"/>
  <c r="G128" i="2"/>
  <c r="F128" i="2" s="1"/>
  <c r="G129" i="2"/>
  <c r="F129" i="2" s="1"/>
  <c r="G130" i="2"/>
  <c r="F130" i="2" s="1"/>
  <c r="G131" i="2"/>
  <c r="F131" i="2" s="1"/>
  <c r="G132" i="2"/>
  <c r="F132" i="2" s="1"/>
  <c r="G133" i="2"/>
  <c r="F133" i="2" s="1"/>
  <c r="G134" i="2"/>
  <c r="F134" i="2" s="1"/>
  <c r="G135" i="2"/>
  <c r="F135" i="2" s="1"/>
  <c r="G136" i="2"/>
  <c r="F136" i="2" s="1"/>
  <c r="G137" i="2"/>
  <c r="F137" i="2" s="1"/>
  <c r="G138" i="2"/>
  <c r="F138" i="2" s="1"/>
  <c r="G139" i="2"/>
  <c r="F139" i="2" s="1"/>
  <c r="G140" i="2"/>
  <c r="F140" i="2" s="1"/>
  <c r="G141" i="2"/>
  <c r="F141" i="2" s="1"/>
  <c r="G142" i="2"/>
  <c r="F142" i="2" s="1"/>
  <c r="G143" i="2"/>
  <c r="F143" i="2" s="1"/>
  <c r="G144" i="2"/>
  <c r="F144" i="2" s="1"/>
  <c r="G145" i="2"/>
  <c r="F145" i="2" s="1"/>
  <c r="G146" i="2"/>
  <c r="F146" i="2" s="1"/>
  <c r="G147" i="2"/>
  <c r="F147" i="2" s="1"/>
  <c r="G148" i="2"/>
  <c r="F148" i="2" s="1"/>
  <c r="G9" i="2"/>
  <c r="F9" i="2" s="1"/>
  <c r="H149" i="2"/>
  <c r="B16" i="4" s="1"/>
  <c r="D7" i="2"/>
  <c r="E149" i="2" l="1"/>
  <c r="G29" i="2"/>
  <c r="G30" i="2"/>
  <c r="F30" i="2" s="1"/>
  <c r="F11" i="2"/>
  <c r="G149" i="2" l="1"/>
  <c r="F29" i="2"/>
  <c r="F149" i="2" s="1"/>
  <c r="G16" i="4" s="1"/>
  <c r="B18" i="4" s="1"/>
</calcChain>
</file>

<file path=xl/sharedStrings.xml><?xml version="1.0" encoding="utf-8"?>
<sst xmlns="http://schemas.openxmlformats.org/spreadsheetml/2006/main" count="527" uniqueCount="395">
  <si>
    <t>Hojas rectas: 0, 1, 2.</t>
  </si>
  <si>
    <t>Hojas curvas: 1, 2, 3, 4.</t>
  </si>
  <si>
    <t>Solución Hartmann inyectable 500 ml.</t>
  </si>
  <si>
    <t>alcanzado</t>
  </si>
  <si>
    <t>na</t>
  </si>
  <si>
    <t>esperado</t>
  </si>
  <si>
    <t>DIRECCIÓN GENERAL DE CALIDAD Y EDUCACIÓN EN SALUD</t>
  </si>
  <si>
    <t>INFORMACIÓN DEL ESTABLECIMIENTO</t>
  </si>
  <si>
    <t xml:space="preserve">Entidad Federativa. </t>
  </si>
  <si>
    <t>Jurisdicción Sanitaria.</t>
  </si>
  <si>
    <t>Número y fecha de expedición de Licencia Sanitaria.</t>
  </si>
  <si>
    <t>Nombre del establecimiento.</t>
  </si>
  <si>
    <t>Domicilio del Establecimiento.</t>
  </si>
  <si>
    <t>Nombre del(a) Director(a) del establecimiento</t>
  </si>
  <si>
    <t>Telefono y correo electrónico del Director:</t>
  </si>
  <si>
    <t>Nº de intervenciones quirúrgicas con diferimiento ≥ 20 días en el trimestre anterior.</t>
  </si>
  <si>
    <t>N° de intervenciones quirúrgicas programadas para los siguientes dos meses a partir de la fecha de la evaluación para la acreditación.</t>
  </si>
  <si>
    <t>Número de intervenciones quirúrgicas realizadas el año anterior.</t>
  </si>
  <si>
    <t>Tasa de infecciones nosocomiales reportada el mes anterior a la evaluación.</t>
  </si>
  <si>
    <t>Directorio de referencia  actualizado</t>
  </si>
  <si>
    <t>ÁREA DE VERIFICACIÓN</t>
  </si>
  <si>
    <t>CONCEPTO</t>
  </si>
  <si>
    <t>CRITERIO</t>
  </si>
  <si>
    <t>Calif. / Establ.</t>
  </si>
  <si>
    <t>Áreas administrativas (recepción, oficina del coordinador).</t>
  </si>
  <si>
    <t xml:space="preserve">Criterios de Inclusión y exclusión de pacientes para cirugía ambulatoria visibles </t>
  </si>
  <si>
    <t>Verificar: 1.Existencia. 2. Actualización 3. verificar en expedientes su aplicación.</t>
  </si>
  <si>
    <t>Sala de espera.</t>
  </si>
  <si>
    <t>Verificar: 1. Condiciones de pintura, sin zonas de oxidación o deterioro. 2. funcionalidad.</t>
  </si>
  <si>
    <t>Mobiliario confortable, suficiente y en buen estado.</t>
  </si>
  <si>
    <t xml:space="preserve">Verificar existencia y buen estado: estructura, pintura, tapiz y aire acondicionado en su caso, extintores (fecha de vigencia de la carga y que exista al menos uno por área) y su funcionalidad. </t>
  </si>
  <si>
    <t>Extintor y  ruta de evacuación.</t>
  </si>
  <si>
    <t>Verificar: 1. Existencia. 2. Señalización adecuada.</t>
  </si>
  <si>
    <t>Baños diferenciados por género. Contar con baños con espacios físicos para su acceso y uso por personas con discapacidad.</t>
  </si>
  <si>
    <t>Verificar: 1. Existencia de bote de campana o de pedal para basura, insumos: jabón (líquido o gel), toallas desechables y papel sanitario. 2. Sin fugas de agua o drenaje. 3. Limpieza e higiene. 4. Bitácora de mantenimiento y limpieza firmada por turno y por supervisor o jefe del servicio. 5. En obra nueva baños para discapacitados con barras fijas. 6. Existencia de cartel con recomendación del lavado de manos.</t>
  </si>
  <si>
    <t>Atención integral al paciente entre niveles de atención, relacionados con la capacidad instalada y las necesidades de cada paciente. REFERENCIA.</t>
  </si>
  <si>
    <t xml:space="preserve">Se cuenta con lineamientos para la referencia de pacientes a hospitales en caso de complicación trans o postoperatoria. </t>
  </si>
  <si>
    <t xml:space="preserve">Verificar: 1. Existencia del documento. 2. Sistema de registro y control. 3. Uso de documento de reporte oficial. 4. Directorio actualizado y su control. </t>
  </si>
  <si>
    <t>Lavabo con jabón (líquido o gel), toallas desechables.</t>
  </si>
  <si>
    <t xml:space="preserve">Personal profesional odontólogo y paramédico capacitado. </t>
  </si>
  <si>
    <t>Verificar: 1. Plantilla de personal. 2.  Que el personal porte uniforme, gafete de identificación y que corresponda a la institución.</t>
  </si>
  <si>
    <t xml:space="preserve">Control de los Residuos Peligrosos Biológico Infecciosos. </t>
  </si>
  <si>
    <t>Verificar: 1. Existencia de contenedores de acuerdo con la normatividad. 2. Uso y separación de RPBI de acuerdo con la normatividad. 3. Señalización y circulación de contenedores.</t>
  </si>
  <si>
    <t>Limpieza del área, mobiliario y equipo.</t>
  </si>
  <si>
    <t>Unidad dental y compresora.</t>
  </si>
  <si>
    <t>Verificar: 1. Buen estado y funcionamiento. 2. Bitácora de mantenimiento del equipo. 3. Ubicación externa con cubierta y purga de la compresora.</t>
  </si>
  <si>
    <t xml:space="preserve">Equipo de Rayos X dental en buenas condiciones. </t>
  </si>
  <si>
    <t>Verificar: 1. Estado, funcionamiento y bitácora de mantenimiento preventivo y correctivo. 2. Sistema de referencia.</t>
  </si>
  <si>
    <t>Placas radiográficas periapicales para adulto e infantiles, ganchos, caja y líquidos para revelar y fijador.</t>
  </si>
  <si>
    <t>Verificar: existencia, suficiencia, sistema de abasto y caducidad.</t>
  </si>
  <si>
    <t>Lidocaína más epinefrina sol. inyectable al 2%. Lidocaína 36 mg y epinefrina 0.018 mg, cartuchos dentales 1.8 ml. (clave 267)</t>
  </si>
  <si>
    <t>Verificar: existencia, vigencia, suficiencia, sistema de abasto y estado de conservación.</t>
  </si>
  <si>
    <t xml:space="preserve">Eliminación de focos de infección, abscesos y restos radiculares, extracción de piezas dentarias. </t>
  </si>
  <si>
    <t xml:space="preserve">Verificar registros de atención en expedientes clínicos. </t>
  </si>
  <si>
    <t>Diagnóstico y tratamiento de pulpitis y necrosis pulpar, absceso maxilar (drenaje);  extracción de tercer molar erupcionado</t>
  </si>
  <si>
    <t>Verificar: 1. Registros de atención en expedientes clínicos para comparar el diagnóstico y el plan de tratamiento. 3. Existencia del establecimiento de referencia.</t>
  </si>
  <si>
    <t xml:space="preserve">Instrumental, careta o gogles y material dental. </t>
  </si>
  <si>
    <t>Verificar: 1. Existencia, suficiencia y caducidad. 2. Buen estado del material dental. 3. Funcionamiento. 4. Fecha de esterilización.</t>
  </si>
  <si>
    <t>Autoclave.</t>
  </si>
  <si>
    <t>Verificar: 1. Condiciones y funcionamiento. 2. Bitácora de mantenimiento preventivo (mínimo una vez al año) y correctivo.</t>
  </si>
  <si>
    <t>Carro Rojo.</t>
  </si>
  <si>
    <t>SALA DE OPERACIONES. (Se captura en la quinta columna de la hoja CARRO ROJO)</t>
  </si>
  <si>
    <t>Ídem.</t>
  </si>
  <si>
    <t>RECUPERACIÓN. (Se captura en la séptima columna de la hoja CARRO ROJO).</t>
  </si>
  <si>
    <t>UNIDAD QUIRÚRGICA. Requisitos generales.</t>
  </si>
  <si>
    <t>Buenas condiciones generales del área.</t>
  </si>
  <si>
    <t>Control de  los Residuos Peligrosos Biológico-Infecciosos. (R.P.B.I.) NOM-087-ECOL-SSA1-2002, Protección ambiental - Salud ambiental - Residuos Peligrosos Biológico Infecciosos - Clasificación y especificaciones de manejo.</t>
  </si>
  <si>
    <t>Verificar: 1. Existencia de contenedores (bolsas rojas, negras y contenedor hermético para punzocortantes). 2. Uso y separación de contenedores. 3. Señalización y circulación de contenedores. 4. Existencia de almacén temporal o destino final. 5. Separado y envasado, sin mezclar con residuos municipales. 6. Documentación del registro de movimiento y control de R.P.B.I. (bitácora actualizada, convenio con el prestador de servicio legalmente autorizado y calendario de recolección).</t>
  </si>
  <si>
    <t>Transfer o transferencia de pacientes.</t>
  </si>
  <si>
    <t>Verificar existencia, localización, condiciones y funcionamiento.</t>
  </si>
  <si>
    <t>Vestidor de personal.</t>
  </si>
  <si>
    <t>Transfer para cambio de botas.</t>
  </si>
  <si>
    <t>Botas, gorro y cubrebocas.</t>
  </si>
  <si>
    <t xml:space="preserve">Verificar existencia, suficiencia, disponibilidad y condiciones. </t>
  </si>
  <si>
    <t>Personal médico, paramédico y técnico del servicio con uniforme quirúrgico, sólo en área quirúrgica</t>
  </si>
  <si>
    <t>Verificar por muestreo que los integrantes del personal portan uniforme.</t>
  </si>
  <si>
    <t>Pasillos de circulación blanca con lavabo, jaboneras de pie con jabón y ventana a CEyE y acceso por circulación blanca a las salas de cirugía.</t>
  </si>
  <si>
    <t>Verificar: 1. Existencia de ventanilla con exclusa de CEyE al pasillo de circulación blanca. 2. Existencia de rótulo de entrega de material estéril. 3. Lavabo funcional. 4. Existencia de insumos para el lavado quirúrgico.</t>
  </si>
  <si>
    <t xml:space="preserve">Verificar: 1. Existencia y condiciones o funcionalidad en cada sala de quirófano. 2. Que sean abatibles, abran en una dirección y tengan mirilla. </t>
  </si>
  <si>
    <t>Equipo básico de anestesia.</t>
  </si>
  <si>
    <t>Verificar: 1. Equipo en  buen estado, funcional y con soporte documental de su mantenimiento preventivo y soporte documental del mantenimiento correctivo. 3. Disponibilidad de tomas fijas de oxígeno y aire comprimido grado médico para el equipo de anestesia. 4. Disponibilidad de tomas para aspiración controlada 100 mm de mercurio con manómetro graduado y accesorios completos.</t>
  </si>
  <si>
    <t>Máquinas de anestesia con vaporizadores y sistema de ventilación completo y funcional.</t>
  </si>
  <si>
    <t>Verificar: 1. Existencia y condiciones.  2. Funcionamiento adecuado de los sistemas de: ventilación y control de gas, circuito de ventilación y respiración,  sistema de purificación de gas y sistema de monitoreo. 3. Calibración periódica documentada de vaporizadores de acuerdo a normatividad.</t>
  </si>
  <si>
    <t>Monitores de tres canales: frecuencia cardiaca con trazo ECG, frecuencia  respiratoria y tensión arterial (TA) no invasiva, con brazalete de adulto y pediátrico para TA y oximetría de pulso.</t>
  </si>
  <si>
    <t xml:space="preserve">Verificar: 1. Existencia, suficiencia. 2. Funcionamiento e inclusión en el programa de mantenimiento preventivo.  </t>
  </si>
  <si>
    <t>Lámpara para emergencia fija o portátil.</t>
  </si>
  <si>
    <t>Verificar condiciones, funcionamiento y soporte documental de su mantenimiento preventivo. Soporte documental del mantenimiento correctivo.</t>
  </si>
  <si>
    <t>Esfigmomanómetro.</t>
  </si>
  <si>
    <t>Estetoscopio biauricular.</t>
  </si>
  <si>
    <t>Microscopio quirúrgico con luz coaxial.</t>
  </si>
  <si>
    <t>Verificar existencia, condiciones, funcionamiento y bitácora de mantenimiento.</t>
  </si>
  <si>
    <t>Facoemulsificador.</t>
  </si>
  <si>
    <t>Área de recuperación postquirúrgica.</t>
  </si>
  <si>
    <t>Verificar: 1. Existencia y condiciones de camas camillas con ruedas y barandales de seguridad (en caso de atender a pacientes pediátricos). 2. Tomas de oxígeno y de succión. 3. Oxímetro de pulso. 4. Monitor de tres canales uno por cada espacio funcional con bitácora de mantenimiento de los mismos.</t>
  </si>
  <si>
    <t>Ropa para pacientes limpia y en buenas condiciones.</t>
  </si>
  <si>
    <t>Verificar existencia en área de recuperación, condiciones y suficiencia.</t>
  </si>
  <si>
    <t>Idem.</t>
  </si>
  <si>
    <t>Equipo de esterilización en buen estado y de acuerdo con las necesidades del establecimiento (vapor, calor seco, gas, plasma).</t>
  </si>
  <si>
    <t>Verificar: 1. Condiciones y funcionamiento.  2. Registro de productividad de cada aparato de esterilización.</t>
  </si>
  <si>
    <t>Mantenimiento de equipo y estructura.</t>
  </si>
  <si>
    <t>Verificar las bitácoras de mantenimiento preventivo y correctivo.</t>
  </si>
  <si>
    <t xml:space="preserve">Control de Calidad Interno. </t>
  </si>
  <si>
    <t xml:space="preserve">Verificar: 1. Proceso documentado de control de calidad. 2. Registro de resultados del control de calidad y acciones realizadas. </t>
  </si>
  <si>
    <t>Instrumental en buenas condiciones.</t>
  </si>
  <si>
    <t xml:space="preserve">Verificar: 1. Existencia. 2.  Estado y condiciones del instrumental quirúrgico:  limpieza, oxidación y funcionamiento. 3. Identificación del contenido del bulto. 4. Fecha de esterilización. 5. Proceso documentado de mantenimiento y sistema de baja. </t>
  </si>
  <si>
    <t xml:space="preserve">Cirugía general. </t>
  </si>
  <si>
    <t xml:space="preserve">Cirugía menor y cirugía anorectal. </t>
  </si>
  <si>
    <t>Cirugía maxilofacial.</t>
  </si>
  <si>
    <t>Cirugía de traumatología y ortopedia.</t>
  </si>
  <si>
    <t xml:space="preserve">Salpingoclasia abdominal. </t>
  </si>
  <si>
    <t>Cirugía urológica.</t>
  </si>
  <si>
    <t>Refrigerador para guarda de medicamentos.</t>
  </si>
  <si>
    <t xml:space="preserve">Verificar existencia y funcionamiento. </t>
  </si>
  <si>
    <t xml:space="preserve">Amikacina, solución inyectable 100 mg / 2 ml.  </t>
  </si>
  <si>
    <t xml:space="preserve">Amikacina, solución inyectable 500 mg / 2ml.  </t>
  </si>
  <si>
    <t>Ampicilina, solución inyectable 500 mg / 2 ml.</t>
  </si>
  <si>
    <t xml:space="preserve">Atropina, solución inyectable 1 mg / ml.  </t>
  </si>
  <si>
    <t>Beclometasona dipropionato de, aerosol de 0.294gr/100gr con 200 dosis de 250 microgramos.</t>
  </si>
  <si>
    <t>Bencilpenicilina sódica cristalina, solución inyectable 1000000 UI.</t>
  </si>
  <si>
    <t>Bencilpenicilina sódica cristalina, solución inyectable 5000000 UI.</t>
  </si>
  <si>
    <t>Besilato de cisatracurio, amp. 10 mg / 5ml.</t>
  </si>
  <si>
    <t xml:space="preserve">Betametasona, solución inyectable 4 mg / 1ml. </t>
  </si>
  <si>
    <t>Bicarbonato de sodio, solución inyectable, 7.5%, 3.75g/50ml.</t>
  </si>
  <si>
    <t>Bicarbonato de sodio, solución inyectable, 7.5%, 0.75g/50ml.</t>
  </si>
  <si>
    <t xml:space="preserve">Bupivacaína hiperbárica, solución inyectable 15 mg / 3 ml. </t>
  </si>
  <si>
    <t xml:space="preserve">Bupivacaína, solución inyectable 5 mg/ ml. </t>
  </si>
  <si>
    <t>Cefotaxima, solución inyectable 1g/4ml.</t>
  </si>
  <si>
    <t xml:space="preserve">Ceftriaxona, solución inyectable 1 g / 10 ml. </t>
  </si>
  <si>
    <t>Clindamicina solución inyectable 300 mg / 2 ml.</t>
  </si>
  <si>
    <t>Clonazepam, solución inyectable, 5 mg/ml.</t>
  </si>
  <si>
    <t>Cloruro de potasio, solución inyectable, 1.49g/10ml.</t>
  </si>
  <si>
    <t xml:space="preserve">Dexametasona, solución inyectable 8 mg / 2 ml.  </t>
  </si>
  <si>
    <t xml:space="preserve">Diazepam, solución inyectable 10 mg/ 2 ml. </t>
  </si>
  <si>
    <t xml:space="preserve">Diazepam, tabletas 10 mg. </t>
  </si>
  <si>
    <t>Dicloxacilina solución inyectable 250 mg / 5 ml.</t>
  </si>
  <si>
    <t xml:space="preserve">Diclofenaco, solución inyectable 75 mg / 3 ml. </t>
  </si>
  <si>
    <t xml:space="preserve">Dobutamina, solución inyectable 250 mg / 5 ml. </t>
  </si>
  <si>
    <t xml:space="preserve">Dopamina, solución inyectable 200 mg / 5 ml. </t>
  </si>
  <si>
    <t>Epinefrina (adrenalina), solución inyectable 1 mg / 1 ml.</t>
  </si>
  <si>
    <t xml:space="preserve">Fenitoína sódica, solución inyectable 250 mg / 5 ml. </t>
  </si>
  <si>
    <t xml:space="preserve">Fentanilo, solución inyectable 0.5 mg / 10 ml. </t>
  </si>
  <si>
    <t>Gluconato de calcio, sol. iny. 10% 1g/10ml..</t>
  </si>
  <si>
    <t>Hidrocortisona, solución inyectable 100 mg / 2ml.</t>
  </si>
  <si>
    <t xml:space="preserve">Imipenem-cilastatina, solución inyectable 500 mg. </t>
  </si>
  <si>
    <t>Insulina Glargina, solución inyectable 100 UI/ml.</t>
  </si>
  <si>
    <t xml:space="preserve">Insulina humana acción intermedia NPH, solución inyectable 100 UI / ml de 5 ó 10 ml. </t>
  </si>
  <si>
    <t xml:space="preserve">Insulina humana de acción rápida regular,  solución inyectable 100 UI / ml de 5 ó 10 ml. </t>
  </si>
  <si>
    <t>Ketamina, solución inyectable 500 mg/10ml.</t>
  </si>
  <si>
    <t>Ketorolaco, solución inyectable 30mg.</t>
  </si>
  <si>
    <t>Lidocaína-epinefrina, solución inyectable al 2% 1 g / 0.25 mg / 50 ml.</t>
  </si>
  <si>
    <t>Manitol, solución inyectable 20% 250 ml</t>
  </si>
  <si>
    <t>Metamizol sódico, solución inyectable 1 gr / 2ml.</t>
  </si>
  <si>
    <t>Metoclorpramida, solución inyectable 10 mg / 2 ml</t>
  </si>
  <si>
    <t xml:space="preserve">Morfina, solución inyectable 10 mg. </t>
  </si>
  <si>
    <t>Neostigmina, solución inyectable, 0.5mg/ml.</t>
  </si>
  <si>
    <t xml:space="preserve">Nifedipino, cápsulas de gelatina blanda 10 mg. </t>
  </si>
  <si>
    <t xml:space="preserve">Nitroprusiato de Sodio, solución inyectable 50 mg. </t>
  </si>
  <si>
    <t>Sertralina, capsulas 50mg.</t>
  </si>
  <si>
    <t xml:space="preserve">Suxametonio cloruro de, solución inyectable 40 mg / 2 ml.   </t>
  </si>
  <si>
    <t>Terbutalina, solución inyectable, 0.25mg.</t>
  </si>
  <si>
    <t xml:space="preserve">Tiopental, solución inyectable 0.5 g / 20 ml. </t>
  </si>
  <si>
    <t xml:space="preserve">Trimetoprima-sulfametoxazol, solución inyectable 160 mg / 800 mg / 3 ml. </t>
  </si>
  <si>
    <t xml:space="preserve">Vecuronio, solución inyectable 4 mg / ml. </t>
  </si>
  <si>
    <t xml:space="preserve">Verapamilo, solución inyectable 5 mg / 2 ml.  </t>
  </si>
  <si>
    <t xml:space="preserve">Personal médico de  Anestesiología. </t>
  </si>
  <si>
    <t>Se cuenta con personal médico capacitado para  garantizar la oferta de servicios las 24 horas, los 365 días del año en el servicio de anestesiología y satisfacer la demanda de la comunidad.</t>
  </si>
  <si>
    <t>Personal médico de Cirugía.</t>
  </si>
  <si>
    <t>Se cuenta con personal médico y de enfermería capacitado para  garantizar la oferta de servicios quirúrgicos y de anestesia las 24 horas y satisfacer la demanda de la comunidad.</t>
  </si>
  <si>
    <t>Personal médico y paramédico  de Gineco-obstetricia.</t>
  </si>
  <si>
    <t>Se cuenta con personal médico y de enfermería capacitado para  garantizar la oferta de servicios de ginecologia y obstetricia las 24 horas y satisfacer la demanda de la comunidad.</t>
  </si>
  <si>
    <t xml:space="preserve">INFRAESTRUCTURA: Casa de máquinas.  </t>
  </si>
  <si>
    <t>Existencia.</t>
  </si>
  <si>
    <t>Verificar: 1. Ubicación. 2. Señalización, rótulo de acceso restringido a personal ajeno y de peligro. 3 Extintores.</t>
  </si>
  <si>
    <t>1. Programa de mantenimiento preventivo. 2. Bitácora con registro de incidencias, pruebas o simulacros, servicios realizados, fallas temporales. 3. Convenios con empresas para mantenimiento.</t>
  </si>
  <si>
    <t>Planta de energía eléctrica de emergencia.</t>
  </si>
  <si>
    <t>Equipo en buenas condiciones.</t>
  </si>
  <si>
    <t>Verificar: 1. Existencia. 2. Condiciones de funcionalidad de: calderas, sistema hidroneumático y suavizador de aguas. 3. Bitácora de mantenimiento preventivo que incluya al equipo.</t>
  </si>
  <si>
    <t>Comités Médico Técnico Hospitalarios:</t>
  </si>
  <si>
    <t>Actividades y funciones del Comité de Detección y Control de Infecciones Nosocomiales (CODECIN).</t>
  </si>
  <si>
    <t>Verificar: 1. Acta constitutiva.  2. Actas de las reuniones mensuales. 3. Acuerdos y seguimiento de estos.4 Verificar propuestas de acciones  de mejora y su seguimiento 5 Verificar evidencias documentales del seguimiento de las acciones implementadas para disminuir la tasa de infecciones nosocomiales en el establecimiento.</t>
  </si>
  <si>
    <t>Actividades y funciones del Comité de Calidad y Seguridad del Paciente (COCASEP).</t>
  </si>
  <si>
    <t>1. Verificar acta constitutiva, las actas de las reuniones mensuales y actas de seguimiento de acuerdos 2 Verificar evidencias documentales de aplicación de indicadores para confirmar mejoras enla calidad y seguridad de los pacientes.</t>
  </si>
  <si>
    <t>INFORMACIÓN BÁSICA PARA LA CALIDAD.</t>
  </si>
  <si>
    <t>Se cuenta con diagnóstico situacional que incluya un programa de mejora de la calidad.</t>
  </si>
  <si>
    <t xml:space="preserve">Verificar evidencias documentales del diagnóstico situacional y de las mejoras planteadas por el personal del establecimiento con un sistema de medición y evaluación. </t>
  </si>
  <si>
    <t>Evidencias del desarrollo de mejora en tiempos de espera, trato digno y atención médica efectiva.</t>
  </si>
  <si>
    <t>Verificar que existe un programa de mejora que incluya estándares a lograr, sobre el diferimiento quirúrgico en cirugía en general  y de infecciones nosocomiales.</t>
  </si>
  <si>
    <t xml:space="preserve">AVAL CIUDADANO    </t>
  </si>
  <si>
    <t>Participación de organizaciones no gubernamentales (ONG), organizaciones de la sociedad civil, asociaciones civiles, instituciones de asistencia privada, universidades, otras instituciones educativas, grupos y asociaciados jurídicamente no constituidos, empresas privadas, ciudadanos a título individual, para avalar los resultados del monitoreo de indicadores de trato digno en consulta externa.</t>
  </si>
  <si>
    <t xml:space="preserve">Verificar la evidencia de la existencia del Aval Ciudadano mediante la copia del Acta de Instalación. </t>
  </si>
  <si>
    <t>Verificar evidencias de su participación mediante copias de la aplicación del formato "Guía de Cotejo para el Monitoreo Ciudadano" (F2AC/03).</t>
  </si>
  <si>
    <t>Verificar que las sugerencias de mejora propuestas por el Aval Ciudadano al personal de salud, sean tomadas en cuenta para la elaboración de la Carta Compromiso.</t>
  </si>
  <si>
    <t>Verificar evidencias físicas o documentadas del seguimiento de los compromisos establecidos en la Carta Compromiso.</t>
  </si>
  <si>
    <t xml:space="preserve">SISTEMA DE ATENCIÓN DE QUEJAS. </t>
  </si>
  <si>
    <t>El establecimiento cuenta con un buzón para quejas felicitaciones y sugerencias.</t>
  </si>
  <si>
    <t>Verificar: 1. Evidencias y localización del  buzón de quejas con formatos o papel y lápiz o pluma para escribirlas. 2. Control de quejas (bitácora o registros de seguimiento).</t>
  </si>
  <si>
    <t xml:space="preserve">INTERCULTURALIDAD </t>
  </si>
  <si>
    <t xml:space="preserve">Lineamientos de interculturalidad </t>
  </si>
  <si>
    <t>Cartel con lineamientos expuestos para los usuarios</t>
  </si>
  <si>
    <t>Personal capacitado en interculturalidad</t>
  </si>
  <si>
    <t xml:space="preserve">Documento probatoro expedido por instituciòn reconocida </t>
  </si>
  <si>
    <t xml:space="preserve">DIFUSIÓN DE CÓDIGOS ÉTICO-CONDUCTUALES.   </t>
  </si>
  <si>
    <t>El establecimiento difunde y hace del conocimiento de los usuarios y prestadores de servicio la Carta de Derechos Generales de los Pacientes, la Carta de Derechos de los Beneficiarios del Sistema de Protección Social en Salud, la Carta de los Derechos  de los Médicos, el Código de Ética para el personal del Enfermería y el Código de Bioética para el personal de salud.</t>
  </si>
  <si>
    <t xml:space="preserve">Verificar existencia de carteles en el establecimiento y evidencia de la difusión entre el personal y usuarios. </t>
  </si>
  <si>
    <t>QX</t>
  </si>
  <si>
    <t>Agua inyectable.</t>
  </si>
  <si>
    <t>Verificar existencia, control de caducidad de los medicamentos y su ubicación.</t>
  </si>
  <si>
    <t>Adrenalina (epinefrina) solución inyectable 1 mg / 1 ml.</t>
  </si>
  <si>
    <t xml:space="preserve">Amiodarona solución inyectable 150 mg / 3 ml. </t>
  </si>
  <si>
    <t>Atropina solución inyectable 1 mg /1 ml.</t>
  </si>
  <si>
    <t>Bicarbonato de sodio solución inyectable al 7.5% (0.75 g).</t>
  </si>
  <si>
    <t>Diazepam solución inyectable 10 mg / 2 ml.</t>
  </si>
  <si>
    <t>Dobutamina solución inyectable 250 mg.</t>
  </si>
  <si>
    <t>Dopamina solución inyectable 200 mg / 5 ml.</t>
  </si>
  <si>
    <t>Furosemide solución inyectable 20 mg / 2 ml.</t>
  </si>
  <si>
    <t>Gluconato de Calcio solución inyectable al 10%.</t>
  </si>
  <si>
    <t>Hidrocortisona solución inyectable 100 mg.</t>
  </si>
  <si>
    <t xml:space="preserve">Metilprednisolona solución inyectable 40 mg. </t>
  </si>
  <si>
    <t>Sulfato de Magnesio solución inyectable 1g / 10 ml.</t>
  </si>
  <si>
    <t>Lidocaína solución inyectable al 2%.</t>
  </si>
  <si>
    <t>Llave de tres vías.</t>
  </si>
  <si>
    <t>Sonda de aspiración.</t>
  </si>
  <si>
    <t>Jeringas de 5, 10, 20  ml.</t>
  </si>
  <si>
    <t>Agujas hipodérmicas.</t>
  </si>
  <si>
    <t>Equipo de venoclisis con microgotero.</t>
  </si>
  <si>
    <t>Equipo de venoclisis con normogotero.</t>
  </si>
  <si>
    <t>Lidocaína con atomizador manual al 10%.</t>
  </si>
  <si>
    <t>Verificar: 1. Existencia. 2. Vigencia. 3. Ubicación.</t>
  </si>
  <si>
    <t>Cánulas de Guedel: 3, 4, 5.</t>
  </si>
  <si>
    <t>Verificar: 1. Existencia. 2. Suficiencia. 3. Ubicación.</t>
  </si>
  <si>
    <t>Mango de laringoscopio.</t>
  </si>
  <si>
    <t>Verificar: 1. Existencia. 2. Suficiencia. 3. Funcionamiento del equipo. 4. Ubicación. 5. Pilas de repuesto.</t>
  </si>
  <si>
    <t xml:space="preserve">Verificar: 1. Existencia. 2. Suficiencia. 3. Ubicación. </t>
  </si>
  <si>
    <t>Guantes.</t>
  </si>
  <si>
    <t>Tela adhesiva.</t>
  </si>
  <si>
    <t>Extensión para oxígeno.</t>
  </si>
  <si>
    <t>Puntas nasales.</t>
  </si>
  <si>
    <t>Monitor-Desfibrilador con paletas para adulto y pediátricas.</t>
  </si>
  <si>
    <t>Tanque de oxígeno.</t>
  </si>
  <si>
    <t>Solución glucosada inyectable al 5% 250 ml.</t>
  </si>
  <si>
    <t>Responsable de la revisión de Carro Rojo.</t>
  </si>
  <si>
    <t>Evaluación</t>
  </si>
  <si>
    <t>Acredita</t>
  </si>
  <si>
    <t xml:space="preserve">≥ 85% </t>
  </si>
  <si>
    <t>No Acredita</t>
  </si>
  <si>
    <t>&lt; 85%</t>
  </si>
  <si>
    <t>PUNTAJE ESPERADO</t>
  </si>
  <si>
    <t>PUNTAJE ALCANZADO</t>
  </si>
  <si>
    <t>CALIFICACIÓN</t>
  </si>
  <si>
    <t>Área de verificación</t>
  </si>
  <si>
    <t>Concepto</t>
  </si>
  <si>
    <t>Criterio</t>
  </si>
  <si>
    <t>REC</t>
  </si>
  <si>
    <t xml:space="preserve">CARRO ROJO: Contenido por cajón. PRIMER CAJÓN. </t>
  </si>
  <si>
    <t>Verificar existencia, sistema de abasto, control de caducidad de los medicamentos y su ubicación.</t>
  </si>
  <si>
    <t>Adenosina solución inyectable 6 mg/2 ml.</t>
  </si>
  <si>
    <t>Esmolol solución inyectable 2.5 g / 10 ml</t>
  </si>
  <si>
    <t>NA</t>
  </si>
  <si>
    <t>Midazolam solución inyectable 5 mg / ml</t>
  </si>
  <si>
    <t>Vecuronio solución inyectable 4 mg/ml.</t>
  </si>
  <si>
    <t>Glucosa solución inyectable al 50% (adultos y pediatría) 10% (neonatología).</t>
  </si>
  <si>
    <t>Nitroglicerina solución intravenosa 50 mg /10 ml</t>
  </si>
  <si>
    <t>Nitroprusiato de sodio solución inyectable 50 mg</t>
  </si>
  <si>
    <t>CARRO ROJO: Contenido por cajón. SEGUNDO CAJÓN.</t>
  </si>
  <si>
    <t>Parches para electrodo (adulto, pediátricos, neonatales).</t>
  </si>
  <si>
    <t>Verificar: 1. Existencia, 2. Suficiencia, 3. Control de caducidad, 4. Ubicación. 5.Empaques integros.</t>
  </si>
  <si>
    <t>Catéter venoso central (4-7 fr)</t>
  </si>
  <si>
    <t>Catéter para vena periférica (17,18, 20, 22, 24 fr)</t>
  </si>
  <si>
    <t>CARRO ROJO: Contenido por cajón. TERCER CAJÓN.</t>
  </si>
  <si>
    <t>Cánulas endotraqueales: N° 2.5, 3.0, 3.5, 4.0, 4.5, 5.0, 6.5, 7.0, 7.5, 8.0, 8.5, 9.0, 9.5 mm. En caso de neonatos: 2.5 a 4.5 mm.</t>
  </si>
  <si>
    <t>Verificar: 1. Existencia, 2. Suficiencia, 3. Control de caducidad, 4. Ubicación. 5. Empaques integros.</t>
  </si>
  <si>
    <t>Catéter umbilical.</t>
  </si>
  <si>
    <t>Aguja intraósea (14,16,18).</t>
  </si>
  <si>
    <t>Guía metálica para cánulas endotraqueales (adulto y pediátrico).</t>
  </si>
  <si>
    <t>CARRO ROJO: Contenido por cajón. CUARTO CAJÓN Y ANEXOS.</t>
  </si>
  <si>
    <t>Bolsa autoinflable para reanimación neonatal, pediátrica y adulto.</t>
  </si>
  <si>
    <t>Mascarillas: neonatales (prematuro, término), 2, 3.</t>
  </si>
  <si>
    <t>Mascarilla laríngea (1.0,1.5, 2.0,2.5,3.0,4.0). En UCIN solo número 1 y 1.5.</t>
  </si>
  <si>
    <t xml:space="preserve">Verificar: 1. Existencia. 2. Verificación periódica de funcionamiento del equipo. 3. Ubicación. 4. Bitácora de mantenimiento. </t>
  </si>
  <si>
    <t>Solución de cloruro de sodio inyectable al 0.9% 500 ml.</t>
  </si>
  <si>
    <t>Coloide solución inyectable      500 ml.</t>
  </si>
  <si>
    <t>Tabla de reanimación (Por lo menos 50 x 60 x 1.0 cm).</t>
  </si>
  <si>
    <t>Verificar existencia y ubicación, material no conductivo.</t>
  </si>
  <si>
    <t>Verificar: 1. Bitácora de control de carro rojo firmada por el responsable de turno. 2. Registro histórico del abastecimiento oportuno y completo del contenido del carro rojo.</t>
  </si>
  <si>
    <r>
      <t>Salas de operaciones con puerta abatible por circulación blanca para el personal de salud y puerta abatible para entrada y salida del paciente por circulación gris, mesa quirúrgica, lámpara cenital con luz fría, mesas de  riñón y  mesas de Pasteur y gases medicinales. (25 m</t>
    </r>
    <r>
      <rPr>
        <vertAlign val="superscript"/>
        <sz val="11"/>
        <color indexed="8"/>
        <rFont val="Montserrat"/>
      </rPr>
      <t>2</t>
    </r>
    <r>
      <rPr>
        <sz val="11"/>
        <color indexed="8"/>
        <rFont val="Montserrat"/>
      </rPr>
      <t>).</t>
    </r>
  </si>
  <si>
    <t>CÉDULA DE EVALUACIÓN PARA CIRUGÍA CORTA ESTANCIA</t>
  </si>
  <si>
    <t>UNIDAD DE ANÁLISIS ECONÓMICO</t>
  </si>
  <si>
    <t>Acciones Esenciales para la Seguridad del Paciente</t>
  </si>
  <si>
    <t>Sello del establecimiento.</t>
  </si>
  <si>
    <r>
      <t>Señalización y</t>
    </r>
    <r>
      <rPr>
        <b/>
        <sz val="12"/>
        <rFont val="Montserrat"/>
      </rPr>
      <t xml:space="preserve"> Condiciones Generales.</t>
    </r>
  </si>
  <si>
    <r>
      <t>Verificar en el expediente clínico: 1. Solicitud de internamiento, 2. Historia clínica, 3. Valoraión prequirúrgica, 4. nota operatoria, 5. Hoja de anestesia, 6. nota posoperatoria de alta, 7. Indicaciones médicas de alta, 8. Hoja de registro de enfermería, 9. Valoración de alta de recuperación, a) signos vitales, b) nivel de actividad, c) Dolor, d) nauseas y vómito, e) Hemorragia por incisión, 10) Carta de consentimiento bajo Información (anestesia y cirugía)</t>
    </r>
    <r>
      <rPr>
        <b/>
        <sz val="12"/>
        <rFont val="Montserrat"/>
      </rPr>
      <t>, 11. Lista de verificación de cirugía segura</t>
    </r>
  </si>
  <si>
    <r>
      <t xml:space="preserve">Área y </t>
    </r>
    <r>
      <rPr>
        <b/>
        <sz val="12"/>
        <rFont val="Montserrat"/>
      </rPr>
      <t>condiciones generales.</t>
    </r>
  </si>
  <si>
    <r>
      <t xml:space="preserve">Verificar: </t>
    </r>
    <r>
      <rPr>
        <b/>
        <sz val="11"/>
        <color indexed="8"/>
        <rFont val="Montserrat"/>
      </rPr>
      <t>1. Existencia, condiciones y mantenimiento.</t>
    </r>
    <r>
      <rPr>
        <sz val="11"/>
        <color indexed="8"/>
        <rFont val="Montserrat"/>
      </rPr>
      <t xml:space="preserve"> 2. Documentación del programa de mantenimiento preventivo. 3. Soporte documental del mantenimiento correctivo.</t>
    </r>
  </si>
  <si>
    <r>
      <rPr>
        <sz val="11"/>
        <color indexed="8"/>
        <rFont val="Montserrat"/>
      </rPr>
      <t>Verificar: 1. Limpieza de celdillas de sistema de extracción y ventilación en cada una de las áreas y espacios. 2. Registro y soporte documental del último servicio de mantenimiento,</t>
    </r>
    <r>
      <rPr>
        <b/>
        <sz val="11"/>
        <color indexed="8"/>
        <rFont val="Montserrat"/>
      </rPr>
      <t xml:space="preserve"> limpieza y cambio de filtro del del sistema de ventilación. </t>
    </r>
  </si>
  <si>
    <r>
      <t xml:space="preserve">Circulación gris y blanca </t>
    </r>
    <r>
      <rPr>
        <sz val="11"/>
        <color indexed="8"/>
        <rFont val="Montserrat"/>
      </rPr>
      <t>bien delimitadas.</t>
    </r>
  </si>
  <si>
    <r>
      <t xml:space="preserve">Verificar: 1. Existencia y localización con apego a la normatividad. 2. </t>
    </r>
    <r>
      <rPr>
        <b/>
        <sz val="11"/>
        <color indexed="8"/>
        <rFont val="Montserrat"/>
      </rPr>
      <t>Limpieza y desinfección de las instalaciones, que no exista humedad, cuarteaduras, orificios en plafones y paredes ni fugas de agua.</t>
    </r>
    <r>
      <rPr>
        <sz val="11"/>
        <color indexed="8"/>
        <rFont val="Montserrat"/>
      </rPr>
      <t xml:space="preserve"> 2. Iluminación adecuada. 3. Mobiliario en buenas condiciones, pintura sin zonas de oxidación o deterioro.</t>
    </r>
  </si>
  <si>
    <r>
      <t xml:space="preserve">Verificar: 1. Ubicación estratégica del área. 2. Señalización de acceso restringido. 3. Separación de espacios funcionales de acuerdo a normatividad: áreas de vestidor filtro para el personal, prelavado, empaquetamiento, esterilización y almacenamiento. 4. Existencia de ventanillas diferenciadas a circulaciones blanca y negra para entrega de material e instrumental estéril y recepción de instrumental sucio. </t>
    </r>
    <r>
      <rPr>
        <b/>
        <sz val="12"/>
        <rFont val="Montserrat"/>
      </rPr>
      <t>5. Estado de infraestructura: limpieza y desinfección,</t>
    </r>
    <r>
      <rPr>
        <sz val="12"/>
        <rFont val="Montserrat"/>
      </rPr>
      <t xml:space="preserve"> iluminación</t>
    </r>
    <r>
      <rPr>
        <b/>
        <sz val="12"/>
        <rFont val="Montserrat"/>
      </rPr>
      <t xml:space="preserve">, sin humedad ni cuarteaduras en paredes y techos, </t>
    </r>
    <r>
      <rPr>
        <sz val="12"/>
        <rFont val="Montserrat"/>
      </rPr>
      <t xml:space="preserve">sin cables sueltos, sin fugas hidrosanitarias. 6. Sistema de ventilación y extracción en buen estado y  bitácora de mantenimiento preventivo y correctivo. </t>
    </r>
  </si>
  <si>
    <t>CLUES.</t>
  </si>
  <si>
    <t>Nombre del responable de la evaluación:</t>
  </si>
  <si>
    <t>Fecha de la visita de evaluación.</t>
  </si>
  <si>
    <t>Autorizaciones sanitarias ( se debe mostrar documento al personal evaluador)</t>
  </si>
  <si>
    <t>CRITERIOS MAYORES :</t>
  </si>
  <si>
    <t xml:space="preserve">Área quirúrgica </t>
  </si>
  <si>
    <t>Personal médico de Cirugía</t>
  </si>
  <si>
    <t>Personal médico de Anestesiología</t>
  </si>
  <si>
    <t>Personal de enfermería</t>
  </si>
  <si>
    <r>
      <rPr>
        <b/>
        <sz val="12"/>
        <rFont val="Montserrat"/>
      </rPr>
      <t>Verificar. 1. condiciones generales, aseo y deterioro</t>
    </r>
    <r>
      <rPr>
        <sz val="12"/>
        <rFont val="Montserrat"/>
      </rPr>
      <t xml:space="preserve"> 2. Funcionalidad</t>
    </r>
  </si>
  <si>
    <t>Área de recepción y atención del paciente para cirugía ambulatoria
(CRITERIO MAYOR)</t>
  </si>
  <si>
    <r>
      <t>Verificar: 1. Limpieza entre pacientes de: piezas de alta y baja, eyector, escupidera, sillón.</t>
    </r>
    <r>
      <rPr>
        <b/>
        <sz val="12"/>
        <rFont val="Montserrat"/>
      </rPr>
      <t xml:space="preserve"> 2. Condiciones de aseo.</t>
    </r>
    <r>
      <rPr>
        <sz val="12"/>
        <rFont val="Montserrat"/>
      </rPr>
      <t xml:space="preserve"> 3. Bitácora de mantenimiento preventivo . 4. Bitácora de limpieza firmada por el jefe de servicio o supervisor.</t>
    </r>
  </si>
  <si>
    <t>SERVICIO DE ODONTOLOGÍA. Requisitos generales, tratamiento.
(CRITERIO MAYOR)</t>
  </si>
  <si>
    <r>
      <t xml:space="preserve">Verificar: 1. Existencia y funcionamiento en el consultorio. </t>
    </r>
    <r>
      <rPr>
        <b/>
        <sz val="12"/>
        <rFont val="Montserrat"/>
      </rPr>
      <t>2. Existencia de cartel con la recomendación del lavado de manos.</t>
    </r>
  </si>
  <si>
    <t xml:space="preserve">Circuito eléctrico conectado a planta de emergencia con restablecimiento de la energía sea en un lapso de 10 segundos o menos.
</t>
  </si>
  <si>
    <r>
      <t xml:space="preserve">Verificar: </t>
    </r>
    <r>
      <rPr>
        <b/>
        <sz val="10"/>
        <rFont val="Montserrat"/>
      </rPr>
      <t xml:space="preserve">1. Existencia y funcionamiento. 2. Registro de contingencias y acciones realizadas. </t>
    </r>
    <r>
      <rPr>
        <sz val="10"/>
        <rFont val="Montserrat"/>
      </rPr>
      <t>3. Contactos diferenciados de color naranja.</t>
    </r>
  </si>
  <si>
    <t xml:space="preserve">Que  el personal ingrese a la unidad quirúrgica a través del área de vestidores y sanitarios. 2. Que  se tenga continuidad de circulación hacia el pasillo de circulación blanca. 3. Que  el egreso del personal del área de la salud sea a través del área gris hacia el área negra. </t>
  </si>
  <si>
    <t>LISTA DE INTERVENCIONES CONCILIADAS PARA CIRUGÍA AMBULATORIA, INCLUIDAS EN EL . VIGENTE (CRITERIO MAYOR)</t>
  </si>
  <si>
    <t>CENTRAL DE EQUIPOS Y ESTERILIZACIÓN. (CEyE).  Instrumental.  *(9, 10, 53)  
(CRITERIO MAYOR)</t>
  </si>
  <si>
    <t>Verificar existencia, vigencia, suficiencia, semaforización, sistema de abasto y estado de conservación.</t>
  </si>
  <si>
    <r>
      <t xml:space="preserve">Verificar: 1. Programa de mantenimiento preventivo. 2. Bitácora con registro de incidencias, pruebas o simulacros, servicios realizados, fallas temporales y acciones. </t>
    </r>
    <r>
      <rPr>
        <b/>
        <sz val="12"/>
        <rFont val="Montserrat"/>
      </rPr>
      <t xml:space="preserve">3. Restablecimiento de la energía sea en un lapso de 10 segundos o menos.
</t>
    </r>
  </si>
  <si>
    <t>NOMBRE DEL ESTABLECIMIENTO</t>
  </si>
  <si>
    <t>CLUES</t>
  </si>
  <si>
    <r>
      <t>Verificar: 1. Ubicación. 2. Rótulo de identificación.</t>
    </r>
    <r>
      <rPr>
        <b/>
        <sz val="12"/>
        <rFont val="Montserrat"/>
      </rPr>
      <t xml:space="preserve"> 3. Limpieza e Infraestructura en buen estado. </t>
    </r>
    <r>
      <rPr>
        <sz val="12"/>
        <rFont val="Montserrat"/>
      </rPr>
      <t>4. Iluminación apropiada y completa. 4. Instalaciones hidrosanitarias y eléctricas en buen estado.</t>
    </r>
  </si>
  <si>
    <t>Requisitos generales: Limpieza e infraestructura</t>
  </si>
  <si>
    <r>
      <t>Camas y camillas íntegras y limpias.</t>
    </r>
    <r>
      <rPr>
        <b/>
        <sz val="11"/>
        <color indexed="8"/>
        <rFont val="Montserrat"/>
      </rPr>
      <t xml:space="preserve"> Identificación de pacientes.</t>
    </r>
  </si>
  <si>
    <t>UNIDAD QUIRÚRGICA. Requisitos generales
Criterio Mayor</t>
  </si>
  <si>
    <r>
      <t>Verificar: 1. Existencia, condiciones y suficiencia.</t>
    </r>
    <r>
      <rPr>
        <b/>
        <sz val="11"/>
        <color indexed="8"/>
        <rFont val="Montserrat"/>
      </rPr>
      <t xml:space="preserve"> 2. Exista identificación en brazaletes y cabecera por lo menos con nombre y fecha de nacimiento del paciente, fecha y hora de ingreso. 3. Membrete en soluciones con nombre, fecha y hora de inicio y término. 4. Sondas y catéteres con membrete que contenga nombre, fecha y hora.</t>
    </r>
  </si>
  <si>
    <t>010.000.0611.00</t>
  </si>
  <si>
    <t>010.000.1957.00</t>
  </si>
  <si>
    <t>010.000.1956.00</t>
  </si>
  <si>
    <t>010.000.1931.00</t>
  </si>
  <si>
    <t>010.000.0204.00</t>
  </si>
  <si>
    <t>010.000.2508.00</t>
  </si>
  <si>
    <t>010.000.1921.00</t>
  </si>
  <si>
    <t>010.000.1933.00</t>
  </si>
  <si>
    <t>010.000.4061.00</t>
  </si>
  <si>
    <t>010.000.2141.00</t>
  </si>
  <si>
    <t>010.000.3618.00</t>
  </si>
  <si>
    <t>010.000.3619.00</t>
  </si>
  <si>
    <t>010.000.4055.00</t>
  </si>
  <si>
    <t>010.000.1935.00</t>
  </si>
  <si>
    <t>010.000.1937.00</t>
  </si>
  <si>
    <t>010.000.1973.00</t>
  </si>
  <si>
    <t>010.000.0524.00</t>
  </si>
  <si>
    <t>010.000.4241.00</t>
  </si>
  <si>
    <t>010.000.1928.00</t>
  </si>
  <si>
    <t>010.000.5501.00</t>
  </si>
  <si>
    <t>010.000.0614.00</t>
  </si>
  <si>
    <t>010.000.2624.00</t>
  </si>
  <si>
    <t>010.000.3620.00</t>
  </si>
  <si>
    <t>010.000.0474.00</t>
  </si>
  <si>
    <t>010.000.5265.00</t>
  </si>
  <si>
    <t>010.000.4158.00</t>
  </si>
  <si>
    <t>010.000.1050.00</t>
  </si>
  <si>
    <t>010.000.1051.00</t>
  </si>
  <si>
    <t>010.000.3422.00</t>
  </si>
  <si>
    <t>010.000.0265.00</t>
  </si>
  <si>
    <t>010.000.2306.00</t>
  </si>
  <si>
    <t>010.000.0109.00</t>
  </si>
  <si>
    <t>010.000.1241.00</t>
  </si>
  <si>
    <t>010.000.0291.00</t>
  </si>
  <si>
    <t>010.000.0597.00</t>
  </si>
  <si>
    <t>010.000.0569.00</t>
  </si>
  <si>
    <t>040.000.2612.00</t>
  </si>
  <si>
    <t>040.000.0202.00</t>
  </si>
  <si>
    <t>040.000.3215.00</t>
  </si>
  <si>
    <t>040.000.0242.00</t>
  </si>
  <si>
    <t>040.000.0226.00</t>
  </si>
  <si>
    <t>040.000.2103.00</t>
  </si>
  <si>
    <t>010.000.0252.00</t>
  </si>
  <si>
    <t>010.000.0432.00</t>
  </si>
  <si>
    <t>010.000.5255.00</t>
  </si>
  <si>
    <t>010.000.0254.00</t>
  </si>
  <si>
    <t>010.000.0598.00</t>
  </si>
  <si>
    <t>010.000.0615.00</t>
  </si>
  <si>
    <t>010.000.0271.00</t>
  </si>
  <si>
    <t>040.000.4484.00</t>
  </si>
  <si>
    <t>040.000.0221.00</t>
  </si>
  <si>
    <t>LISTADO DE CLAVES DE MEDICAMENTOS 
Evaluar en: FARMACIA *(11, 67)
Se evaluará con base en su cuadro estatal de medicamentos y de acuerdo a su perfil epidemiológico.</t>
  </si>
  <si>
    <t>Cumplimiento normativo de al menos 70% los expedientes clínicos revisados</t>
  </si>
  <si>
    <t xml:space="preserve">Extractores de aire funcionando con ductos por la parte inferior. y filtros. </t>
  </si>
  <si>
    <t>Sistema de inyección de aire con filtración de alta eficiencia (aire filtrado al 99.9%) por la pate superior.</t>
  </si>
  <si>
    <t xml:space="preserve">CIRUGÍA GENERAL: DIAGNÓSTICO Y TRATAMIENTO DE: Excisión de lesiones de piel y tejido celular subcutaneo, Reparación de hernia inguinal o umbilical, Extirpación de hemorroides, Fisurectomía anal, Hernioplastía inguinal con malla, Hernioplastía inguinal sin malla, 
Hernioplastía umbilical. </t>
  </si>
  <si>
    <t xml:space="preserve">CIRUGÍA PEDIÁTRICA: DIAGNÓSTICO Y TRATAMIENTO DE: Orquidopexia unilateral, Orquidopexia bilateral, Reparación de hernia inguinal o umbilical, Prepusioplastia, Circuncisión. </t>
  </si>
  <si>
    <t xml:space="preserve">GINECO-OBSTETRICIA: DIAGNÓSTICO Y TRATAMIENTO DE: Extirpación de lesion de mama con anestesia local, Extirpación de lesion de mama con anestesia general, Salpingoclasia. </t>
  </si>
  <si>
    <t xml:space="preserve">CIRUGÍA MAXILOFACIAL: DIAGNÓSTICO Y TRATAMIENTO DE: Extracción 3er. Molar, Osteosintesis Maxilar. </t>
  </si>
  <si>
    <t>UROLOGÍA: DIAGNÓSTICO Y TRATAMIENTO DE: Vasectomía, Circuncisión, Cistoscopía</t>
  </si>
  <si>
    <t xml:space="preserve">TRAUMATOLOGÍA Y ORTOPEDIA: DIAGNÓSTICO Y TRATAMIENTO DE: Reducción cerrada, Reducción cerrada con fijación interna, Reducción abierta de fractura (fémur, tibia o peroné, tobillo), Sinovectomia, Artroscopía (rodilla, hombro, tobillo, codo), Biopsias, Reparación de Tendon Rotuliano, Reducción abierta de fractura (sin material de osteosintesis). </t>
  </si>
  <si>
    <t>OTORRINOLARINGOLOGÍA: DIAGNÓSTICO Y TRATAMIENTO DE: Amigdalectomía con o sin adenoidectomía, escisión de papiloma faríngeo juvenil, palatinoplastía, reparación de labio hendido.</t>
  </si>
  <si>
    <t>DERMATOLOGÍA: DIAGNÓSTICO Y TRATAMIENTO DE: Extirpación de lesión canceosa de piel (no incluye melanoma), extirpación de tumos benigno de tejidos blandos.</t>
  </si>
  <si>
    <t>OFTALMOLOGÍA: DIAGNÓSTICO Y TRATAMIENTO DE: Cirugía de acortamiento muscular para estrabismo y cirugía de alragamiento muscular para estrabismo. Tratamiento quirúrgico de glaucoma. Escisión de pterigión.</t>
  </si>
  <si>
    <t>Sistema de energía de emergencia</t>
  </si>
  <si>
    <t>Unidad quirúrgica</t>
  </si>
  <si>
    <r>
      <t>Verificar</t>
    </r>
    <r>
      <rPr>
        <b/>
        <sz val="11"/>
        <rFont val="Montserrat"/>
      </rPr>
      <t xml:space="preserve"> 1. Que   se   realicen   procesos   de eliminación     dirigidos     a     la destrucción  de  microorganismos en   cualquier   objeto   inanimado utilizado en el área.  2. que no existan humedad, cuarteaduras, orificios en plafones y paredes ni fugas de agua o aire. 3. Que las salas de operaciones tenga curvas sanitarias, las paredes estén recubiertas de material de fácil limpieza y que no tenga ranuras, orificios o poros.</t>
    </r>
  </si>
  <si>
    <r>
      <t>Verificar: 1.  En los expedientes del personal de todos los turnos buscar registros profesionales</t>
    </r>
    <r>
      <rPr>
        <b/>
        <sz val="12"/>
        <rFont val="Montserrat"/>
      </rPr>
      <t xml:space="preserve"> (Que se cuente por lo menos uno  y  que concidan con los turnos del personal quirúrgico, Título y cédula de especialidad, Capacitación en Acciones Esenciales para la Seguridad del Paciente, conocimiento y aplicación).</t>
    </r>
    <r>
      <rPr>
        <sz val="12"/>
        <rFont val="Montserrat"/>
      </rPr>
      <t xml:space="preserve"> 2. Programa de cobertura (de períodos vacacionales y de incidencias no programadas, guardias imaginarias).</t>
    </r>
  </si>
  <si>
    <r>
      <t xml:space="preserve">Verificar: 1.  En expedientes del personal médico de todos los turnos buscar registros profesionales </t>
    </r>
    <r>
      <rPr>
        <b/>
        <sz val="12"/>
        <rFont val="Montserrat"/>
      </rPr>
      <t>(Título y cédula de especialidad, con certificación vigente, Capacitación en Acciones Esenciales para la Seguridad del Paciente, conocimiento y aplicación)</t>
    </r>
    <r>
      <rPr>
        <sz val="12"/>
        <rFont val="Montserrat"/>
      </rPr>
      <t>. 2. Programa de cobertura (de períodos vacacionales e incidencias no programadas).</t>
    </r>
  </si>
  <si>
    <r>
      <t>Verificar: 1.  En expedientes del personal médico de todos los turnos buscar registros profesionales</t>
    </r>
    <r>
      <rPr>
        <b/>
        <sz val="12"/>
        <rFont val="Montserrat"/>
      </rPr>
      <t xml:space="preserve"> (Título y cédula de especialidad, con certificación vigente, Capacitación en Acciones Esenciales para la Seguridad del Paciente, conocimiento y aplicación)</t>
    </r>
    <r>
      <rPr>
        <sz val="12"/>
        <rFont val="Montserrat"/>
      </rPr>
      <t xml:space="preserve">. 2. Programa de cobertura (de períodos vacacionales e incidencias no programadas).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</si>
</sst>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47" x14ac:knownFonts="1">
    <font>
      <sz val="10"/>
      <name val="Arial"/>
      <family val="2"/>
    </font>
    <font>
      <sz val="11"/>
      <color indexed="8"/>
      <name val="Calibri"/>
      <family val="2"/>
    </font>
    <font>
      <sz val="11"/>
      <color indexed="9"/>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3"/>
      <color indexed="56"/>
      <name val="Calibri"/>
      <family val="2"/>
    </font>
    <font>
      <b/>
      <sz val="11"/>
      <color indexed="8"/>
      <name val="Calibri"/>
      <family val="2"/>
    </font>
    <font>
      <b/>
      <sz val="10"/>
      <name val="Arial"/>
      <family val="2"/>
    </font>
    <font>
      <b/>
      <sz val="12"/>
      <name val="Arial"/>
      <family val="2"/>
    </font>
    <font>
      <b/>
      <sz val="11"/>
      <name val="Arial"/>
      <family val="2"/>
    </font>
    <font>
      <sz val="12"/>
      <name val="Arial"/>
      <family val="2"/>
    </font>
    <font>
      <b/>
      <sz val="12"/>
      <color indexed="43"/>
      <name val="Arial"/>
      <family val="2"/>
    </font>
    <font>
      <b/>
      <sz val="11"/>
      <color indexed="8"/>
      <name val="Arial"/>
      <family val="2"/>
    </font>
    <font>
      <b/>
      <sz val="12"/>
      <color indexed="16"/>
      <name val="Arial"/>
      <family val="2"/>
    </font>
    <font>
      <sz val="12"/>
      <color indexed="16"/>
      <name val="Arial"/>
      <family val="2"/>
    </font>
    <font>
      <sz val="10"/>
      <name val="Arial"/>
      <family val="2"/>
    </font>
    <font>
      <sz val="8"/>
      <name val="Arial"/>
      <family val="2"/>
    </font>
    <font>
      <b/>
      <sz val="9"/>
      <color indexed="9"/>
      <name val="Arial"/>
      <family val="2"/>
    </font>
    <font>
      <b/>
      <sz val="10"/>
      <name val="Montserrat"/>
    </font>
    <font>
      <b/>
      <sz val="9"/>
      <name val="Montserrat"/>
    </font>
    <font>
      <sz val="10"/>
      <name val="Montserrat"/>
    </font>
    <font>
      <sz val="10"/>
      <color indexed="8"/>
      <name val="Montserrat"/>
    </font>
    <font>
      <sz val="9"/>
      <name val="Montserrat"/>
    </font>
    <font>
      <b/>
      <sz val="8"/>
      <name val="Montserrat"/>
    </font>
    <font>
      <sz val="12"/>
      <name val="Montserrat"/>
    </font>
    <font>
      <b/>
      <sz val="12"/>
      <name val="Montserrat"/>
    </font>
    <font>
      <b/>
      <sz val="14"/>
      <name val="Montserrat"/>
    </font>
    <font>
      <b/>
      <sz val="9"/>
      <color theme="0"/>
      <name val="Montserrat"/>
    </font>
    <font>
      <sz val="11"/>
      <name val="Montserrat"/>
    </font>
    <font>
      <b/>
      <sz val="11"/>
      <name val="Montserrat"/>
    </font>
    <font>
      <b/>
      <i/>
      <sz val="11"/>
      <color theme="0"/>
      <name val="Montserrat"/>
    </font>
    <font>
      <b/>
      <i/>
      <sz val="12"/>
      <color theme="0"/>
      <name val="Montserrat"/>
    </font>
    <font>
      <b/>
      <sz val="12"/>
      <color theme="0"/>
      <name val="Montserrat"/>
    </font>
    <font>
      <sz val="11"/>
      <color indexed="8"/>
      <name val="Montserrat"/>
    </font>
    <font>
      <b/>
      <sz val="11"/>
      <color indexed="8"/>
      <name val="Montserrat"/>
    </font>
    <font>
      <vertAlign val="superscript"/>
      <sz val="11"/>
      <color indexed="8"/>
      <name val="Montserrat"/>
    </font>
    <font>
      <sz val="12"/>
      <color indexed="8"/>
      <name val="Montserrat"/>
    </font>
    <font>
      <sz val="11"/>
      <color theme="1"/>
      <name val="Montserrat"/>
    </font>
  </fonts>
  <fills count="38">
    <fill>
      <patternFill patternType="none"/>
    </fill>
    <fill>
      <patternFill patternType="gray125"/>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22"/>
        <bgColor indexed="31"/>
      </patternFill>
    </fill>
    <fill>
      <patternFill patternType="solid">
        <fgColor indexed="55"/>
        <bgColor indexed="23"/>
      </patternFill>
    </fill>
    <fill>
      <patternFill patternType="solid">
        <fgColor indexed="62"/>
        <bgColor indexed="56"/>
      </patternFill>
    </fill>
    <fill>
      <patternFill patternType="solid">
        <fgColor indexed="10"/>
        <bgColor indexed="16"/>
      </patternFill>
    </fill>
    <fill>
      <patternFill patternType="solid">
        <fgColor indexed="57"/>
        <bgColor indexed="21"/>
      </patternFill>
    </fill>
    <fill>
      <patternFill patternType="solid">
        <fgColor indexed="53"/>
        <bgColor indexed="52"/>
      </patternFill>
    </fill>
    <fill>
      <patternFill patternType="solid">
        <fgColor indexed="43"/>
        <bgColor indexed="26"/>
      </patternFill>
    </fill>
    <fill>
      <patternFill patternType="solid">
        <fgColor indexed="26"/>
        <bgColor indexed="9"/>
      </patternFill>
    </fill>
    <fill>
      <patternFill patternType="solid">
        <fgColor indexed="15"/>
        <bgColor indexed="35"/>
      </patternFill>
    </fill>
    <fill>
      <patternFill patternType="solid">
        <fgColor indexed="48"/>
        <bgColor indexed="30"/>
      </patternFill>
    </fill>
    <fill>
      <patternFill patternType="solid">
        <fgColor indexed="13"/>
        <bgColor indexed="34"/>
      </patternFill>
    </fill>
    <fill>
      <patternFill patternType="solid">
        <fgColor indexed="9"/>
        <bgColor indexed="26"/>
      </patternFill>
    </fill>
    <fill>
      <patternFill patternType="solid">
        <fgColor indexed="11"/>
        <bgColor indexed="64"/>
      </patternFill>
    </fill>
    <fill>
      <patternFill patternType="solid">
        <fgColor indexed="15"/>
        <bgColor indexed="64"/>
      </patternFill>
    </fill>
    <fill>
      <patternFill patternType="solid">
        <fgColor indexed="9"/>
        <bgColor indexed="64"/>
      </patternFill>
    </fill>
    <fill>
      <patternFill patternType="solid">
        <fgColor theme="0" tint="-0.34998626667073579"/>
        <bgColor indexed="49"/>
      </patternFill>
    </fill>
    <fill>
      <patternFill patternType="solid">
        <fgColor theme="0" tint="-0.34998626667073579"/>
        <bgColor indexed="64"/>
      </patternFill>
    </fill>
    <fill>
      <patternFill patternType="solid">
        <fgColor rgb="FF6F7271"/>
        <bgColor indexed="49"/>
      </patternFill>
    </fill>
    <fill>
      <patternFill patternType="solid">
        <fgColor rgb="FF6F7271"/>
        <bgColor indexed="64"/>
      </patternFill>
    </fill>
    <fill>
      <patternFill patternType="solid">
        <fgColor rgb="FF98989A"/>
        <bgColor indexed="21"/>
      </patternFill>
    </fill>
    <fill>
      <patternFill patternType="solid">
        <fgColor rgb="FFBB955C"/>
        <bgColor indexed="64"/>
      </patternFill>
    </fill>
    <fill>
      <patternFill patternType="solid">
        <fgColor rgb="FFBB955C"/>
        <bgColor indexed="31"/>
      </patternFill>
    </fill>
  </fills>
  <borders count="29">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8"/>
      </left>
      <right style="thin">
        <color indexed="8"/>
      </right>
      <top style="thin">
        <color indexed="8"/>
      </top>
      <bottom style="thin">
        <color indexed="8"/>
      </bottom>
      <diagonal/>
    </border>
    <border>
      <left style="thin">
        <color indexed="8"/>
      </left>
      <right/>
      <top/>
      <bottom style="thin">
        <color indexed="8"/>
      </bottom>
      <diagonal/>
    </border>
    <border>
      <left style="thin">
        <color indexed="8"/>
      </left>
      <right/>
      <top style="thin">
        <color indexed="8"/>
      </top>
      <bottom style="thin">
        <color indexed="8"/>
      </bottom>
      <diagonal/>
    </border>
    <border>
      <left style="thin">
        <color indexed="8"/>
      </left>
      <right style="thin">
        <color indexed="8"/>
      </right>
      <top style="thin">
        <color indexed="8"/>
      </top>
      <bottom/>
      <diagonal/>
    </border>
    <border>
      <left/>
      <right/>
      <top style="thin">
        <color indexed="8"/>
      </top>
      <bottom style="thin">
        <color indexed="8"/>
      </bottom>
      <diagonal/>
    </border>
    <border>
      <left style="thin">
        <color indexed="8"/>
      </left>
      <right style="thin">
        <color indexed="8"/>
      </right>
      <top/>
      <bottom style="thin">
        <color indexed="8"/>
      </bottom>
      <diagonal/>
    </border>
    <border>
      <left style="thin">
        <color indexed="8"/>
      </left>
      <right style="thin">
        <color indexed="8"/>
      </right>
      <top/>
      <bottom/>
      <diagonal/>
    </border>
    <border>
      <left/>
      <right/>
      <top/>
      <bottom style="thin">
        <color indexed="8"/>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medium">
        <color indexed="8"/>
      </left>
      <right style="thin">
        <color indexed="8"/>
      </right>
      <top style="medium">
        <color indexed="8"/>
      </top>
      <bottom/>
      <diagonal/>
    </border>
    <border>
      <left style="thin">
        <color indexed="8"/>
      </left>
      <right/>
      <top style="medium">
        <color indexed="8"/>
      </top>
      <bottom/>
      <diagonal/>
    </border>
    <border>
      <left/>
      <right style="thin">
        <color indexed="8"/>
      </right>
      <top style="thin">
        <color indexed="8"/>
      </top>
      <bottom style="thin">
        <color indexed="8"/>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8"/>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0">
    <xf numFmtId="0" fontId="0"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2" fillId="12"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3" fillId="16" borderId="1" applyNumberFormat="0" applyAlignment="0" applyProtection="0"/>
    <xf numFmtId="0" fontId="4" fillId="17" borderId="2" applyNumberFormat="0" applyAlignment="0" applyProtection="0"/>
    <xf numFmtId="0" fontId="5" fillId="0" borderId="3" applyNumberFormat="0" applyFill="0" applyAlignment="0" applyProtection="0"/>
    <xf numFmtId="0" fontId="6" fillId="0" borderId="0" applyNumberFormat="0" applyFill="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21" borderId="0" applyNumberFormat="0" applyBorder="0" applyAlignment="0" applyProtection="0"/>
    <xf numFmtId="0" fontId="7" fillId="7" borderId="1" applyNumberFormat="0" applyAlignment="0" applyProtection="0"/>
    <xf numFmtId="0" fontId="8" fillId="3" borderId="0" applyNumberFormat="0" applyBorder="0" applyAlignment="0" applyProtection="0"/>
    <xf numFmtId="0" fontId="9" fillId="22" borderId="0" applyNumberFormat="0" applyBorder="0" applyAlignment="0" applyProtection="0"/>
    <xf numFmtId="0" fontId="24" fillId="23" borderId="4" applyNumberFormat="0" applyAlignment="0" applyProtection="0"/>
    <xf numFmtId="0" fontId="10" fillId="16" borderId="5" applyNumberFormat="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4" fillId="0" borderId="6" applyNumberFormat="0" applyFill="0" applyAlignment="0" applyProtection="0"/>
    <xf numFmtId="0" fontId="6" fillId="0" borderId="7" applyNumberFormat="0" applyFill="0" applyAlignment="0" applyProtection="0"/>
    <xf numFmtId="0" fontId="15" fillId="0" borderId="8" applyNumberFormat="0" applyFill="0" applyAlignment="0" applyProtection="0"/>
  </cellStyleXfs>
  <cellXfs count="185">
    <xf numFmtId="0" fontId="0" fillId="0" borderId="0" xfId="0"/>
    <xf numFmtId="0" fontId="17" fillId="0" borderId="0" xfId="0" applyFont="1" applyAlignment="1">
      <alignment horizontal="center" vertical="center"/>
    </xf>
    <xf numFmtId="0" fontId="17" fillId="0" borderId="0" xfId="0" applyFont="1" applyAlignment="1">
      <alignment vertical="center"/>
    </xf>
    <xf numFmtId="0" fontId="0" fillId="0" borderId="0" xfId="0" applyFont="1" applyAlignment="1">
      <alignment horizontal="center" vertical="center"/>
    </xf>
    <xf numFmtId="0" fontId="0" fillId="0" borderId="0" xfId="0" applyBorder="1" applyAlignment="1">
      <alignment horizontal="center" vertical="center"/>
    </xf>
    <xf numFmtId="0" fontId="0" fillId="0" borderId="0" xfId="0" applyAlignment="1">
      <alignment horizontal="center" vertical="center"/>
    </xf>
    <xf numFmtId="0" fontId="19" fillId="0" borderId="0" xfId="0" applyFont="1" applyAlignment="1">
      <alignment horizontal="center" vertical="center"/>
    </xf>
    <xf numFmtId="0" fontId="0" fillId="0" borderId="0" xfId="0" applyBorder="1"/>
    <xf numFmtId="0" fontId="17" fillId="0" borderId="9" xfId="0" applyFont="1" applyFill="1" applyBorder="1" applyAlignment="1">
      <alignment horizontal="center" vertical="center"/>
    </xf>
    <xf numFmtId="0" fontId="0" fillId="0" borderId="0" xfId="0" applyFill="1" applyAlignment="1">
      <alignment horizontal="center" vertical="center"/>
    </xf>
    <xf numFmtId="0" fontId="19" fillId="0" borderId="0" xfId="0" applyFont="1" applyFill="1" applyAlignment="1">
      <alignment horizontal="center" vertical="center"/>
    </xf>
    <xf numFmtId="0" fontId="0" fillId="0" borderId="0" xfId="0" applyFill="1"/>
    <xf numFmtId="0" fontId="0" fillId="0" borderId="0" xfId="0" applyFill="1" applyBorder="1"/>
    <xf numFmtId="0" fontId="18" fillId="0" borderId="9" xfId="0" applyFont="1" applyFill="1" applyBorder="1" applyAlignment="1">
      <alignment horizontal="center" vertical="center" shrinkToFit="1"/>
    </xf>
    <xf numFmtId="0" fontId="21" fillId="0" borderId="9" xfId="0" applyFont="1" applyBorder="1" applyAlignment="1">
      <alignment horizontal="center" vertical="center"/>
    </xf>
    <xf numFmtId="0" fontId="21" fillId="0" borderId="9" xfId="0" applyFont="1" applyFill="1" applyBorder="1" applyAlignment="1">
      <alignment horizontal="center" vertical="center"/>
    </xf>
    <xf numFmtId="0" fontId="21" fillId="0" borderId="9" xfId="0" applyFont="1" applyFill="1" applyBorder="1" applyAlignment="1">
      <alignment horizontal="center" vertical="center" shrinkToFit="1"/>
    </xf>
    <xf numFmtId="0" fontId="17" fillId="0" borderId="9" xfId="0" applyFont="1" applyBorder="1" applyAlignment="1">
      <alignment horizontal="center" vertical="center"/>
    </xf>
    <xf numFmtId="0" fontId="17" fillId="27" borderId="9" xfId="0" applyFont="1" applyFill="1" applyBorder="1" applyAlignment="1">
      <alignment horizontal="center" vertical="center"/>
    </xf>
    <xf numFmtId="0" fontId="17" fillId="27" borderId="0" xfId="0" applyFont="1" applyFill="1" applyBorder="1" applyAlignment="1">
      <alignment horizontal="center" vertical="center"/>
    </xf>
    <xf numFmtId="0" fontId="19" fillId="0" borderId="0" xfId="0" applyFont="1" applyBorder="1"/>
    <xf numFmtId="0" fontId="17" fillId="0" borderId="0" xfId="0" applyFont="1" applyFill="1" applyAlignment="1">
      <alignment horizontal="center" vertical="center"/>
    </xf>
    <xf numFmtId="0" fontId="19" fillId="0" borderId="0" xfId="0" applyFont="1" applyFill="1" applyBorder="1"/>
    <xf numFmtId="0" fontId="22" fillId="0" borderId="0" xfId="0" applyFont="1" applyAlignment="1">
      <alignment horizontal="center" vertical="center"/>
    </xf>
    <xf numFmtId="0" fontId="23" fillId="0" borderId="0" xfId="0" applyFont="1" applyBorder="1"/>
    <xf numFmtId="0" fontId="19" fillId="2" borderId="0" xfId="0" applyFont="1" applyFill="1" applyBorder="1"/>
    <xf numFmtId="0" fontId="16" fillId="28" borderId="17" xfId="0" applyFont="1" applyFill="1" applyBorder="1" applyAlignment="1">
      <alignment horizontal="center" vertical="center"/>
    </xf>
    <xf numFmtId="0" fontId="17" fillId="0" borderId="18" xfId="0" applyFont="1" applyBorder="1" applyAlignment="1">
      <alignment horizontal="center" vertical="center"/>
    </xf>
    <xf numFmtId="0" fontId="17" fillId="29" borderId="18" xfId="0" applyFont="1" applyFill="1" applyBorder="1" applyAlignment="1">
      <alignment horizontal="center" vertical="center"/>
    </xf>
    <xf numFmtId="0" fontId="26" fillId="12" borderId="18" xfId="0" applyFont="1" applyFill="1" applyBorder="1" applyAlignment="1">
      <alignment horizontal="center" vertical="center" wrapText="1"/>
    </xf>
    <xf numFmtId="0" fontId="29" fillId="0" borderId="0" xfId="0" applyFont="1"/>
    <xf numFmtId="0" fontId="28" fillId="0" borderId="0" xfId="0" applyFont="1" applyBorder="1" applyAlignment="1">
      <alignment horizontal="right" vertical="center"/>
    </xf>
    <xf numFmtId="0" fontId="33" fillId="0" borderId="16" xfId="0" applyFont="1" applyBorder="1" applyAlignment="1"/>
    <xf numFmtId="0" fontId="34" fillId="0" borderId="9" xfId="0" applyFont="1" applyFill="1" applyBorder="1" applyAlignment="1">
      <alignment horizontal="center" vertical="center" wrapText="1"/>
    </xf>
    <xf numFmtId="0" fontId="33" fillId="0" borderId="0" xfId="0" applyFont="1"/>
    <xf numFmtId="0" fontId="33" fillId="0" borderId="0" xfId="0" applyFont="1" applyBorder="1" applyAlignment="1">
      <alignment horizontal="center"/>
    </xf>
    <xf numFmtId="0" fontId="34" fillId="0" borderId="9" xfId="0" applyFont="1" applyBorder="1" applyAlignment="1">
      <alignment horizontal="center" vertical="center"/>
    </xf>
    <xf numFmtId="0" fontId="33" fillId="0" borderId="0" xfId="0" applyFont="1" applyBorder="1" applyAlignment="1"/>
    <xf numFmtId="0" fontId="29" fillId="0" borderId="0" xfId="0" applyFont="1" applyBorder="1" applyAlignment="1"/>
    <xf numFmtId="0" fontId="36" fillId="35" borderId="18" xfId="0" applyFont="1" applyFill="1" applyBorder="1" applyAlignment="1">
      <alignment horizontal="center" vertical="center" wrapText="1"/>
    </xf>
    <xf numFmtId="0" fontId="27" fillId="32" borderId="18" xfId="0" applyFont="1" applyFill="1" applyBorder="1" applyAlignment="1">
      <alignment horizontal="center"/>
    </xf>
    <xf numFmtId="0" fontId="31" fillId="0" borderId="18" xfId="0" applyFont="1" applyFill="1" applyBorder="1" applyAlignment="1">
      <alignment horizontal="justify" vertical="center"/>
    </xf>
    <xf numFmtId="0" fontId="31" fillId="0" borderId="18" xfId="0" applyFont="1" applyFill="1" applyBorder="1" applyAlignment="1">
      <alignment horizontal="center" vertical="center"/>
    </xf>
    <xf numFmtId="0" fontId="31" fillId="0" borderId="18" xfId="0" applyFont="1" applyFill="1" applyBorder="1" applyAlignment="1">
      <alignment horizontal="center" vertical="center" wrapText="1"/>
    </xf>
    <xf numFmtId="0" fontId="31" fillId="30" borderId="18" xfId="0" applyFont="1" applyFill="1" applyBorder="1" applyAlignment="1">
      <alignment horizontal="justify" vertical="center"/>
    </xf>
    <xf numFmtId="0" fontId="37" fillId="0" borderId="0" xfId="0" applyFont="1" applyFill="1" applyBorder="1" applyAlignment="1">
      <alignment horizontal="center"/>
    </xf>
    <xf numFmtId="0" fontId="38" fillId="0" borderId="0" xfId="0" applyFont="1" applyBorder="1" applyAlignment="1">
      <alignment horizontal="center"/>
    </xf>
    <xf numFmtId="0" fontId="39" fillId="33" borderId="19" xfId="0" applyFont="1" applyFill="1" applyBorder="1" applyAlignment="1">
      <alignment horizontal="center" vertical="center"/>
    </xf>
    <xf numFmtId="0" fontId="40" fillId="33" borderId="20" xfId="0" applyFont="1" applyFill="1" applyBorder="1" applyAlignment="1">
      <alignment horizontal="center" vertical="center"/>
    </xf>
    <xf numFmtId="0" fontId="40" fillId="33" borderId="9" xfId="0" applyFont="1" applyFill="1" applyBorder="1" applyAlignment="1">
      <alignment horizontal="justify" vertical="center"/>
    </xf>
    <xf numFmtId="0" fontId="41" fillId="33" borderId="9" xfId="0" applyFont="1" applyFill="1" applyBorder="1" applyAlignment="1">
      <alignment horizontal="center"/>
    </xf>
    <xf numFmtId="0" fontId="38" fillId="34" borderId="9" xfId="0" applyFont="1" applyFill="1" applyBorder="1" applyAlignment="1">
      <alignment horizontal="center" vertical="center" wrapText="1"/>
    </xf>
    <xf numFmtId="0" fontId="33" fillId="0" borderId="10" xfId="0" applyFont="1" applyBorder="1" applyAlignment="1">
      <alignment horizontal="justify" vertical="center" wrapText="1"/>
    </xf>
    <xf numFmtId="0" fontId="33" fillId="0" borderId="9" xfId="0" applyFont="1" applyBorder="1" applyAlignment="1">
      <alignment horizontal="justify" vertical="center"/>
    </xf>
    <xf numFmtId="0" fontId="34" fillId="0" borderId="9" xfId="0" applyFont="1" applyFill="1" applyBorder="1" applyAlignment="1">
      <alignment horizontal="center" vertical="center"/>
    </xf>
    <xf numFmtId="0" fontId="33" fillId="0" borderId="11" xfId="0" applyFont="1" applyFill="1" applyBorder="1" applyAlignment="1">
      <alignment horizontal="justify" vertical="center" wrapText="1"/>
    </xf>
    <xf numFmtId="0" fontId="33" fillId="0" borderId="9" xfId="0" applyFont="1" applyFill="1" applyBorder="1" applyAlignment="1">
      <alignment horizontal="justify" vertical="center" wrapText="1"/>
    </xf>
    <xf numFmtId="0" fontId="33" fillId="0" borderId="11" xfId="0" applyFont="1" applyBorder="1" applyAlignment="1">
      <alignment horizontal="justify" vertical="center" wrapText="1"/>
    </xf>
    <xf numFmtId="0" fontId="33" fillId="0" borderId="9" xfId="0" applyFont="1" applyBorder="1" applyAlignment="1">
      <alignment horizontal="justify" vertical="center" wrapText="1"/>
    </xf>
    <xf numFmtId="0" fontId="33" fillId="0" borderId="11" xfId="0" applyFont="1" applyFill="1" applyBorder="1" applyAlignment="1">
      <alignment horizontal="justify" vertical="center"/>
    </xf>
    <xf numFmtId="0" fontId="33" fillId="0" borderId="12" xfId="0" applyFont="1" applyFill="1" applyBorder="1" applyAlignment="1">
      <alignment horizontal="justify" vertical="center" wrapText="1" shrinkToFit="1"/>
    </xf>
    <xf numFmtId="0" fontId="33" fillId="0" borderId="9" xfId="0" applyFont="1" applyFill="1" applyBorder="1" applyAlignment="1">
      <alignment horizontal="justify" vertical="center" wrapText="1" shrinkToFit="1"/>
    </xf>
    <xf numFmtId="0" fontId="33" fillId="0" borderId="13" xfId="0" applyFont="1" applyFill="1" applyBorder="1" applyAlignment="1">
      <alignment horizontal="justify" vertical="center"/>
    </xf>
    <xf numFmtId="0" fontId="33" fillId="0" borderId="13" xfId="0" applyFont="1" applyFill="1" applyBorder="1" applyAlignment="1">
      <alignment horizontal="justify" vertical="center" wrapText="1"/>
    </xf>
    <xf numFmtId="0" fontId="33" fillId="0" borderId="13" xfId="0" applyFont="1" applyFill="1" applyBorder="1" applyAlignment="1">
      <alignment horizontal="justify" vertical="center" wrapText="1" shrinkToFit="1"/>
    </xf>
    <xf numFmtId="0" fontId="33" fillId="0" borderId="13" xfId="0" applyFont="1" applyBorder="1" applyAlignment="1">
      <alignment horizontal="justify" vertical="center"/>
    </xf>
    <xf numFmtId="0" fontId="37" fillId="0" borderId="11" xfId="0" applyFont="1" applyFill="1" applyBorder="1" applyAlignment="1">
      <alignment horizontal="justify" vertical="center" shrinkToFit="1"/>
    </xf>
    <xf numFmtId="0" fontId="37" fillId="0" borderId="9" xfId="0" applyFont="1" applyFill="1" applyBorder="1" applyAlignment="1">
      <alignment horizontal="justify" vertical="center" shrinkToFit="1"/>
    </xf>
    <xf numFmtId="0" fontId="38" fillId="0" borderId="9" xfId="0" applyFont="1" applyFill="1" applyBorder="1" applyAlignment="1">
      <alignment horizontal="center" vertical="center" shrinkToFit="1"/>
    </xf>
    <xf numFmtId="0" fontId="43" fillId="0" borderId="9" xfId="0" applyFont="1" applyBorder="1" applyAlignment="1">
      <alignment horizontal="center" vertical="center"/>
    </xf>
    <xf numFmtId="0" fontId="42" fillId="0" borderId="11" xfId="0" applyFont="1" applyBorder="1" applyAlignment="1">
      <alignment horizontal="justify" vertical="center"/>
    </xf>
    <xf numFmtId="0" fontId="43" fillId="0" borderId="9" xfId="0" applyFont="1" applyFill="1" applyBorder="1" applyAlignment="1">
      <alignment horizontal="center" vertical="center"/>
    </xf>
    <xf numFmtId="0" fontId="42" fillId="0" borderId="11" xfId="0" applyFont="1" applyFill="1" applyBorder="1" applyAlignment="1">
      <alignment horizontal="justify" vertical="center"/>
    </xf>
    <xf numFmtId="0" fontId="42" fillId="0" borderId="9" xfId="0" applyFont="1" applyFill="1" applyBorder="1" applyAlignment="1">
      <alignment horizontal="justify" vertical="center"/>
    </xf>
    <xf numFmtId="0" fontId="37" fillId="0" borderId="11" xfId="0" applyFont="1" applyFill="1" applyBorder="1" applyAlignment="1">
      <alignment horizontal="justify" vertical="center"/>
    </xf>
    <xf numFmtId="0" fontId="42" fillId="0" borderId="9" xfId="0" applyFont="1" applyBorder="1" applyAlignment="1">
      <alignment horizontal="justify" vertical="center"/>
    </xf>
    <xf numFmtId="0" fontId="37" fillId="27" borderId="9" xfId="0" applyFont="1" applyFill="1" applyBorder="1" applyAlignment="1">
      <alignment horizontal="justify" vertical="center"/>
    </xf>
    <xf numFmtId="0" fontId="37" fillId="27" borderId="9" xfId="0" applyFont="1" applyFill="1" applyBorder="1" applyAlignment="1">
      <alignment horizontal="justify" vertical="center" wrapText="1" shrinkToFit="1"/>
    </xf>
    <xf numFmtId="0" fontId="42" fillId="0" borderId="9" xfId="0" applyFont="1" applyFill="1" applyBorder="1" applyAlignment="1">
      <alignment horizontal="justify" vertical="center" wrapText="1" shrinkToFit="1"/>
    </xf>
    <xf numFmtId="0" fontId="43" fillId="0" borderId="9" xfId="0" applyFont="1" applyFill="1" applyBorder="1" applyAlignment="1">
      <alignment horizontal="center" vertical="center" shrinkToFit="1"/>
    </xf>
    <xf numFmtId="0" fontId="37" fillId="0" borderId="9" xfId="0" applyFont="1" applyFill="1" applyBorder="1" applyAlignment="1">
      <alignment horizontal="justify" vertical="center" wrapText="1" shrinkToFit="1"/>
    </xf>
    <xf numFmtId="0" fontId="42" fillId="0" borderId="11" xfId="0" applyFont="1" applyFill="1" applyBorder="1" applyAlignment="1">
      <alignment horizontal="justify" vertical="center" shrinkToFit="1"/>
    </xf>
    <xf numFmtId="0" fontId="37" fillId="0" borderId="9" xfId="0" applyFont="1" applyFill="1" applyBorder="1" applyAlignment="1">
      <alignment horizontal="justify" vertical="center" wrapText="1"/>
    </xf>
    <xf numFmtId="0" fontId="33" fillId="0" borderId="11" xfId="0" applyFont="1" applyFill="1" applyBorder="1" applyAlignment="1">
      <alignment vertical="center" wrapText="1" shrinkToFit="1"/>
    </xf>
    <xf numFmtId="0" fontId="33" fillId="0" borderId="11" xfId="0" applyFont="1" applyFill="1" applyBorder="1" applyAlignment="1">
      <alignment vertical="center" wrapText="1"/>
    </xf>
    <xf numFmtId="0" fontId="34" fillId="27" borderId="9" xfId="0" applyFont="1" applyFill="1" applyBorder="1" applyAlignment="1">
      <alignment horizontal="center" vertical="center"/>
    </xf>
    <xf numFmtId="0" fontId="33" fillId="0" borderId="9" xfId="0" applyFont="1" applyFill="1" applyBorder="1" applyAlignment="1">
      <alignment vertical="center"/>
    </xf>
    <xf numFmtId="0" fontId="33" fillId="0" borderId="11" xfId="0" applyFont="1" applyFill="1" applyBorder="1" applyAlignment="1">
      <alignment horizontal="left" vertical="center"/>
    </xf>
    <xf numFmtId="0" fontId="33" fillId="0" borderId="9" xfId="0" applyFont="1" applyFill="1" applyBorder="1" applyAlignment="1">
      <alignment horizontal="center" vertical="center" wrapText="1"/>
    </xf>
    <xf numFmtId="0" fontId="33" fillId="27" borderId="9" xfId="0" applyFont="1" applyFill="1" applyBorder="1" applyAlignment="1">
      <alignment horizontal="justify" vertical="center" wrapText="1"/>
    </xf>
    <xf numFmtId="0" fontId="33" fillId="27" borderId="9" xfId="0" applyFont="1" applyFill="1" applyBorder="1" applyAlignment="1">
      <alignment horizontal="center" vertical="center" wrapText="1"/>
    </xf>
    <xf numFmtId="0" fontId="33" fillId="27" borderId="11" xfId="0" applyFont="1" applyFill="1" applyBorder="1" applyAlignment="1">
      <alignment horizontal="justify" vertical="center" wrapText="1"/>
    </xf>
    <xf numFmtId="0" fontId="33" fillId="0" borderId="11" xfId="0" applyFont="1" applyFill="1" applyBorder="1" applyAlignment="1">
      <alignment horizontal="justify" vertical="center" wrapText="1" shrinkToFit="1"/>
    </xf>
    <xf numFmtId="0" fontId="38" fillId="0" borderId="0" xfId="0" applyFont="1" applyFill="1" applyBorder="1" applyAlignment="1">
      <alignment horizontal="center" vertical="center" wrapText="1"/>
    </xf>
    <xf numFmtId="0" fontId="33" fillId="0" borderId="0" xfId="0" applyFont="1" applyBorder="1" applyAlignment="1">
      <alignment horizontal="justify" vertical="center"/>
    </xf>
    <xf numFmtId="0" fontId="33" fillId="0" borderId="0" xfId="0" applyFont="1" applyBorder="1" applyAlignment="1">
      <alignment horizontal="justify"/>
    </xf>
    <xf numFmtId="0" fontId="37" fillId="0" borderId="0" xfId="0" applyFont="1"/>
    <xf numFmtId="0" fontId="29" fillId="0" borderId="0" xfId="0" applyFont="1" applyAlignment="1">
      <alignment horizontal="justify" vertical="center"/>
    </xf>
    <xf numFmtId="0" fontId="29" fillId="0" borderId="0" xfId="0" applyFont="1" applyAlignment="1">
      <alignment horizontal="justify"/>
    </xf>
    <xf numFmtId="0" fontId="37" fillId="0" borderId="0" xfId="0" applyFont="1" applyFill="1" applyBorder="1" applyAlignment="1">
      <alignment horizontal="center"/>
    </xf>
    <xf numFmtId="0" fontId="27" fillId="0" borderId="0" xfId="0" applyFont="1" applyBorder="1" applyAlignment="1">
      <alignment horizontal="right" vertical="center"/>
    </xf>
    <xf numFmtId="0" fontId="29" fillId="0" borderId="0" xfId="0" applyFont="1" applyBorder="1" applyAlignment="1">
      <alignment vertical="center"/>
    </xf>
    <xf numFmtId="0" fontId="34" fillId="0" borderId="0" xfId="0" applyFont="1" applyFill="1" applyBorder="1" applyAlignment="1">
      <alignment vertical="center" wrapText="1"/>
    </xf>
    <xf numFmtId="0" fontId="29" fillId="0" borderId="0" xfId="0" applyFont="1" applyBorder="1"/>
    <xf numFmtId="0" fontId="17" fillId="0" borderId="0" xfId="0" applyFont="1" applyFill="1" applyBorder="1" applyAlignment="1">
      <alignment horizontal="center" vertical="center"/>
    </xf>
    <xf numFmtId="0" fontId="17" fillId="24" borderId="0" xfId="0" applyFont="1" applyFill="1" applyBorder="1" applyAlignment="1">
      <alignment horizontal="center" vertical="center" wrapText="1"/>
    </xf>
    <xf numFmtId="0" fontId="19" fillId="0" borderId="0" xfId="0" applyFont="1" applyFill="1" applyBorder="1" applyAlignment="1">
      <alignment horizontal="center" vertical="center"/>
    </xf>
    <xf numFmtId="0" fontId="20" fillId="24" borderId="0" xfId="0" applyFont="1" applyFill="1" applyBorder="1" applyAlignment="1">
      <alignment horizontal="center" vertical="center" wrapText="1"/>
    </xf>
    <xf numFmtId="0" fontId="20" fillId="25" borderId="0" xfId="0" applyFont="1" applyFill="1" applyBorder="1" applyAlignment="1">
      <alignment horizontal="center" vertical="center" wrapText="1"/>
    </xf>
    <xf numFmtId="0" fontId="17" fillId="26" borderId="0" xfId="0" applyFont="1" applyFill="1" applyBorder="1" applyAlignment="1">
      <alignment horizontal="center" vertical="center" wrapText="1"/>
    </xf>
    <xf numFmtId="0" fontId="17" fillId="0" borderId="0" xfId="0" applyFont="1" applyBorder="1" applyAlignment="1">
      <alignment horizontal="center" vertical="center"/>
    </xf>
    <xf numFmtId="0" fontId="19" fillId="25" borderId="0" xfId="0" applyFont="1" applyFill="1" applyBorder="1"/>
    <xf numFmtId="0" fontId="22" fillId="0" borderId="0" xfId="0" applyFont="1" applyBorder="1" applyAlignment="1">
      <alignment horizontal="center" vertical="center"/>
    </xf>
    <xf numFmtId="0" fontId="23" fillId="25" borderId="0" xfId="0" applyFont="1" applyFill="1" applyBorder="1"/>
    <xf numFmtId="0" fontId="17" fillId="0" borderId="0" xfId="0" applyFont="1" applyFill="1" applyBorder="1" applyAlignment="1">
      <alignment horizontal="center" vertical="center" wrapText="1"/>
    </xf>
    <xf numFmtId="0" fontId="19" fillId="0" borderId="0" xfId="0" applyFont="1" applyBorder="1" applyAlignment="1">
      <alignment horizontal="center"/>
    </xf>
    <xf numFmtId="0" fontId="19" fillId="0" borderId="0" xfId="0" applyFont="1" applyBorder="1" applyAlignment="1">
      <alignment horizontal="center" vertical="center"/>
    </xf>
    <xf numFmtId="0" fontId="38" fillId="0" borderId="11" xfId="0" applyFont="1" applyFill="1" applyBorder="1" applyAlignment="1">
      <alignment horizontal="justify" vertical="center" shrinkToFit="1"/>
    </xf>
    <xf numFmtId="0" fontId="43" fillId="27" borderId="9" xfId="0" applyFont="1" applyFill="1" applyBorder="1" applyAlignment="1">
      <alignment horizontal="justify" vertical="center" wrapText="1" shrinkToFit="1"/>
    </xf>
    <xf numFmtId="0" fontId="43" fillId="0" borderId="11" xfId="0" applyFont="1" applyFill="1" applyBorder="1" applyAlignment="1">
      <alignment horizontal="justify" vertical="center"/>
    </xf>
    <xf numFmtId="0" fontId="43" fillId="0" borderId="11" xfId="0" applyFont="1" applyBorder="1" applyAlignment="1">
      <alignment horizontal="justify" vertical="center"/>
    </xf>
    <xf numFmtId="0" fontId="34" fillId="0" borderId="9" xfId="0" applyFont="1" applyFill="1" applyBorder="1" applyAlignment="1">
      <alignment horizontal="justify" vertical="center" wrapText="1"/>
    </xf>
    <xf numFmtId="0" fontId="34" fillId="0" borderId="11" xfId="0" applyFont="1" applyFill="1" applyBorder="1" applyAlignment="1">
      <alignment vertical="center" wrapText="1" shrinkToFit="1"/>
    </xf>
    <xf numFmtId="0" fontId="28" fillId="0" borderId="0" xfId="0" applyFont="1" applyBorder="1" applyAlignment="1">
      <alignment horizontal="center" vertical="center"/>
    </xf>
    <xf numFmtId="0" fontId="43" fillId="0" borderId="11" xfId="0" applyFont="1" applyBorder="1" applyAlignment="1">
      <alignment horizontal="justify" vertical="center" wrapText="1"/>
    </xf>
    <xf numFmtId="0" fontId="29" fillId="0" borderId="26" xfId="0" applyFont="1" applyFill="1" applyBorder="1" applyAlignment="1">
      <alignment horizontal="justify" vertical="center" wrapText="1"/>
    </xf>
    <xf numFmtId="0" fontId="27" fillId="0" borderId="26" xfId="0" applyFont="1" applyFill="1" applyBorder="1" applyAlignment="1">
      <alignment horizontal="justify" vertical="center" wrapText="1" shrinkToFit="1"/>
    </xf>
    <xf numFmtId="0" fontId="27" fillId="0" borderId="0" xfId="0" applyFont="1" applyBorder="1" applyAlignment="1">
      <alignment vertical="center"/>
    </xf>
    <xf numFmtId="0" fontId="28" fillId="0" borderId="0" xfId="0" applyFont="1" applyBorder="1" applyAlignment="1">
      <alignment vertical="center"/>
    </xf>
    <xf numFmtId="0" fontId="46" fillId="0" borderId="0" xfId="0" applyFont="1"/>
    <xf numFmtId="0" fontId="33" fillId="0" borderId="9" xfId="0" applyFont="1" applyFill="1" applyBorder="1" applyAlignment="1">
      <alignment horizontal="center" vertical="center" wrapText="1"/>
    </xf>
    <xf numFmtId="1" fontId="34" fillId="0" borderId="9" xfId="0" applyNumberFormat="1" applyFont="1" applyBorder="1" applyAlignment="1"/>
    <xf numFmtId="0" fontId="34" fillId="36" borderId="9" xfId="0" applyFont="1" applyFill="1" applyBorder="1" applyAlignment="1">
      <alignment horizontal="center"/>
    </xf>
    <xf numFmtId="0" fontId="34" fillId="36" borderId="9" xfId="0" applyFont="1" applyFill="1" applyBorder="1" applyAlignment="1">
      <alignment horizontal="center" vertical="center"/>
    </xf>
    <xf numFmtId="1" fontId="34" fillId="0" borderId="21" xfId="0" applyNumberFormat="1" applyFont="1" applyBorder="1" applyAlignment="1"/>
    <xf numFmtId="0" fontId="29" fillId="37" borderId="9" xfId="0" applyFont="1" applyFill="1" applyBorder="1" applyAlignment="1">
      <alignment horizontal="left" vertical="center" wrapText="1"/>
    </xf>
    <xf numFmtId="0" fontId="29" fillId="37" borderId="9" xfId="0" applyFont="1" applyFill="1" applyBorder="1" applyAlignment="1">
      <alignment horizontal="left" wrapText="1"/>
    </xf>
    <xf numFmtId="0" fontId="30" fillId="0" borderId="9" xfId="0" applyFont="1" applyFill="1" applyBorder="1" applyAlignment="1">
      <alignment horizontal="center" vertical="center"/>
    </xf>
    <xf numFmtId="0" fontId="29" fillId="0" borderId="9" xfId="0" applyFont="1" applyBorder="1" applyAlignment="1">
      <alignment horizontal="center"/>
    </xf>
    <xf numFmtId="0" fontId="45" fillId="0" borderId="25" xfId="0" applyFont="1" applyFill="1" applyBorder="1" applyAlignment="1">
      <alignment horizontal="center"/>
    </xf>
    <xf numFmtId="0" fontId="28" fillId="0" borderId="0" xfId="0" applyFont="1" applyBorder="1" applyAlignment="1">
      <alignment horizontal="right" vertical="center"/>
    </xf>
    <xf numFmtId="0" fontId="29" fillId="0" borderId="12" xfId="0" applyFont="1" applyBorder="1" applyAlignment="1">
      <alignment horizontal="center"/>
    </xf>
    <xf numFmtId="0" fontId="29" fillId="0" borderId="0" xfId="0" applyFont="1" applyBorder="1" applyAlignment="1">
      <alignment horizontal="center" vertical="center"/>
    </xf>
    <xf numFmtId="0" fontId="27" fillId="37" borderId="9" xfId="0" applyFont="1" applyFill="1" applyBorder="1" applyAlignment="1">
      <alignment horizontal="center" vertical="center"/>
    </xf>
    <xf numFmtId="0" fontId="28" fillId="0" borderId="0" xfId="0" applyFont="1" applyFill="1" applyBorder="1" applyAlignment="1">
      <alignment horizontal="right" vertical="center"/>
    </xf>
    <xf numFmtId="0" fontId="38" fillId="0" borderId="0" xfId="0" applyFont="1" applyBorder="1" applyAlignment="1">
      <alignment horizontal="center" vertical="center"/>
    </xf>
    <xf numFmtId="0" fontId="27" fillId="0" borderId="18" xfId="0" applyFont="1" applyBorder="1" applyAlignment="1">
      <alignment horizontal="left" vertical="center" wrapText="1"/>
    </xf>
    <xf numFmtId="0" fontId="27" fillId="37" borderId="0" xfId="0" applyFont="1" applyFill="1" applyBorder="1" applyAlignment="1">
      <alignment horizontal="center" vertical="center" wrapText="1"/>
    </xf>
    <xf numFmtId="0" fontId="27" fillId="0" borderId="26" xfId="0" applyFont="1" applyBorder="1" applyAlignment="1">
      <alignment horizontal="left" vertical="center" wrapText="1"/>
    </xf>
    <xf numFmtId="0" fontId="27" fillId="0" borderId="27" xfId="0" applyFont="1" applyBorder="1" applyAlignment="1">
      <alignment horizontal="left" vertical="center" wrapText="1"/>
    </xf>
    <xf numFmtId="0" fontId="27" fillId="0" borderId="28" xfId="0" applyFont="1" applyBorder="1" applyAlignment="1">
      <alignment horizontal="left" vertical="center" wrapText="1"/>
    </xf>
    <xf numFmtId="0" fontId="33" fillId="0" borderId="9" xfId="0" applyFont="1" applyFill="1" applyBorder="1" applyAlignment="1">
      <alignment horizontal="center" vertical="center" wrapText="1"/>
    </xf>
    <xf numFmtId="0" fontId="33" fillId="0" borderId="9" xfId="0" applyFont="1" applyFill="1" applyBorder="1" applyAlignment="1">
      <alignment horizontal="center" vertical="center"/>
    </xf>
    <xf numFmtId="0" fontId="42" fillId="0" borderId="12" xfId="0" applyFont="1" applyBorder="1" applyAlignment="1">
      <alignment horizontal="center" vertical="center" wrapText="1"/>
    </xf>
    <xf numFmtId="0" fontId="42" fillId="0" borderId="14" xfId="0" applyFont="1" applyBorder="1" applyAlignment="1">
      <alignment horizontal="center" vertical="center" wrapText="1"/>
    </xf>
    <xf numFmtId="0" fontId="27" fillId="0" borderId="0" xfId="0" applyFont="1" applyBorder="1" applyAlignment="1">
      <alignment horizontal="right" vertical="center" wrapText="1"/>
    </xf>
    <xf numFmtId="0" fontId="33" fillId="0" borderId="12" xfId="0" applyFont="1" applyFill="1" applyBorder="1" applyAlignment="1">
      <alignment horizontal="left" vertical="center" wrapText="1"/>
    </xf>
    <xf numFmtId="0" fontId="33" fillId="0" borderId="15" xfId="0" applyFont="1" applyFill="1" applyBorder="1" applyAlignment="1">
      <alignment horizontal="left" vertical="center" wrapText="1"/>
    </xf>
    <xf numFmtId="0" fontId="33" fillId="0" borderId="14" xfId="0" applyFont="1" applyFill="1" applyBorder="1" applyAlignment="1">
      <alignment horizontal="left" vertical="center" wrapText="1"/>
    </xf>
    <xf numFmtId="0" fontId="33" fillId="0" borderId="9" xfId="0" applyFont="1" applyFill="1" applyBorder="1" applyAlignment="1">
      <alignment horizontal="center" vertical="center" wrapText="1" shrinkToFit="1"/>
    </xf>
    <xf numFmtId="0" fontId="33" fillId="0" borderId="14" xfId="0" applyFont="1" applyFill="1" applyBorder="1" applyAlignment="1">
      <alignment horizontal="center" vertical="center" wrapText="1"/>
    </xf>
    <xf numFmtId="0" fontId="34" fillId="31" borderId="11" xfId="0" applyFont="1" applyFill="1" applyBorder="1" applyAlignment="1">
      <alignment horizontal="center" vertical="center" wrapText="1"/>
    </xf>
    <xf numFmtId="0" fontId="34" fillId="31" borderId="13" xfId="0" applyFont="1" applyFill="1" applyBorder="1" applyAlignment="1">
      <alignment horizontal="center" vertical="center" wrapText="1"/>
    </xf>
    <xf numFmtId="0" fontId="34" fillId="31" borderId="21" xfId="0" applyFont="1" applyFill="1" applyBorder="1" applyAlignment="1">
      <alignment horizontal="center" vertical="center" wrapText="1"/>
    </xf>
    <xf numFmtId="0" fontId="33" fillId="0" borderId="16" xfId="0" applyFont="1" applyFill="1" applyBorder="1" applyAlignment="1">
      <alignment horizontal="center" vertical="center" wrapText="1"/>
    </xf>
    <xf numFmtId="0" fontId="27" fillId="0" borderId="0" xfId="0" applyFont="1" applyBorder="1" applyAlignment="1">
      <alignment horizontal="right" vertical="center"/>
    </xf>
    <xf numFmtId="0" fontId="31" fillId="0" borderId="22" xfId="0" applyFont="1" applyBorder="1" applyAlignment="1">
      <alignment horizontal="center" vertical="center" wrapText="1"/>
    </xf>
    <xf numFmtId="0" fontId="31" fillId="0" borderId="23" xfId="0" applyFont="1" applyBorder="1" applyAlignment="1">
      <alignment horizontal="center" vertical="center" wrapText="1"/>
    </xf>
    <xf numFmtId="0" fontId="31" fillId="0" borderId="24" xfId="0" applyFont="1" applyBorder="1" applyAlignment="1">
      <alignment horizontal="center" vertical="center" wrapText="1"/>
    </xf>
    <xf numFmtId="0" fontId="32" fillId="0" borderId="0" xfId="0" applyFont="1" applyBorder="1" applyAlignment="1">
      <alignment horizontal="right" vertical="center"/>
    </xf>
    <xf numFmtId="0" fontId="31" fillId="0" borderId="18" xfId="0" applyFont="1" applyBorder="1" applyAlignment="1">
      <alignment horizontal="center" vertical="center" wrapText="1"/>
    </xf>
    <xf numFmtId="0" fontId="28" fillId="36" borderId="18" xfId="0" applyFont="1" applyFill="1" applyBorder="1" applyAlignment="1">
      <alignment horizontal="center" vertical="center"/>
    </xf>
    <xf numFmtId="0" fontId="27" fillId="0" borderId="26" xfId="0" applyFont="1" applyBorder="1" applyAlignment="1">
      <alignment horizontal="center" vertical="center"/>
    </xf>
    <xf numFmtId="0" fontId="27" fillId="0" borderId="27" xfId="0" applyFont="1" applyBorder="1" applyAlignment="1">
      <alignment horizontal="center" vertical="center"/>
    </xf>
    <xf numFmtId="0" fontId="27" fillId="0" borderId="28" xfId="0" applyFont="1" applyBorder="1" applyAlignment="1">
      <alignment horizontal="center" vertical="center"/>
    </xf>
    <xf numFmtId="0" fontId="28" fillId="0" borderId="0" xfId="0" applyFont="1" applyBorder="1" applyAlignment="1">
      <alignment horizontal="center" vertical="center"/>
    </xf>
    <xf numFmtId="0" fontId="28" fillId="36" borderId="18" xfId="0" applyFont="1" applyFill="1" applyBorder="1" applyAlignment="1">
      <alignment horizontal="center" vertical="center" wrapText="1"/>
    </xf>
    <xf numFmtId="0" fontId="28" fillId="0" borderId="18" xfId="0" applyFont="1" applyBorder="1" applyAlignment="1">
      <alignment horizontal="center" vertical="center"/>
    </xf>
    <xf numFmtId="0" fontId="29" fillId="0" borderId="0" xfId="0" applyFont="1" applyBorder="1" applyAlignment="1">
      <alignment horizontal="center"/>
    </xf>
    <xf numFmtId="0" fontId="34" fillId="0" borderId="9" xfId="0" applyFont="1" applyBorder="1" applyAlignment="1">
      <alignment horizontal="center"/>
    </xf>
    <xf numFmtId="164" fontId="34" fillId="0" borderId="9" xfId="0" applyNumberFormat="1" applyFont="1" applyBorder="1" applyAlignment="1">
      <alignment horizontal="center" vertical="center"/>
    </xf>
    <xf numFmtId="0" fontId="35" fillId="0" borderId="16" xfId="0" applyFont="1" applyBorder="1" applyAlignment="1">
      <alignment horizontal="center" vertical="center" wrapText="1"/>
    </xf>
    <xf numFmtId="9" fontId="34" fillId="0" borderId="21" xfId="0" applyNumberFormat="1" applyFont="1" applyBorder="1" applyAlignment="1">
      <alignment horizontal="center"/>
    </xf>
    <xf numFmtId="0" fontId="34" fillId="0" borderId="11" xfId="0" applyFont="1" applyBorder="1" applyAlignment="1">
      <alignment horizontal="center"/>
    </xf>
    <xf numFmtId="0" fontId="34" fillId="36" borderId="18" xfId="0" applyFont="1" applyFill="1" applyBorder="1" applyAlignment="1">
      <alignment horizontal="center"/>
    </xf>
  </cellXfs>
  <cellStyles count="40">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Cálculo" xfId="19" builtinId="22" customBuiltin="1"/>
    <cellStyle name="Celda de comprobación" xfId="20" builtinId="23" customBuiltin="1"/>
    <cellStyle name="Celda vinculada" xfId="21" builtinId="24" customBuiltin="1"/>
    <cellStyle name="Encabezado 4" xfId="22" builtinId="19" customBuiltin="1"/>
    <cellStyle name="Énfasis1" xfId="23" builtinId="29" customBuiltin="1"/>
    <cellStyle name="Énfasis2" xfId="24" builtinId="33" customBuiltin="1"/>
    <cellStyle name="Énfasis3" xfId="25" builtinId="37" customBuiltin="1"/>
    <cellStyle name="Énfasis4" xfId="26" builtinId="41" customBuiltin="1"/>
    <cellStyle name="Énfasis5" xfId="27" builtinId="45" customBuiltin="1"/>
    <cellStyle name="Énfasis6" xfId="28" builtinId="49" customBuiltin="1"/>
    <cellStyle name="Entrada" xfId="29" builtinId="20" customBuiltin="1"/>
    <cellStyle name="Incorrecto" xfId="30" builtinId="27" customBuiltin="1"/>
    <cellStyle name="Neutral" xfId="31" builtinId="28" customBuiltin="1"/>
    <cellStyle name="Normal" xfId="0" builtinId="0"/>
    <cellStyle name="Notas" xfId="32" builtinId="10" customBuiltin="1"/>
    <cellStyle name="Salida" xfId="33" builtinId="21" customBuiltin="1"/>
    <cellStyle name="Texto de advertencia" xfId="34" builtinId="11" customBuiltin="1"/>
    <cellStyle name="Texto explicativo" xfId="35" builtinId="53" customBuiltin="1"/>
    <cellStyle name="Título" xfId="36" builtinId="15" customBuiltin="1"/>
    <cellStyle name="Título 2" xfId="37" builtinId="17" customBuiltin="1"/>
    <cellStyle name="Título 3" xfId="38" builtinId="18" customBuiltin="1"/>
    <cellStyle name="Total" xfId="39" builtinId="25" customBuiltin="1"/>
  </cellStyles>
  <dxfs count="1">
    <dxf>
      <font>
        <color rgb="FF9C0006"/>
      </font>
      <fill>
        <patternFill>
          <bgColor rgb="FFFFC7CE"/>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C5000B"/>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98989A"/>
      <color rgb="FF9F2241"/>
      <color rgb="FF6F727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19049</xdr:colOff>
      <xdr:row>0</xdr:row>
      <xdr:rowOff>76201</xdr:rowOff>
    </xdr:from>
    <xdr:to>
      <xdr:col>1</xdr:col>
      <xdr:colOff>1707229</xdr:colOff>
      <xdr:row>3</xdr:row>
      <xdr:rowOff>0</xdr:rowOff>
    </xdr:to>
    <xdr:pic>
      <xdr:nvPicPr>
        <xdr:cNvPr id="2" name="Imagen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9" y="76201"/>
          <a:ext cx="1983455" cy="52387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xdr:colOff>
      <xdr:row>0</xdr:row>
      <xdr:rowOff>84667</xdr:rowOff>
    </xdr:from>
    <xdr:to>
      <xdr:col>2</xdr:col>
      <xdr:colOff>83682</xdr:colOff>
      <xdr:row>3</xdr:row>
      <xdr:rowOff>163285</xdr:rowOff>
    </xdr:to>
    <xdr:pic>
      <xdr:nvPicPr>
        <xdr:cNvPr id="2" name="Imagen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 y="84667"/>
          <a:ext cx="2220002" cy="609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xdr:colOff>
      <xdr:row>0</xdr:row>
      <xdr:rowOff>84667</xdr:rowOff>
    </xdr:from>
    <xdr:to>
      <xdr:col>2</xdr:col>
      <xdr:colOff>390526</xdr:colOff>
      <xdr:row>3</xdr:row>
      <xdr:rowOff>99898</xdr:rowOff>
    </xdr:to>
    <xdr:pic>
      <xdr:nvPicPr>
        <xdr:cNvPr id="2" name="Imagen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 y="84667"/>
          <a:ext cx="1885950" cy="52958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84667</xdr:rowOff>
    </xdr:from>
    <xdr:to>
      <xdr:col>1</xdr:col>
      <xdr:colOff>93568</xdr:colOff>
      <xdr:row>3</xdr:row>
      <xdr:rowOff>104775</xdr:rowOff>
    </xdr:to>
    <xdr:pic>
      <xdr:nvPicPr>
        <xdr:cNvPr id="2" name="Imagen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84667"/>
          <a:ext cx="1903318" cy="534458"/>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6"/>
  <sheetViews>
    <sheetView tabSelected="1" view="pageBreakPreview" workbookViewId="0">
      <selection activeCell="I12" sqref="I12"/>
    </sheetView>
  </sheetViews>
  <sheetFormatPr baseColWidth="10" defaultRowHeight="12.75" x14ac:dyDescent="0.2"/>
  <cols>
    <col min="1" max="1" width="4.42578125" customWidth="1"/>
    <col min="2" max="2" width="42.28515625" customWidth="1"/>
    <col min="3" max="4" width="13.85546875" customWidth="1"/>
    <col min="5" max="5" width="18.28515625" customWidth="1"/>
    <col min="6" max="6" width="17.85546875" customWidth="1"/>
    <col min="7" max="7" width="6.140625" customWidth="1"/>
    <col min="9" max="9" width="56.85546875" customWidth="1"/>
  </cols>
  <sheetData>
    <row r="1" spans="1:13" ht="15.75" x14ac:dyDescent="0.2">
      <c r="A1" s="140" t="s">
        <v>286</v>
      </c>
      <c r="B1" s="140"/>
      <c r="C1" s="140"/>
      <c r="D1" s="140"/>
      <c r="E1" s="140"/>
      <c r="F1" s="140"/>
      <c r="G1" s="140"/>
      <c r="H1" s="1"/>
      <c r="I1" s="1"/>
      <c r="J1" s="1"/>
      <c r="K1" s="1"/>
      <c r="L1" s="1"/>
      <c r="M1" s="1"/>
    </row>
    <row r="2" spans="1:13" ht="15.75" x14ac:dyDescent="0.2">
      <c r="A2" s="140" t="s">
        <v>6</v>
      </c>
      <c r="B2" s="140"/>
      <c r="C2" s="140"/>
      <c r="D2" s="140"/>
      <c r="E2" s="140"/>
      <c r="F2" s="140"/>
      <c r="G2" s="140"/>
      <c r="H2" s="1"/>
      <c r="I2" s="1"/>
      <c r="J2" s="1"/>
      <c r="K2" s="1"/>
      <c r="L2" s="1"/>
      <c r="M2" s="1"/>
    </row>
    <row r="3" spans="1:13" ht="15.75" x14ac:dyDescent="0.2">
      <c r="A3" s="140"/>
      <c r="B3" s="140"/>
      <c r="C3" s="140"/>
      <c r="D3" s="140"/>
      <c r="E3" s="140"/>
      <c r="F3" s="140"/>
      <c r="G3" s="140"/>
      <c r="H3" s="1"/>
      <c r="I3" s="1"/>
      <c r="J3" s="1"/>
      <c r="K3" s="1"/>
      <c r="L3" s="1"/>
      <c r="M3" s="1"/>
    </row>
    <row r="4" spans="1:13" ht="13.5" x14ac:dyDescent="0.2">
      <c r="A4" s="144"/>
      <c r="B4" s="144"/>
      <c r="C4" s="144"/>
      <c r="D4" s="144"/>
      <c r="E4" s="144"/>
      <c r="F4" s="144"/>
      <c r="G4" s="144"/>
    </row>
    <row r="5" spans="1:13" ht="18" x14ac:dyDescent="0.2">
      <c r="A5" s="145" t="s">
        <v>285</v>
      </c>
      <c r="B5" s="145"/>
      <c r="C5" s="145"/>
      <c r="D5" s="145"/>
      <c r="E5" s="145"/>
      <c r="F5" s="145"/>
      <c r="G5" s="145"/>
      <c r="H5" s="2"/>
      <c r="I5" s="2"/>
      <c r="J5" s="2"/>
      <c r="K5" s="2"/>
      <c r="L5" s="2"/>
      <c r="M5" s="2"/>
    </row>
    <row r="6" spans="1:13" ht="15" customHeight="1" x14ac:dyDescent="0.2">
      <c r="A6" s="123"/>
      <c r="B6" s="123"/>
      <c r="C6" s="123"/>
      <c r="D6" s="123"/>
      <c r="E6" s="140"/>
      <c r="F6" s="140"/>
      <c r="G6" s="140"/>
      <c r="H6" s="3"/>
      <c r="I6" s="3"/>
      <c r="J6" s="3"/>
      <c r="K6" s="3"/>
      <c r="L6" s="3"/>
      <c r="M6" s="3"/>
    </row>
    <row r="7" spans="1:13" ht="15" x14ac:dyDescent="0.3">
      <c r="A7" s="30"/>
      <c r="B7" s="30"/>
      <c r="C7" s="31"/>
      <c r="D7" s="31"/>
      <c r="E7" s="31"/>
      <c r="F7" s="31">
        <v>2023</v>
      </c>
      <c r="G7" s="31"/>
    </row>
    <row r="8" spans="1:13" ht="15" x14ac:dyDescent="0.3">
      <c r="A8" s="30"/>
      <c r="B8" s="143" t="s">
        <v>7</v>
      </c>
      <c r="C8" s="143"/>
      <c r="D8" s="143"/>
      <c r="E8" s="143"/>
      <c r="F8" s="143"/>
      <c r="G8" s="30"/>
    </row>
    <row r="9" spans="1:13" ht="15" x14ac:dyDescent="0.3">
      <c r="A9" s="30"/>
      <c r="B9" s="135" t="s">
        <v>8</v>
      </c>
      <c r="C9" s="137"/>
      <c r="D9" s="137"/>
      <c r="E9" s="137"/>
      <c r="F9" s="137"/>
      <c r="G9" s="30"/>
    </row>
    <row r="10" spans="1:13" ht="15" x14ac:dyDescent="0.3">
      <c r="A10" s="30"/>
      <c r="B10" s="135" t="s">
        <v>9</v>
      </c>
      <c r="C10" s="137"/>
      <c r="D10" s="137"/>
      <c r="E10" s="137"/>
      <c r="F10" s="137"/>
      <c r="G10" s="30"/>
    </row>
    <row r="11" spans="1:13" ht="15" x14ac:dyDescent="0.3">
      <c r="A11" s="30"/>
      <c r="B11" s="135" t="s">
        <v>297</v>
      </c>
      <c r="C11" s="137"/>
      <c r="D11" s="137"/>
      <c r="E11" s="137"/>
      <c r="F11" s="137"/>
      <c r="G11" s="30"/>
    </row>
    <row r="12" spans="1:13" ht="30" x14ac:dyDescent="0.3">
      <c r="A12" s="30"/>
      <c r="B12" s="135" t="s">
        <v>10</v>
      </c>
      <c r="C12" s="137"/>
      <c r="D12" s="137"/>
      <c r="E12" s="137"/>
      <c r="F12" s="137"/>
      <c r="G12" s="30"/>
    </row>
    <row r="13" spans="1:13" ht="15" x14ac:dyDescent="0.3">
      <c r="A13" s="30"/>
      <c r="B13" s="135" t="s">
        <v>11</v>
      </c>
      <c r="C13" s="137"/>
      <c r="D13" s="137"/>
      <c r="E13" s="137"/>
      <c r="F13" s="137"/>
      <c r="G13" s="30"/>
    </row>
    <row r="14" spans="1:13" ht="15" x14ac:dyDescent="0.3">
      <c r="A14" s="30"/>
      <c r="B14" s="135" t="s">
        <v>12</v>
      </c>
      <c r="C14" s="137"/>
      <c r="D14" s="137"/>
      <c r="E14" s="137"/>
      <c r="F14" s="137"/>
      <c r="G14" s="30"/>
    </row>
    <row r="15" spans="1:13" ht="30.75" customHeight="1" x14ac:dyDescent="0.3">
      <c r="A15" s="30"/>
      <c r="B15" s="136" t="s">
        <v>13</v>
      </c>
      <c r="C15" s="137"/>
      <c r="D15" s="137"/>
      <c r="E15" s="137"/>
      <c r="F15" s="137"/>
      <c r="G15" s="30"/>
    </row>
    <row r="16" spans="1:13" ht="15" x14ac:dyDescent="0.3">
      <c r="A16" s="30"/>
      <c r="B16" s="135" t="s">
        <v>14</v>
      </c>
      <c r="C16" s="137"/>
      <c r="D16" s="137"/>
      <c r="E16" s="137"/>
      <c r="F16" s="137"/>
      <c r="G16" s="30"/>
    </row>
    <row r="17" spans="1:9" ht="45" x14ac:dyDescent="0.3">
      <c r="A17" s="30"/>
      <c r="B17" s="135" t="s">
        <v>15</v>
      </c>
      <c r="C17" s="137"/>
      <c r="D17" s="137"/>
      <c r="E17" s="137"/>
      <c r="F17" s="137"/>
      <c r="G17" s="30"/>
    </row>
    <row r="18" spans="1:9" ht="60" x14ac:dyDescent="0.3">
      <c r="A18" s="30"/>
      <c r="B18" s="135" t="s">
        <v>16</v>
      </c>
      <c r="C18" s="137"/>
      <c r="D18" s="137"/>
      <c r="E18" s="137"/>
      <c r="F18" s="137"/>
      <c r="G18" s="30"/>
    </row>
    <row r="19" spans="1:9" ht="30" x14ac:dyDescent="0.3">
      <c r="A19" s="30"/>
      <c r="B19" s="135" t="s">
        <v>17</v>
      </c>
      <c r="C19" s="137"/>
      <c r="D19" s="137"/>
      <c r="E19" s="137"/>
      <c r="F19" s="137"/>
      <c r="G19" s="30"/>
    </row>
    <row r="20" spans="1:9" ht="30" x14ac:dyDescent="0.3">
      <c r="A20" s="30"/>
      <c r="B20" s="135" t="s">
        <v>18</v>
      </c>
      <c r="C20" s="137"/>
      <c r="D20" s="137"/>
      <c r="E20" s="137"/>
      <c r="F20" s="137"/>
      <c r="G20" s="30"/>
    </row>
    <row r="21" spans="1:9" ht="15" x14ac:dyDescent="0.3">
      <c r="A21" s="30"/>
      <c r="B21" s="135" t="s">
        <v>298</v>
      </c>
      <c r="C21" s="138"/>
      <c r="D21" s="138"/>
      <c r="E21" s="138"/>
      <c r="F21" s="138"/>
      <c r="G21" s="30"/>
    </row>
    <row r="22" spans="1:9" ht="15" x14ac:dyDescent="0.3">
      <c r="A22" s="30"/>
      <c r="B22" s="135" t="s">
        <v>299</v>
      </c>
      <c r="C22" s="138"/>
      <c r="D22" s="138"/>
      <c r="E22" s="138"/>
      <c r="F22" s="141"/>
      <c r="G22" s="30"/>
    </row>
    <row r="23" spans="1:9" ht="15" x14ac:dyDescent="0.3">
      <c r="A23" s="30"/>
      <c r="B23" s="147" t="s">
        <v>301</v>
      </c>
      <c r="C23" s="147"/>
      <c r="D23" s="147"/>
      <c r="E23" s="147"/>
      <c r="F23" s="147"/>
      <c r="G23" s="30"/>
    </row>
    <row r="24" spans="1:9" ht="15" x14ac:dyDescent="0.3">
      <c r="A24" s="30"/>
      <c r="B24" s="146" t="s">
        <v>302</v>
      </c>
      <c r="C24" s="146"/>
      <c r="D24" s="146"/>
      <c r="E24" s="146"/>
      <c r="F24" s="146"/>
      <c r="G24" s="30"/>
    </row>
    <row r="25" spans="1:9" ht="15" x14ac:dyDescent="0.3">
      <c r="A25" s="30"/>
      <c r="B25" s="146" t="s">
        <v>303</v>
      </c>
      <c r="C25" s="146"/>
      <c r="D25" s="146"/>
      <c r="E25" s="146"/>
      <c r="F25" s="146"/>
      <c r="G25" s="30"/>
    </row>
    <row r="26" spans="1:9" ht="15" x14ac:dyDescent="0.3">
      <c r="A26" s="30"/>
      <c r="B26" s="146" t="s">
        <v>304</v>
      </c>
      <c r="C26" s="146"/>
      <c r="D26" s="146"/>
      <c r="E26" s="146"/>
      <c r="F26" s="146"/>
      <c r="G26" s="30"/>
    </row>
    <row r="27" spans="1:9" ht="15" x14ac:dyDescent="0.3">
      <c r="A27" s="30"/>
      <c r="B27" s="146" t="s">
        <v>305</v>
      </c>
      <c r="C27" s="146"/>
      <c r="D27" s="146"/>
      <c r="E27" s="146"/>
      <c r="F27" s="146"/>
      <c r="G27" s="30"/>
    </row>
    <row r="28" spans="1:9" ht="15" x14ac:dyDescent="0.3">
      <c r="A28" s="30"/>
      <c r="B28" s="146" t="s">
        <v>389</v>
      </c>
      <c r="C28" s="146"/>
      <c r="D28" s="146"/>
      <c r="E28" s="146"/>
      <c r="F28" s="146"/>
      <c r="G28" s="103"/>
    </row>
    <row r="29" spans="1:9" ht="15" x14ac:dyDescent="0.3">
      <c r="A29" s="30"/>
      <c r="B29" s="146" t="s">
        <v>390</v>
      </c>
      <c r="C29" s="146"/>
      <c r="D29" s="146"/>
      <c r="E29" s="146"/>
      <c r="F29" s="146"/>
      <c r="G29" s="103"/>
    </row>
    <row r="30" spans="1:9" ht="15" x14ac:dyDescent="0.3">
      <c r="A30" s="30"/>
      <c r="B30" s="148" t="s">
        <v>19</v>
      </c>
      <c r="C30" s="149"/>
      <c r="D30" s="149"/>
      <c r="E30" s="149"/>
      <c r="F30" s="150"/>
      <c r="G30" s="103"/>
    </row>
    <row r="31" spans="1:9" ht="18.75" x14ac:dyDescent="0.3">
      <c r="A31" s="30"/>
      <c r="B31" s="146" t="s">
        <v>321</v>
      </c>
      <c r="C31" s="146"/>
      <c r="D31" s="146"/>
      <c r="E31" s="146"/>
      <c r="F31" s="146"/>
      <c r="G31" s="102"/>
      <c r="H31" s="102"/>
      <c r="I31" s="102"/>
    </row>
    <row r="32" spans="1:9" ht="18.75" x14ac:dyDescent="0.3">
      <c r="A32" s="30"/>
      <c r="B32" s="146" t="s">
        <v>287</v>
      </c>
      <c r="C32" s="146"/>
      <c r="D32" s="146"/>
      <c r="E32" s="146"/>
      <c r="F32" s="146"/>
      <c r="G32" s="102"/>
      <c r="H32" s="102"/>
      <c r="I32" s="102"/>
    </row>
    <row r="33" spans="1:9" ht="18.75" x14ac:dyDescent="0.3">
      <c r="A33" s="30"/>
      <c r="B33" s="148" t="s">
        <v>377</v>
      </c>
      <c r="C33" s="149"/>
      <c r="D33" s="149"/>
      <c r="E33" s="149"/>
      <c r="F33" s="150"/>
      <c r="G33" s="102"/>
      <c r="H33" s="102"/>
      <c r="I33" s="102"/>
    </row>
    <row r="34" spans="1:9" ht="15" x14ac:dyDescent="0.3">
      <c r="A34" s="30"/>
      <c r="B34" s="146" t="s">
        <v>300</v>
      </c>
      <c r="C34" s="146"/>
      <c r="D34" s="146"/>
      <c r="E34" s="146"/>
      <c r="F34" s="146"/>
      <c r="G34" s="30"/>
    </row>
    <row r="35" spans="1:9" ht="12.75" customHeight="1" x14ac:dyDescent="0.3">
      <c r="A35" s="30"/>
      <c r="B35" s="30"/>
      <c r="C35" s="142"/>
      <c r="D35" s="142"/>
      <c r="E35" s="142"/>
      <c r="F35" s="142"/>
      <c r="G35" s="30"/>
    </row>
    <row r="36" spans="1:9" ht="128.25" customHeight="1" x14ac:dyDescent="0.35">
      <c r="A36" s="139" t="s">
        <v>288</v>
      </c>
      <c r="B36" s="139"/>
      <c r="C36" s="139"/>
      <c r="D36" s="139"/>
      <c r="E36" s="139"/>
      <c r="F36" s="139"/>
      <c r="G36" s="139"/>
    </row>
  </sheetData>
  <mergeCells count="35">
    <mergeCell ref="B34:F34"/>
    <mergeCell ref="B23:F23"/>
    <mergeCell ref="B24:F24"/>
    <mergeCell ref="B25:F25"/>
    <mergeCell ref="B26:F26"/>
    <mergeCell ref="B27:F27"/>
    <mergeCell ref="B28:F28"/>
    <mergeCell ref="B30:F30"/>
    <mergeCell ref="B31:F31"/>
    <mergeCell ref="B32:F32"/>
    <mergeCell ref="B33:F33"/>
    <mergeCell ref="B29:F29"/>
    <mergeCell ref="C10:F10"/>
    <mergeCell ref="A1:G1"/>
    <mergeCell ref="A2:G2"/>
    <mergeCell ref="A3:G3"/>
    <mergeCell ref="C11:F11"/>
    <mergeCell ref="A4:G4"/>
    <mergeCell ref="A5:G5"/>
    <mergeCell ref="C20:F20"/>
    <mergeCell ref="C21:F21"/>
    <mergeCell ref="A36:G36"/>
    <mergeCell ref="E6:G6"/>
    <mergeCell ref="C22:F22"/>
    <mergeCell ref="C35:F35"/>
    <mergeCell ref="C15:F15"/>
    <mergeCell ref="C16:F16"/>
    <mergeCell ref="C17:F17"/>
    <mergeCell ref="C18:F18"/>
    <mergeCell ref="C19:F19"/>
    <mergeCell ref="C12:F12"/>
    <mergeCell ref="C13:F13"/>
    <mergeCell ref="C14:F14"/>
    <mergeCell ref="B8:F8"/>
    <mergeCell ref="C9:F9"/>
  </mergeCells>
  <phoneticPr fontId="25" type="noConversion"/>
  <pageMargins left="0.70000000000000007" right="0.70000000000000007" top="0.75" bottom="0.75" header="0.51180555555555562" footer="0.51180555555555562"/>
  <pageSetup scale="79" firstPageNumber="0" orientation="portrait" r:id="rId1"/>
  <headerFooter alignWithMargins="0"/>
  <colBreaks count="1" manualBreakCount="1">
    <brk id="7"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S156"/>
  <sheetViews>
    <sheetView view="pageBreakPreview" zoomScale="70" zoomScaleNormal="50" zoomScaleSheetLayoutView="70" workbookViewId="0">
      <selection activeCell="D134" sqref="D134:D135"/>
    </sheetView>
  </sheetViews>
  <sheetFormatPr baseColWidth="10" defaultColWidth="11.42578125" defaultRowHeight="18" x14ac:dyDescent="0.35"/>
  <cols>
    <col min="1" max="1" width="5.28515625" style="96" customWidth="1"/>
    <col min="2" max="2" width="26.7109375" style="97" customWidth="1"/>
    <col min="3" max="3" width="62.42578125" style="30" customWidth="1"/>
    <col min="4" max="4" width="64.85546875" style="98" customWidth="1"/>
    <col min="5" max="5" width="17.5703125" style="30" customWidth="1"/>
    <col min="6" max="6" width="16.7109375" style="4" hidden="1" customWidth="1"/>
    <col min="7" max="7" width="13.140625" style="5" hidden="1" customWidth="1"/>
    <col min="8" max="8" width="16.140625" style="5" hidden="1" customWidth="1"/>
    <col min="9" max="10" width="10" style="5" customWidth="1"/>
    <col min="11" max="11" width="10.28515625" style="5" customWidth="1"/>
    <col min="12" max="12" width="10.5703125" style="5" customWidth="1"/>
    <col min="13" max="13" width="11.5703125" style="6" customWidth="1"/>
    <col min="14" max="14" width="19.85546875" customWidth="1"/>
    <col min="15" max="16" width="11.5703125" customWidth="1"/>
    <col min="17" max="19" width="11.42578125" customWidth="1"/>
    <col min="20" max="22" width="11.42578125" style="7" customWidth="1"/>
    <col min="23" max="16384" width="11.42578125" style="7"/>
  </cols>
  <sheetData>
    <row r="1" spans="1:253" ht="13.5" x14ac:dyDescent="0.2">
      <c r="A1" s="140" t="s">
        <v>286</v>
      </c>
      <c r="B1" s="140"/>
      <c r="C1" s="140"/>
      <c r="D1" s="140"/>
      <c r="E1" s="140"/>
      <c r="F1"/>
      <c r="G1"/>
      <c r="H1"/>
      <c r="I1"/>
      <c r="J1"/>
      <c r="K1"/>
      <c r="L1"/>
      <c r="M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c r="IL1"/>
      <c r="IM1"/>
      <c r="IN1"/>
      <c r="IO1"/>
      <c r="IP1"/>
      <c r="IQ1"/>
      <c r="IR1"/>
      <c r="IS1"/>
    </row>
    <row r="2" spans="1:253" ht="13.5" x14ac:dyDescent="0.2">
      <c r="A2" s="140" t="s">
        <v>6</v>
      </c>
      <c r="B2" s="140"/>
      <c r="C2" s="140"/>
      <c r="D2" s="140"/>
      <c r="E2" s="140"/>
      <c r="F2"/>
      <c r="G2"/>
      <c r="H2"/>
      <c r="I2"/>
      <c r="J2"/>
      <c r="K2"/>
      <c r="L2"/>
      <c r="M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row>
    <row r="3" spans="1:253" ht="13.5" x14ac:dyDescent="0.2">
      <c r="A3" s="140"/>
      <c r="B3" s="140"/>
      <c r="C3" s="140"/>
      <c r="D3" s="140"/>
      <c r="E3" s="140"/>
      <c r="F3"/>
      <c r="G3"/>
      <c r="H3"/>
      <c r="I3"/>
      <c r="J3"/>
      <c r="K3"/>
      <c r="L3"/>
      <c r="M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c r="HX3"/>
      <c r="HY3"/>
      <c r="HZ3"/>
      <c r="IA3"/>
      <c r="IB3"/>
      <c r="IC3"/>
      <c r="ID3"/>
      <c r="IE3"/>
      <c r="IF3"/>
      <c r="IG3"/>
      <c r="IH3"/>
      <c r="II3"/>
      <c r="IJ3"/>
      <c r="IK3"/>
      <c r="IL3"/>
      <c r="IM3"/>
      <c r="IN3"/>
      <c r="IO3"/>
      <c r="IP3"/>
      <c r="IQ3"/>
      <c r="IR3"/>
      <c r="IS3"/>
    </row>
    <row r="4" spans="1:253" ht="13.5" x14ac:dyDescent="0.2">
      <c r="A4" s="140"/>
      <c r="B4" s="140"/>
      <c r="C4" s="140"/>
      <c r="D4" s="140"/>
      <c r="E4" s="140"/>
      <c r="F4"/>
      <c r="G4"/>
      <c r="H4"/>
      <c r="I4"/>
      <c r="J4"/>
      <c r="K4"/>
      <c r="L4"/>
      <c r="M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c r="ID4"/>
      <c r="IE4"/>
      <c r="IF4"/>
      <c r="IG4"/>
      <c r="IH4"/>
      <c r="II4"/>
      <c r="IJ4"/>
      <c r="IK4"/>
      <c r="IL4"/>
      <c r="IM4"/>
      <c r="IN4"/>
      <c r="IO4"/>
      <c r="IP4"/>
      <c r="IQ4"/>
      <c r="IR4"/>
      <c r="IS4"/>
    </row>
    <row r="5" spans="1:253" x14ac:dyDescent="0.2">
      <c r="A5" s="145" t="s">
        <v>285</v>
      </c>
      <c r="B5" s="145"/>
      <c r="C5" s="145"/>
      <c r="D5" s="145"/>
      <c r="E5" s="145"/>
      <c r="F5"/>
      <c r="G5"/>
      <c r="H5"/>
      <c r="I5"/>
      <c r="J5"/>
      <c r="K5"/>
      <c r="L5"/>
      <c r="M5"/>
      <c r="T5"/>
      <c r="U5"/>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c r="EJ5"/>
      <c r="EK5"/>
      <c r="EL5"/>
      <c r="EM5"/>
      <c r="EN5"/>
      <c r="EO5"/>
      <c r="EP5"/>
      <c r="EQ5"/>
      <c r="ER5"/>
      <c r="ES5"/>
      <c r="ET5"/>
      <c r="EU5"/>
      <c r="EV5"/>
      <c r="EW5"/>
      <c r="EX5"/>
      <c r="EY5"/>
      <c r="EZ5"/>
      <c r="FA5"/>
      <c r="FB5"/>
      <c r="FC5"/>
      <c r="FD5"/>
      <c r="FE5"/>
      <c r="FF5"/>
      <c r="FG5"/>
      <c r="FH5"/>
      <c r="FI5"/>
      <c r="FJ5"/>
      <c r="FK5"/>
      <c r="FL5"/>
      <c r="FM5"/>
      <c r="FN5"/>
      <c r="FO5"/>
      <c r="FP5"/>
      <c r="FQ5"/>
      <c r="FR5"/>
      <c r="FS5"/>
      <c r="FT5"/>
      <c r="FU5"/>
      <c r="FV5"/>
      <c r="FW5"/>
      <c r="FX5"/>
      <c r="FY5"/>
      <c r="FZ5"/>
      <c r="GA5"/>
      <c r="GB5"/>
      <c r="GC5"/>
      <c r="GD5"/>
      <c r="GE5"/>
      <c r="GF5"/>
      <c r="GG5"/>
      <c r="GH5"/>
      <c r="GI5"/>
      <c r="GJ5"/>
      <c r="GK5"/>
      <c r="GL5"/>
      <c r="GM5"/>
      <c r="GN5"/>
      <c r="GO5"/>
      <c r="GP5"/>
      <c r="GQ5"/>
      <c r="GR5"/>
      <c r="GS5"/>
      <c r="GT5"/>
      <c r="GU5"/>
      <c r="GV5"/>
      <c r="GW5"/>
      <c r="GX5"/>
      <c r="GY5"/>
      <c r="GZ5"/>
      <c r="HA5"/>
      <c r="HB5"/>
      <c r="HC5"/>
      <c r="HD5"/>
      <c r="HE5"/>
      <c r="HF5"/>
      <c r="HG5"/>
      <c r="HH5"/>
      <c r="HI5"/>
      <c r="HJ5"/>
      <c r="HK5"/>
      <c r="HL5"/>
      <c r="HM5"/>
      <c r="HN5"/>
      <c r="HO5"/>
      <c r="HP5"/>
      <c r="HQ5"/>
      <c r="HR5"/>
      <c r="HS5"/>
      <c r="HT5"/>
      <c r="HU5"/>
      <c r="HV5"/>
      <c r="HW5"/>
      <c r="HX5"/>
      <c r="HY5"/>
      <c r="HZ5"/>
      <c r="IA5"/>
      <c r="IB5"/>
      <c r="IC5"/>
      <c r="ID5"/>
      <c r="IE5"/>
      <c r="IF5"/>
      <c r="IG5"/>
      <c r="IH5"/>
      <c r="II5"/>
      <c r="IJ5"/>
      <c r="IK5"/>
      <c r="IL5"/>
      <c r="IM5"/>
      <c r="IN5"/>
      <c r="IO5"/>
      <c r="IP5"/>
      <c r="IQ5"/>
      <c r="IR5"/>
      <c r="IS5"/>
    </row>
    <row r="6" spans="1:253" ht="15" x14ac:dyDescent="0.2">
      <c r="A6" s="155">
        <f>Carátula!C13</f>
        <v>0</v>
      </c>
      <c r="B6" s="155"/>
      <c r="C6" s="155"/>
      <c r="D6" s="100">
        <f>Carátula!C11</f>
        <v>0</v>
      </c>
      <c r="E6" s="101"/>
      <c r="F6"/>
      <c r="G6"/>
      <c r="H6"/>
      <c r="I6"/>
      <c r="J6"/>
      <c r="K6"/>
      <c r="L6"/>
      <c r="M6"/>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c r="EI6"/>
      <c r="EJ6"/>
      <c r="EK6"/>
      <c r="EL6"/>
      <c r="EM6"/>
      <c r="EN6"/>
      <c r="EO6"/>
      <c r="EP6"/>
      <c r="EQ6"/>
      <c r="ER6"/>
      <c r="ES6"/>
      <c r="ET6"/>
      <c r="EU6"/>
      <c r="EV6"/>
      <c r="EW6"/>
      <c r="EX6"/>
      <c r="EY6"/>
      <c r="EZ6"/>
      <c r="FA6"/>
      <c r="FB6"/>
      <c r="FC6"/>
      <c r="FD6"/>
      <c r="FE6"/>
      <c r="FF6"/>
      <c r="FG6"/>
      <c r="FH6"/>
      <c r="FI6"/>
      <c r="FJ6"/>
      <c r="FK6"/>
      <c r="FL6"/>
      <c r="FM6"/>
      <c r="FN6"/>
      <c r="FO6"/>
      <c r="FP6"/>
      <c r="FQ6"/>
      <c r="FR6"/>
      <c r="FS6"/>
      <c r="FT6"/>
      <c r="FU6"/>
      <c r="FV6"/>
      <c r="FW6"/>
      <c r="FX6"/>
      <c r="FY6"/>
      <c r="FZ6"/>
      <c r="GA6"/>
      <c r="GB6"/>
      <c r="GC6"/>
      <c r="GD6"/>
      <c r="GE6"/>
      <c r="GF6"/>
      <c r="GG6"/>
      <c r="GH6"/>
      <c r="GI6"/>
      <c r="GJ6"/>
      <c r="GK6"/>
      <c r="GL6"/>
      <c r="GM6"/>
      <c r="GN6"/>
      <c r="GO6"/>
      <c r="GP6"/>
      <c r="GQ6"/>
      <c r="GR6"/>
      <c r="GS6"/>
      <c r="GT6"/>
      <c r="GU6"/>
      <c r="GV6"/>
      <c r="GW6"/>
      <c r="GX6"/>
      <c r="GY6"/>
      <c r="GZ6"/>
      <c r="HA6"/>
      <c r="HB6"/>
      <c r="HC6"/>
      <c r="HD6"/>
      <c r="HE6"/>
      <c r="HF6"/>
      <c r="HG6"/>
      <c r="HH6"/>
      <c r="HI6"/>
      <c r="HJ6"/>
      <c r="HK6"/>
      <c r="HL6"/>
      <c r="HM6"/>
      <c r="HN6"/>
      <c r="HO6"/>
      <c r="HP6"/>
      <c r="HQ6"/>
      <c r="HR6"/>
      <c r="HS6"/>
      <c r="HT6"/>
      <c r="HU6"/>
      <c r="HV6"/>
      <c r="HW6"/>
      <c r="HX6"/>
      <c r="HY6"/>
      <c r="HZ6"/>
      <c r="IA6"/>
      <c r="IB6"/>
      <c r="IC6"/>
      <c r="ID6"/>
      <c r="IE6"/>
      <c r="IF6"/>
      <c r="IG6"/>
      <c r="IH6"/>
      <c r="II6"/>
      <c r="IJ6"/>
      <c r="IK6"/>
      <c r="IL6"/>
      <c r="IM6"/>
      <c r="IN6"/>
      <c r="IO6"/>
      <c r="IP6"/>
      <c r="IQ6"/>
      <c r="IR6"/>
      <c r="IS6"/>
    </row>
    <row r="7" spans="1:253" ht="15.75" customHeight="1" thickBot="1" x14ac:dyDescent="0.4">
      <c r="A7" s="45"/>
      <c r="B7" s="45"/>
      <c r="C7" s="45"/>
      <c r="D7" s="165">
        <f>Carátula!E6</f>
        <v>0</v>
      </c>
      <c r="E7" s="165"/>
    </row>
    <row r="8" spans="1:253" ht="19.5" customHeight="1" x14ac:dyDescent="0.35">
      <c r="A8" s="46"/>
      <c r="B8" s="47" t="s">
        <v>20</v>
      </c>
      <c r="C8" s="48" t="s">
        <v>21</v>
      </c>
      <c r="D8" s="49" t="s">
        <v>22</v>
      </c>
      <c r="E8" s="50" t="s">
        <v>23</v>
      </c>
      <c r="F8" s="26" t="s">
        <v>3</v>
      </c>
      <c r="G8" s="26" t="s">
        <v>4</v>
      </c>
      <c r="H8" s="26" t="s">
        <v>5</v>
      </c>
    </row>
    <row r="9" spans="1:253" s="12" customFormat="1" ht="47.25" customHeight="1" x14ac:dyDescent="0.2">
      <c r="A9" s="51">
        <v>1</v>
      </c>
      <c r="B9" s="164" t="s">
        <v>307</v>
      </c>
      <c r="C9" s="52" t="s">
        <v>24</v>
      </c>
      <c r="D9" s="53" t="s">
        <v>306</v>
      </c>
      <c r="E9" s="54">
        <v>1</v>
      </c>
      <c r="F9" s="27">
        <f>IF(E9=G9,H9)</f>
        <v>1</v>
      </c>
      <c r="G9" s="28">
        <f>IF(E9="NA","NA",H9)</f>
        <v>1</v>
      </c>
      <c r="H9" s="8">
        <v>1</v>
      </c>
      <c r="I9" s="9"/>
      <c r="J9" s="9"/>
      <c r="K9" s="9"/>
      <c r="L9" s="9"/>
      <c r="M9" s="10"/>
      <c r="N9" s="11"/>
      <c r="O9" s="11"/>
      <c r="P9" s="11"/>
      <c r="Q9" s="11"/>
      <c r="R9" s="11"/>
      <c r="S9" s="11"/>
    </row>
    <row r="10" spans="1:253" ht="45.75" customHeight="1" x14ac:dyDescent="0.2">
      <c r="A10" s="51">
        <v>2</v>
      </c>
      <c r="B10" s="164"/>
      <c r="C10" s="55" t="s">
        <v>25</v>
      </c>
      <c r="D10" s="56" t="s">
        <v>26</v>
      </c>
      <c r="E10" s="54">
        <v>5</v>
      </c>
      <c r="F10" s="27">
        <f t="shared" ref="F10:F73" si="0">IF(E10=G10,H10)</f>
        <v>5</v>
      </c>
      <c r="G10" s="28">
        <f t="shared" ref="G10:G73" si="1">IF(E10="NA","NA",H10)</f>
        <v>5</v>
      </c>
      <c r="H10" s="8">
        <v>5</v>
      </c>
      <c r="I10" s="1"/>
      <c r="J10" s="1"/>
      <c r="K10" s="1"/>
      <c r="L10" s="1"/>
      <c r="M10" s="104"/>
      <c r="N10" s="105"/>
      <c r="O10" s="105"/>
      <c r="P10" s="105"/>
      <c r="Q10" s="105"/>
      <c r="R10" s="105"/>
      <c r="S10" s="105"/>
    </row>
    <row r="11" spans="1:253" s="12" customFormat="1" ht="47.25" customHeight="1" x14ac:dyDescent="0.2">
      <c r="A11" s="51">
        <v>3</v>
      </c>
      <c r="B11" s="164"/>
      <c r="C11" s="57" t="s">
        <v>27</v>
      </c>
      <c r="D11" s="53" t="s">
        <v>28</v>
      </c>
      <c r="E11" s="54">
        <v>1</v>
      </c>
      <c r="F11" s="27">
        <f t="shared" si="0"/>
        <v>1</v>
      </c>
      <c r="G11" s="28">
        <f t="shared" si="1"/>
        <v>1</v>
      </c>
      <c r="H11" s="8">
        <v>1</v>
      </c>
      <c r="I11" s="9"/>
      <c r="J11" s="9"/>
      <c r="K11" s="9"/>
      <c r="L11" s="9"/>
      <c r="M11" s="106"/>
    </row>
    <row r="12" spans="1:253" s="12" customFormat="1" ht="79.5" customHeight="1" x14ac:dyDescent="0.2">
      <c r="A12" s="51">
        <v>4</v>
      </c>
      <c r="B12" s="164"/>
      <c r="C12" s="57" t="s">
        <v>29</v>
      </c>
      <c r="D12" s="56" t="s">
        <v>30</v>
      </c>
      <c r="E12" s="54">
        <v>1</v>
      </c>
      <c r="F12" s="27">
        <f t="shared" si="0"/>
        <v>1</v>
      </c>
      <c r="G12" s="28">
        <f t="shared" si="1"/>
        <v>1</v>
      </c>
      <c r="H12" s="8">
        <v>1</v>
      </c>
      <c r="I12" s="9"/>
      <c r="J12" s="9"/>
      <c r="K12" s="9"/>
      <c r="L12" s="9"/>
      <c r="M12" s="106"/>
    </row>
    <row r="13" spans="1:253" ht="33.75" customHeight="1" x14ac:dyDescent="0.2">
      <c r="A13" s="51">
        <v>5</v>
      </c>
      <c r="B13" s="164"/>
      <c r="C13" s="57" t="s">
        <v>31</v>
      </c>
      <c r="D13" s="58" t="s">
        <v>32</v>
      </c>
      <c r="E13" s="54">
        <v>1</v>
      </c>
      <c r="F13" s="27">
        <f t="shared" si="0"/>
        <v>1</v>
      </c>
      <c r="G13" s="28">
        <f t="shared" si="1"/>
        <v>1</v>
      </c>
      <c r="H13" s="8">
        <v>1</v>
      </c>
      <c r="I13" s="1"/>
      <c r="J13" s="1"/>
      <c r="K13" s="1"/>
      <c r="L13" s="1"/>
      <c r="M13" s="104"/>
      <c r="N13" s="105"/>
      <c r="O13" s="105"/>
      <c r="P13" s="105"/>
      <c r="Q13" s="105"/>
      <c r="R13" s="105"/>
      <c r="S13" s="105"/>
    </row>
    <row r="14" spans="1:253" ht="165.75" customHeight="1" x14ac:dyDescent="0.2">
      <c r="A14" s="51">
        <v>6</v>
      </c>
      <c r="B14" s="164"/>
      <c r="C14" s="59" t="s">
        <v>33</v>
      </c>
      <c r="D14" s="56" t="s">
        <v>34</v>
      </c>
      <c r="E14" s="54">
        <v>5</v>
      </c>
      <c r="F14" s="27">
        <f t="shared" si="0"/>
        <v>5</v>
      </c>
      <c r="G14" s="28">
        <f t="shared" si="1"/>
        <v>5</v>
      </c>
      <c r="H14" s="8">
        <v>5</v>
      </c>
      <c r="I14" s="1"/>
      <c r="J14" s="1"/>
      <c r="K14" s="1"/>
      <c r="L14" s="1"/>
      <c r="M14" s="104"/>
      <c r="N14" s="107"/>
      <c r="O14" s="107"/>
      <c r="P14" s="107"/>
      <c r="Q14" s="107"/>
      <c r="R14" s="107"/>
      <c r="S14" s="107"/>
    </row>
    <row r="15" spans="1:253" ht="177" customHeight="1" x14ac:dyDescent="0.2">
      <c r="A15" s="51">
        <v>7</v>
      </c>
      <c r="B15" s="60" t="s">
        <v>35</v>
      </c>
      <c r="C15" s="59" t="s">
        <v>36</v>
      </c>
      <c r="D15" s="61" t="s">
        <v>37</v>
      </c>
      <c r="E15" s="54">
        <v>5</v>
      </c>
      <c r="F15" s="27">
        <f t="shared" si="0"/>
        <v>5</v>
      </c>
      <c r="G15" s="28">
        <f t="shared" si="1"/>
        <v>5</v>
      </c>
      <c r="H15" s="8">
        <v>5</v>
      </c>
      <c r="I15" s="1"/>
      <c r="J15" s="1"/>
      <c r="K15" s="1"/>
      <c r="L15" s="1"/>
      <c r="M15" s="104"/>
      <c r="N15" s="108"/>
      <c r="O15" s="108"/>
      <c r="P15" s="108"/>
      <c r="Q15" s="108"/>
      <c r="R15" s="108"/>
      <c r="S15" s="108"/>
    </row>
    <row r="16" spans="1:253" ht="101.25" customHeight="1" x14ac:dyDescent="0.2">
      <c r="A16" s="51">
        <v>8</v>
      </c>
      <c r="B16" s="151" t="s">
        <v>309</v>
      </c>
      <c r="C16" s="62" t="s">
        <v>289</v>
      </c>
      <c r="D16" s="56" t="s">
        <v>320</v>
      </c>
      <c r="E16" s="54">
        <v>1</v>
      </c>
      <c r="F16" s="27">
        <f t="shared" si="0"/>
        <v>1</v>
      </c>
      <c r="G16" s="28">
        <f t="shared" si="1"/>
        <v>1</v>
      </c>
      <c r="H16" s="8">
        <v>1</v>
      </c>
      <c r="I16" s="1"/>
      <c r="J16" s="1"/>
      <c r="K16" s="1"/>
      <c r="L16" s="1"/>
      <c r="M16" s="104"/>
      <c r="N16" s="109"/>
      <c r="O16" s="109"/>
      <c r="P16" s="109"/>
      <c r="Q16" s="109"/>
      <c r="R16" s="109"/>
      <c r="S16" s="109"/>
    </row>
    <row r="17" spans="1:19" ht="66" customHeight="1" x14ac:dyDescent="0.2">
      <c r="A17" s="51">
        <v>9</v>
      </c>
      <c r="B17" s="151"/>
      <c r="C17" s="63" t="s">
        <v>38</v>
      </c>
      <c r="D17" s="56" t="s">
        <v>310</v>
      </c>
      <c r="E17" s="54">
        <v>10</v>
      </c>
      <c r="F17" s="27">
        <f t="shared" si="0"/>
        <v>10</v>
      </c>
      <c r="G17" s="28">
        <f t="shared" si="1"/>
        <v>10</v>
      </c>
      <c r="H17" s="8">
        <v>10</v>
      </c>
      <c r="I17" s="1"/>
      <c r="J17" s="1"/>
      <c r="K17" s="1"/>
      <c r="L17" s="1"/>
      <c r="M17" s="104"/>
      <c r="N17" s="109"/>
      <c r="O17" s="109"/>
      <c r="P17" s="109"/>
      <c r="Q17" s="109"/>
      <c r="R17" s="109"/>
      <c r="S17" s="109"/>
    </row>
    <row r="18" spans="1:19" ht="69" customHeight="1" x14ac:dyDescent="0.2">
      <c r="A18" s="51">
        <v>10</v>
      </c>
      <c r="B18" s="151"/>
      <c r="C18" s="62" t="s">
        <v>39</v>
      </c>
      <c r="D18" s="61" t="s">
        <v>40</v>
      </c>
      <c r="E18" s="54">
        <v>1</v>
      </c>
      <c r="F18" s="27">
        <f t="shared" si="0"/>
        <v>1</v>
      </c>
      <c r="G18" s="28">
        <f t="shared" si="1"/>
        <v>1</v>
      </c>
      <c r="H18" s="8">
        <v>1</v>
      </c>
      <c r="I18" s="1"/>
      <c r="J18" s="1"/>
      <c r="K18" s="1"/>
      <c r="L18" s="1"/>
      <c r="M18" s="104"/>
      <c r="N18" s="108"/>
      <c r="O18" s="108"/>
      <c r="P18" s="108"/>
      <c r="Q18" s="108"/>
      <c r="R18" s="108"/>
      <c r="S18" s="108"/>
    </row>
    <row r="19" spans="1:19" ht="78.75" customHeight="1" x14ac:dyDescent="0.2">
      <c r="A19" s="51">
        <v>11</v>
      </c>
      <c r="B19" s="151"/>
      <c r="C19" s="64" t="s">
        <v>41</v>
      </c>
      <c r="D19" s="56" t="s">
        <v>42</v>
      </c>
      <c r="E19" s="54">
        <v>10</v>
      </c>
      <c r="F19" s="27">
        <f t="shared" si="0"/>
        <v>10</v>
      </c>
      <c r="G19" s="28">
        <f t="shared" si="1"/>
        <v>10</v>
      </c>
      <c r="H19" s="8">
        <v>10</v>
      </c>
      <c r="I19" s="1"/>
      <c r="J19" s="1"/>
      <c r="K19" s="1"/>
      <c r="L19" s="1"/>
      <c r="M19" s="104"/>
      <c r="N19" s="105"/>
      <c r="O19" s="105"/>
      <c r="P19" s="105"/>
      <c r="Q19" s="105"/>
      <c r="R19" s="105"/>
      <c r="S19" s="105"/>
    </row>
    <row r="20" spans="1:19" ht="80.45" customHeight="1" x14ac:dyDescent="0.2">
      <c r="A20" s="51">
        <v>12</v>
      </c>
      <c r="B20" s="151"/>
      <c r="C20" s="64" t="s">
        <v>43</v>
      </c>
      <c r="D20" s="61" t="s">
        <v>308</v>
      </c>
      <c r="E20" s="54">
        <v>1</v>
      </c>
      <c r="F20" s="27">
        <f t="shared" si="0"/>
        <v>1</v>
      </c>
      <c r="G20" s="28">
        <f t="shared" si="1"/>
        <v>1</v>
      </c>
      <c r="H20" s="8">
        <v>1</v>
      </c>
      <c r="I20" s="1"/>
      <c r="J20" s="1"/>
      <c r="K20" s="1"/>
      <c r="L20" s="1"/>
      <c r="M20" s="104"/>
      <c r="N20" s="108"/>
      <c r="O20" s="108"/>
      <c r="P20" s="108"/>
      <c r="Q20" s="108"/>
      <c r="R20" s="108"/>
      <c r="S20" s="108"/>
    </row>
    <row r="21" spans="1:19" ht="63" customHeight="1" x14ac:dyDescent="0.2">
      <c r="A21" s="51">
        <v>13</v>
      </c>
      <c r="B21" s="151"/>
      <c r="C21" s="64" t="s">
        <v>44</v>
      </c>
      <c r="D21" s="61" t="s">
        <v>45</v>
      </c>
      <c r="E21" s="54">
        <v>1</v>
      </c>
      <c r="F21" s="27">
        <f t="shared" si="0"/>
        <v>1</v>
      </c>
      <c r="G21" s="28">
        <f t="shared" si="1"/>
        <v>1</v>
      </c>
      <c r="H21" s="8">
        <v>1</v>
      </c>
      <c r="I21" s="1"/>
      <c r="J21" s="1"/>
      <c r="K21" s="1"/>
      <c r="L21" s="1"/>
      <c r="M21" s="104"/>
      <c r="N21" s="108"/>
      <c r="O21" s="108"/>
      <c r="P21" s="108"/>
      <c r="Q21" s="108"/>
      <c r="R21" s="108"/>
      <c r="S21" s="108"/>
    </row>
    <row r="22" spans="1:19" ht="59.25" customHeight="1" x14ac:dyDescent="0.2">
      <c r="A22" s="51">
        <v>14</v>
      </c>
      <c r="B22" s="151"/>
      <c r="C22" s="62" t="s">
        <v>46</v>
      </c>
      <c r="D22" s="61" t="s">
        <v>47</v>
      </c>
      <c r="E22" s="54">
        <v>1</v>
      </c>
      <c r="F22" s="27">
        <f t="shared" si="0"/>
        <v>1</v>
      </c>
      <c r="G22" s="28">
        <f t="shared" si="1"/>
        <v>1</v>
      </c>
      <c r="H22" s="8">
        <v>1</v>
      </c>
      <c r="I22" s="1"/>
      <c r="J22" s="1"/>
      <c r="K22" s="1"/>
      <c r="L22" s="1"/>
      <c r="M22" s="104"/>
      <c r="N22" s="108"/>
      <c r="O22" s="108"/>
      <c r="P22" s="108"/>
      <c r="Q22" s="108"/>
      <c r="R22" s="108"/>
      <c r="S22" s="108"/>
    </row>
    <row r="23" spans="1:19" ht="47.25" customHeight="1" x14ac:dyDescent="0.2">
      <c r="A23" s="51">
        <v>15</v>
      </c>
      <c r="B23" s="151"/>
      <c r="C23" s="62" t="s">
        <v>48</v>
      </c>
      <c r="D23" s="61" t="s">
        <v>49</v>
      </c>
      <c r="E23" s="54">
        <v>1</v>
      </c>
      <c r="F23" s="27">
        <f t="shared" si="0"/>
        <v>1</v>
      </c>
      <c r="G23" s="28">
        <f t="shared" si="1"/>
        <v>1</v>
      </c>
      <c r="H23" s="8">
        <v>1</v>
      </c>
      <c r="I23" s="1"/>
      <c r="J23" s="1"/>
      <c r="K23" s="1"/>
      <c r="L23" s="1"/>
      <c r="M23" s="104"/>
      <c r="N23" s="108"/>
      <c r="O23" s="108"/>
      <c r="P23" s="108"/>
      <c r="Q23" s="108"/>
      <c r="R23" s="108"/>
      <c r="S23" s="108"/>
    </row>
    <row r="24" spans="1:19" ht="60.75" customHeight="1" x14ac:dyDescent="0.2">
      <c r="A24" s="51">
        <v>16</v>
      </c>
      <c r="B24" s="151"/>
      <c r="C24" s="62" t="s">
        <v>50</v>
      </c>
      <c r="D24" s="61" t="s">
        <v>51</v>
      </c>
      <c r="E24" s="54">
        <v>1</v>
      </c>
      <c r="F24" s="27">
        <f t="shared" si="0"/>
        <v>1</v>
      </c>
      <c r="G24" s="28">
        <f t="shared" si="1"/>
        <v>1</v>
      </c>
      <c r="H24" s="8">
        <v>1</v>
      </c>
      <c r="I24" s="1"/>
      <c r="J24" s="1"/>
      <c r="K24" s="1"/>
      <c r="L24" s="1"/>
      <c r="M24" s="104"/>
      <c r="N24" s="108"/>
      <c r="O24" s="108"/>
      <c r="P24" s="108"/>
      <c r="Q24" s="108"/>
      <c r="R24" s="108"/>
      <c r="S24" s="108"/>
    </row>
    <row r="25" spans="1:19" ht="49.5" customHeight="1" x14ac:dyDescent="0.2">
      <c r="A25" s="51">
        <v>17</v>
      </c>
      <c r="B25" s="151"/>
      <c r="C25" s="62" t="s">
        <v>52</v>
      </c>
      <c r="D25" s="61" t="s">
        <v>53</v>
      </c>
      <c r="E25" s="54">
        <v>1</v>
      </c>
      <c r="F25" s="27">
        <f t="shared" si="0"/>
        <v>1</v>
      </c>
      <c r="G25" s="28">
        <f t="shared" si="1"/>
        <v>1</v>
      </c>
      <c r="H25" s="8">
        <v>1</v>
      </c>
      <c r="I25" s="1"/>
      <c r="J25" s="1"/>
      <c r="K25" s="1"/>
      <c r="L25" s="1"/>
      <c r="M25" s="104"/>
      <c r="N25" s="108"/>
      <c r="O25" s="108"/>
      <c r="P25" s="108"/>
      <c r="Q25" s="108"/>
      <c r="R25" s="108"/>
      <c r="S25" s="108"/>
    </row>
    <row r="26" spans="1:19" ht="59.25" customHeight="1" x14ac:dyDescent="0.2">
      <c r="A26" s="51">
        <v>18</v>
      </c>
      <c r="B26" s="151"/>
      <c r="C26" s="62" t="s">
        <v>54</v>
      </c>
      <c r="D26" s="61" t="s">
        <v>55</v>
      </c>
      <c r="E26" s="54">
        <v>1</v>
      </c>
      <c r="F26" s="27">
        <f t="shared" si="0"/>
        <v>1</v>
      </c>
      <c r="G26" s="28">
        <f t="shared" si="1"/>
        <v>1</v>
      </c>
      <c r="H26" s="8">
        <v>1</v>
      </c>
      <c r="I26" s="1"/>
      <c r="J26" s="1"/>
      <c r="K26" s="1"/>
      <c r="L26" s="1"/>
      <c r="M26" s="104"/>
      <c r="N26" s="108"/>
      <c r="O26" s="108"/>
      <c r="P26" s="108"/>
      <c r="Q26" s="108"/>
      <c r="R26" s="108"/>
      <c r="S26" s="108"/>
    </row>
    <row r="27" spans="1:19" ht="60.75" customHeight="1" x14ac:dyDescent="0.2">
      <c r="A27" s="51">
        <v>19</v>
      </c>
      <c r="B27" s="151"/>
      <c r="C27" s="62" t="s">
        <v>56</v>
      </c>
      <c r="D27" s="61" t="s">
        <v>57</v>
      </c>
      <c r="E27" s="54">
        <v>1</v>
      </c>
      <c r="F27" s="27">
        <f t="shared" si="0"/>
        <v>1</v>
      </c>
      <c r="G27" s="28">
        <f t="shared" si="1"/>
        <v>1</v>
      </c>
      <c r="H27" s="8">
        <v>1</v>
      </c>
      <c r="I27" s="1"/>
      <c r="J27" s="1"/>
      <c r="K27" s="1"/>
      <c r="L27" s="1"/>
      <c r="M27" s="104"/>
      <c r="N27" s="108"/>
      <c r="O27" s="108"/>
      <c r="P27" s="108"/>
      <c r="Q27" s="108"/>
      <c r="R27" s="108"/>
      <c r="S27" s="108"/>
    </row>
    <row r="28" spans="1:19" ht="60.75" customHeight="1" x14ac:dyDescent="0.2">
      <c r="A28" s="51">
        <v>20</v>
      </c>
      <c r="B28" s="151"/>
      <c r="C28" s="65" t="s">
        <v>58</v>
      </c>
      <c r="D28" s="61" t="s">
        <v>59</v>
      </c>
      <c r="E28" s="54">
        <v>1</v>
      </c>
      <c r="F28" s="27">
        <f t="shared" si="0"/>
        <v>1</v>
      </c>
      <c r="G28" s="28">
        <f t="shared" si="1"/>
        <v>1</v>
      </c>
      <c r="H28" s="8">
        <v>1</v>
      </c>
      <c r="I28" s="1"/>
      <c r="J28" s="1"/>
      <c r="K28" s="1"/>
      <c r="L28" s="1"/>
      <c r="M28" s="104"/>
      <c r="N28" s="108"/>
      <c r="O28" s="108"/>
      <c r="P28" s="108"/>
      <c r="Q28" s="108"/>
      <c r="R28" s="108"/>
      <c r="S28" s="108"/>
    </row>
    <row r="29" spans="1:19" ht="42.75" customHeight="1" x14ac:dyDescent="0.2">
      <c r="A29" s="51">
        <v>21</v>
      </c>
      <c r="B29" s="152" t="s">
        <v>60</v>
      </c>
      <c r="C29" s="64" t="s">
        <v>61</v>
      </c>
      <c r="D29" s="61" t="s">
        <v>62</v>
      </c>
      <c r="E29" s="54">
        <f>'Carro rojo'!E64</f>
        <v>20</v>
      </c>
      <c r="F29" s="27">
        <f t="shared" si="0"/>
        <v>20</v>
      </c>
      <c r="G29" s="28">
        <f t="shared" si="1"/>
        <v>20</v>
      </c>
      <c r="H29" s="8">
        <v>20</v>
      </c>
      <c r="I29" s="1"/>
      <c r="J29" s="1"/>
      <c r="K29" s="1"/>
      <c r="L29" s="1"/>
      <c r="M29" s="104"/>
      <c r="N29" s="108"/>
      <c r="O29" s="108"/>
      <c r="P29" s="108"/>
      <c r="Q29" s="108"/>
      <c r="R29" s="108"/>
      <c r="S29" s="108"/>
    </row>
    <row r="30" spans="1:19" ht="41.25" customHeight="1" x14ac:dyDescent="0.2">
      <c r="A30" s="51">
        <v>22</v>
      </c>
      <c r="B30" s="152"/>
      <c r="C30" s="64" t="s">
        <v>63</v>
      </c>
      <c r="D30" s="61" t="s">
        <v>62</v>
      </c>
      <c r="E30" s="54">
        <f>'Carro rojo'!F64</f>
        <v>20</v>
      </c>
      <c r="F30" s="27">
        <f t="shared" si="0"/>
        <v>20</v>
      </c>
      <c r="G30" s="28">
        <f t="shared" si="1"/>
        <v>20</v>
      </c>
      <c r="H30" s="8">
        <v>20</v>
      </c>
      <c r="I30" s="1"/>
      <c r="J30" s="1"/>
      <c r="K30" s="1"/>
      <c r="L30" s="1"/>
      <c r="M30" s="104"/>
      <c r="N30" s="108"/>
      <c r="O30" s="108"/>
      <c r="P30" s="108"/>
      <c r="Q30" s="108"/>
      <c r="R30" s="108"/>
      <c r="S30" s="108"/>
    </row>
    <row r="31" spans="1:19" ht="243.75" customHeight="1" x14ac:dyDescent="0.2">
      <c r="A31" s="51">
        <v>23</v>
      </c>
      <c r="B31" s="153" t="s">
        <v>64</v>
      </c>
      <c r="C31" s="117" t="s">
        <v>65</v>
      </c>
      <c r="D31" s="67" t="s">
        <v>391</v>
      </c>
      <c r="E31" s="68">
        <v>1</v>
      </c>
      <c r="F31" s="27">
        <f t="shared" si="0"/>
        <v>1</v>
      </c>
      <c r="G31" s="28">
        <f t="shared" si="1"/>
        <v>1</v>
      </c>
      <c r="H31" s="13">
        <v>1</v>
      </c>
      <c r="I31" s="1"/>
      <c r="J31" s="1"/>
      <c r="K31" s="1"/>
      <c r="L31" s="1"/>
      <c r="M31" s="104"/>
      <c r="N31" s="108"/>
      <c r="O31" s="108"/>
      <c r="P31" s="108"/>
      <c r="Q31" s="108"/>
      <c r="R31" s="108"/>
      <c r="S31" s="108"/>
    </row>
    <row r="32" spans="1:19" ht="157.5" customHeight="1" x14ac:dyDescent="0.2">
      <c r="A32" s="51">
        <v>24</v>
      </c>
      <c r="B32" s="153"/>
      <c r="C32" s="66" t="s">
        <v>66</v>
      </c>
      <c r="D32" s="67" t="s">
        <v>67</v>
      </c>
      <c r="E32" s="69">
        <v>5</v>
      </c>
      <c r="F32" s="27">
        <f t="shared" si="0"/>
        <v>5</v>
      </c>
      <c r="G32" s="28">
        <f t="shared" si="1"/>
        <v>5</v>
      </c>
      <c r="H32" s="14">
        <v>5</v>
      </c>
      <c r="I32" s="1"/>
      <c r="J32" s="1"/>
      <c r="K32" s="1"/>
      <c r="L32" s="1"/>
      <c r="M32" s="104"/>
      <c r="N32" s="108"/>
      <c r="O32" s="108"/>
      <c r="P32" s="108"/>
      <c r="Q32" s="108"/>
      <c r="R32" s="108"/>
      <c r="S32" s="108"/>
    </row>
    <row r="33" spans="1:19" ht="36" x14ac:dyDescent="0.2">
      <c r="A33" s="51">
        <v>25</v>
      </c>
      <c r="B33" s="153"/>
      <c r="C33" s="70" t="s">
        <v>68</v>
      </c>
      <c r="D33" s="67" t="s">
        <v>69</v>
      </c>
      <c r="E33" s="71">
        <v>5</v>
      </c>
      <c r="F33" s="27">
        <f t="shared" si="0"/>
        <v>5</v>
      </c>
      <c r="G33" s="28">
        <f t="shared" si="1"/>
        <v>5</v>
      </c>
      <c r="H33" s="15">
        <v>5</v>
      </c>
      <c r="I33" s="1"/>
      <c r="J33" s="1"/>
      <c r="K33" s="1"/>
      <c r="L33" s="1"/>
      <c r="M33" s="104"/>
      <c r="N33" s="108"/>
      <c r="O33" s="108"/>
      <c r="P33" s="108"/>
      <c r="Q33" s="108"/>
      <c r="R33" s="108"/>
      <c r="S33" s="108"/>
    </row>
    <row r="34" spans="1:19" ht="108" x14ac:dyDescent="0.2">
      <c r="A34" s="51">
        <v>26</v>
      </c>
      <c r="B34" s="153"/>
      <c r="C34" s="72" t="s">
        <v>70</v>
      </c>
      <c r="D34" s="73" t="s">
        <v>295</v>
      </c>
      <c r="E34" s="69">
        <v>1</v>
      </c>
      <c r="F34" s="27">
        <f t="shared" si="0"/>
        <v>1</v>
      </c>
      <c r="G34" s="28">
        <f t="shared" si="1"/>
        <v>1</v>
      </c>
      <c r="H34" s="14">
        <v>1</v>
      </c>
      <c r="I34" s="1"/>
      <c r="J34" s="1"/>
      <c r="K34" s="1"/>
      <c r="L34" s="1"/>
      <c r="M34" s="104"/>
      <c r="N34" s="108"/>
      <c r="O34" s="108"/>
      <c r="P34" s="108"/>
      <c r="Q34" s="108"/>
      <c r="R34" s="108"/>
      <c r="S34" s="108"/>
    </row>
    <row r="35" spans="1:19" ht="36" x14ac:dyDescent="0.2">
      <c r="A35" s="51">
        <v>27</v>
      </c>
      <c r="B35" s="153"/>
      <c r="C35" s="74" t="s">
        <v>71</v>
      </c>
      <c r="D35" s="67" t="s">
        <v>69</v>
      </c>
      <c r="E35" s="69">
        <v>1</v>
      </c>
      <c r="F35" s="27">
        <f t="shared" si="0"/>
        <v>1</v>
      </c>
      <c r="G35" s="28">
        <f t="shared" si="1"/>
        <v>1</v>
      </c>
      <c r="H35" s="14">
        <v>1</v>
      </c>
      <c r="I35" s="1"/>
      <c r="J35" s="1"/>
      <c r="K35" s="1"/>
      <c r="L35" s="1"/>
      <c r="M35" s="104"/>
      <c r="N35" s="108"/>
      <c r="O35" s="108"/>
      <c r="P35" s="108"/>
      <c r="Q35" s="108"/>
      <c r="R35" s="108"/>
      <c r="S35" s="108"/>
    </row>
    <row r="36" spans="1:19" ht="36" x14ac:dyDescent="0.2">
      <c r="A36" s="51">
        <v>28</v>
      </c>
      <c r="B36" s="153"/>
      <c r="C36" s="72" t="s">
        <v>72</v>
      </c>
      <c r="D36" s="73" t="s">
        <v>73</v>
      </c>
      <c r="E36" s="69">
        <v>5</v>
      </c>
      <c r="F36" s="27">
        <f t="shared" si="0"/>
        <v>5</v>
      </c>
      <c r="G36" s="28">
        <f t="shared" si="1"/>
        <v>5</v>
      </c>
      <c r="H36" s="14">
        <v>5</v>
      </c>
      <c r="I36" s="1"/>
      <c r="J36" s="1"/>
      <c r="K36" s="1"/>
      <c r="L36" s="1"/>
      <c r="M36" s="104"/>
      <c r="N36" s="108"/>
      <c r="O36" s="108"/>
      <c r="P36" s="108"/>
      <c r="Q36" s="108"/>
      <c r="R36" s="108"/>
      <c r="S36" s="108"/>
    </row>
    <row r="37" spans="1:19" ht="46.5" customHeight="1" x14ac:dyDescent="0.2">
      <c r="A37" s="51">
        <v>29</v>
      </c>
      <c r="B37" s="153"/>
      <c r="C37" s="72" t="s">
        <v>74</v>
      </c>
      <c r="D37" s="75" t="s">
        <v>75</v>
      </c>
      <c r="E37" s="69">
        <v>1</v>
      </c>
      <c r="F37" s="27">
        <f t="shared" si="0"/>
        <v>1</v>
      </c>
      <c r="G37" s="28">
        <f t="shared" si="1"/>
        <v>1</v>
      </c>
      <c r="H37" s="14">
        <v>1</v>
      </c>
      <c r="I37" s="1"/>
      <c r="J37" s="1"/>
      <c r="K37" s="1"/>
      <c r="L37" s="1"/>
      <c r="M37" s="104"/>
      <c r="N37" s="108"/>
      <c r="O37" s="108"/>
      <c r="P37" s="108"/>
      <c r="Q37" s="108"/>
      <c r="R37" s="108"/>
      <c r="S37" s="108"/>
    </row>
    <row r="38" spans="1:19" ht="78.75" customHeight="1" x14ac:dyDescent="0.2">
      <c r="A38" s="51">
        <v>30</v>
      </c>
      <c r="B38" s="153"/>
      <c r="C38" s="72" t="s">
        <v>76</v>
      </c>
      <c r="D38" s="76" t="s">
        <v>77</v>
      </c>
      <c r="E38" s="69">
        <v>5</v>
      </c>
      <c r="F38" s="27">
        <f t="shared" si="0"/>
        <v>5</v>
      </c>
      <c r="G38" s="28">
        <f t="shared" si="1"/>
        <v>5</v>
      </c>
      <c r="H38" s="14">
        <v>5</v>
      </c>
      <c r="I38" s="1"/>
      <c r="J38" s="1"/>
      <c r="K38" s="1"/>
      <c r="L38" s="1"/>
      <c r="M38" s="104"/>
      <c r="N38" s="108"/>
      <c r="O38" s="108"/>
      <c r="P38" s="108"/>
      <c r="Q38" s="108"/>
      <c r="R38" s="108"/>
      <c r="S38" s="108"/>
    </row>
    <row r="39" spans="1:19" ht="108.75" x14ac:dyDescent="0.2">
      <c r="A39" s="51">
        <v>31</v>
      </c>
      <c r="B39" s="153"/>
      <c r="C39" s="72" t="s">
        <v>284</v>
      </c>
      <c r="D39" s="77" t="s">
        <v>78</v>
      </c>
      <c r="E39" s="69">
        <v>5</v>
      </c>
      <c r="F39" s="27">
        <f t="shared" si="0"/>
        <v>5</v>
      </c>
      <c r="G39" s="28">
        <f t="shared" si="1"/>
        <v>5</v>
      </c>
      <c r="H39" s="14">
        <v>5</v>
      </c>
      <c r="I39" s="1"/>
      <c r="J39" s="1"/>
      <c r="K39" s="1"/>
      <c r="L39" s="1"/>
      <c r="M39" s="104"/>
      <c r="N39" s="108"/>
      <c r="O39" s="108"/>
      <c r="P39" s="108"/>
      <c r="Q39" s="108"/>
      <c r="R39" s="108"/>
      <c r="S39" s="108"/>
    </row>
    <row r="40" spans="1:19" ht="102.75" customHeight="1" x14ac:dyDescent="0.2">
      <c r="A40" s="51">
        <v>32</v>
      </c>
      <c r="B40" s="153"/>
      <c r="C40" s="119" t="s">
        <v>379</v>
      </c>
      <c r="D40" s="118" t="s">
        <v>293</v>
      </c>
      <c r="E40" s="69">
        <v>5</v>
      </c>
      <c r="F40" s="27">
        <f t="shared" si="0"/>
        <v>5</v>
      </c>
      <c r="G40" s="28">
        <f t="shared" si="1"/>
        <v>5</v>
      </c>
      <c r="H40" s="14">
        <v>5</v>
      </c>
      <c r="I40" s="1"/>
      <c r="J40" s="1"/>
      <c r="K40" s="1"/>
      <c r="L40" s="1"/>
      <c r="M40" s="104"/>
      <c r="N40" s="108"/>
      <c r="O40" s="108"/>
      <c r="P40" s="108"/>
      <c r="Q40" s="108"/>
      <c r="R40" s="108"/>
      <c r="S40" s="108"/>
    </row>
    <row r="41" spans="1:19" ht="72" x14ac:dyDescent="0.2">
      <c r="A41" s="51">
        <v>33</v>
      </c>
      <c r="B41" s="153"/>
      <c r="C41" s="119" t="s">
        <v>378</v>
      </c>
      <c r="D41" s="78" t="s">
        <v>292</v>
      </c>
      <c r="E41" s="69">
        <v>5</v>
      </c>
      <c r="F41" s="27">
        <f t="shared" si="0"/>
        <v>5</v>
      </c>
      <c r="G41" s="28">
        <f t="shared" si="1"/>
        <v>5</v>
      </c>
      <c r="H41" s="14">
        <v>5</v>
      </c>
      <c r="I41" s="1"/>
      <c r="J41" s="1"/>
      <c r="K41" s="1"/>
      <c r="L41" s="1"/>
      <c r="M41" s="104"/>
      <c r="N41" s="108"/>
      <c r="O41" s="108"/>
      <c r="P41" s="108"/>
      <c r="Q41" s="108"/>
      <c r="R41" s="108"/>
      <c r="S41" s="108"/>
    </row>
    <row r="42" spans="1:19" ht="72" x14ac:dyDescent="0.2">
      <c r="A42" s="51">
        <v>34</v>
      </c>
      <c r="B42" s="153"/>
      <c r="C42" s="124" t="s">
        <v>311</v>
      </c>
      <c r="D42" s="125" t="s">
        <v>312</v>
      </c>
      <c r="E42" s="69">
        <v>5</v>
      </c>
      <c r="F42" s="27">
        <f t="shared" si="0"/>
        <v>5</v>
      </c>
      <c r="G42" s="28">
        <f t="shared" si="1"/>
        <v>5</v>
      </c>
      <c r="H42" s="14">
        <v>5</v>
      </c>
      <c r="I42" s="1"/>
      <c r="J42" s="1"/>
      <c r="K42" s="1"/>
      <c r="L42" s="1"/>
      <c r="M42" s="110"/>
      <c r="N42" s="105"/>
      <c r="O42" s="105"/>
      <c r="P42" s="105"/>
      <c r="Q42" s="105"/>
      <c r="R42" s="105"/>
      <c r="S42" s="105"/>
    </row>
    <row r="43" spans="1:19" ht="121.5" customHeight="1" x14ac:dyDescent="0.2">
      <c r="A43" s="51">
        <v>35</v>
      </c>
      <c r="B43" s="154" t="s">
        <v>323</v>
      </c>
      <c r="C43" s="72" t="s">
        <v>79</v>
      </c>
      <c r="D43" s="78" t="s">
        <v>80</v>
      </c>
      <c r="E43" s="79">
        <v>5</v>
      </c>
      <c r="F43" s="27">
        <f t="shared" si="0"/>
        <v>5</v>
      </c>
      <c r="G43" s="28">
        <f t="shared" si="1"/>
        <v>5</v>
      </c>
      <c r="H43" s="16">
        <v>5</v>
      </c>
      <c r="I43" s="1"/>
      <c r="J43" s="1"/>
      <c r="K43" s="1"/>
      <c r="L43" s="1"/>
      <c r="M43" s="110"/>
      <c r="N43" s="105"/>
      <c r="O43" s="105"/>
      <c r="P43" s="105"/>
      <c r="Q43" s="105"/>
      <c r="R43" s="105"/>
      <c r="S43" s="105"/>
    </row>
    <row r="44" spans="1:19" ht="108" x14ac:dyDescent="0.2">
      <c r="A44" s="51">
        <v>36</v>
      </c>
      <c r="B44" s="154"/>
      <c r="C44" s="72" t="s">
        <v>81</v>
      </c>
      <c r="D44" s="77" t="s">
        <v>82</v>
      </c>
      <c r="E44" s="69">
        <v>5</v>
      </c>
      <c r="F44" s="27">
        <f t="shared" si="0"/>
        <v>5</v>
      </c>
      <c r="G44" s="28">
        <f t="shared" si="1"/>
        <v>5</v>
      </c>
      <c r="H44" s="14">
        <v>5</v>
      </c>
      <c r="I44" s="1"/>
      <c r="J44" s="1"/>
      <c r="K44" s="1"/>
      <c r="L44" s="1"/>
      <c r="M44" s="104"/>
      <c r="N44" s="108"/>
      <c r="O44" s="108"/>
      <c r="P44" s="108"/>
      <c r="Q44" s="108"/>
      <c r="R44" s="108"/>
      <c r="S44" s="108"/>
    </row>
    <row r="45" spans="1:19" ht="72" x14ac:dyDescent="0.2">
      <c r="A45" s="51">
        <v>37</v>
      </c>
      <c r="B45" s="154"/>
      <c r="C45" s="72" t="s">
        <v>83</v>
      </c>
      <c r="D45" s="80" t="s">
        <v>84</v>
      </c>
      <c r="E45" s="69">
        <v>5</v>
      </c>
      <c r="F45" s="27">
        <f t="shared" si="0"/>
        <v>5</v>
      </c>
      <c r="G45" s="28">
        <f t="shared" si="1"/>
        <v>5</v>
      </c>
      <c r="H45" s="14">
        <v>5</v>
      </c>
      <c r="I45" s="1"/>
      <c r="J45" s="1"/>
      <c r="K45" s="1"/>
      <c r="L45" s="1"/>
      <c r="M45" s="110"/>
      <c r="N45" s="108"/>
      <c r="O45" s="108"/>
      <c r="P45" s="108"/>
      <c r="Q45" s="108"/>
      <c r="R45" s="108"/>
      <c r="S45" s="108"/>
    </row>
    <row r="46" spans="1:19" ht="60.75" customHeight="1" x14ac:dyDescent="0.2">
      <c r="A46" s="51">
        <v>38</v>
      </c>
      <c r="B46" s="154"/>
      <c r="C46" s="81" t="s">
        <v>85</v>
      </c>
      <c r="D46" s="78" t="s">
        <v>86</v>
      </c>
      <c r="E46" s="79">
        <v>5</v>
      </c>
      <c r="F46" s="27">
        <f t="shared" si="0"/>
        <v>5</v>
      </c>
      <c r="G46" s="28">
        <f t="shared" si="1"/>
        <v>5</v>
      </c>
      <c r="H46" s="16">
        <v>5</v>
      </c>
      <c r="I46" s="1"/>
      <c r="J46" s="1"/>
      <c r="K46" s="1"/>
      <c r="L46" s="1"/>
      <c r="M46" s="104"/>
      <c r="N46" s="108"/>
      <c r="O46" s="108"/>
      <c r="P46" s="108"/>
      <c r="Q46" s="108"/>
      <c r="R46" s="108"/>
      <c r="S46" s="108"/>
    </row>
    <row r="47" spans="1:19" ht="28.5" customHeight="1" x14ac:dyDescent="0.2">
      <c r="A47" s="51">
        <v>39</v>
      </c>
      <c r="B47" s="154"/>
      <c r="C47" s="70" t="s">
        <v>87</v>
      </c>
      <c r="D47" s="75" t="s">
        <v>62</v>
      </c>
      <c r="E47" s="69">
        <v>1</v>
      </c>
      <c r="F47" s="27">
        <f t="shared" si="0"/>
        <v>1</v>
      </c>
      <c r="G47" s="28">
        <f t="shared" si="1"/>
        <v>1</v>
      </c>
      <c r="H47" s="14">
        <v>1</v>
      </c>
      <c r="I47" s="1"/>
      <c r="J47" s="1"/>
      <c r="K47" s="1"/>
      <c r="L47" s="1"/>
      <c r="M47" s="104"/>
      <c r="N47" s="108"/>
      <c r="O47" s="108"/>
      <c r="P47" s="108"/>
      <c r="Q47" s="108"/>
      <c r="R47" s="108"/>
      <c r="S47" s="108"/>
    </row>
    <row r="48" spans="1:19" ht="25.5" customHeight="1" x14ac:dyDescent="0.2">
      <c r="A48" s="51">
        <v>40</v>
      </c>
      <c r="B48" s="154"/>
      <c r="C48" s="70" t="s">
        <v>88</v>
      </c>
      <c r="D48" s="75" t="s">
        <v>62</v>
      </c>
      <c r="E48" s="69">
        <v>1</v>
      </c>
      <c r="F48" s="27">
        <f t="shared" si="0"/>
        <v>1</v>
      </c>
      <c r="G48" s="28">
        <f t="shared" si="1"/>
        <v>1</v>
      </c>
      <c r="H48" s="14">
        <v>1</v>
      </c>
      <c r="I48" s="1"/>
      <c r="J48" s="1"/>
      <c r="K48" s="1"/>
      <c r="L48" s="1"/>
      <c r="M48" s="104"/>
      <c r="N48" s="108"/>
      <c r="O48" s="108"/>
      <c r="P48" s="108"/>
      <c r="Q48" s="108"/>
      <c r="R48" s="108"/>
      <c r="S48" s="108"/>
    </row>
    <row r="49" spans="1:19" ht="41.25" customHeight="1" x14ac:dyDescent="0.2">
      <c r="A49" s="51">
        <v>41</v>
      </c>
      <c r="B49" s="154"/>
      <c r="C49" s="70" t="s">
        <v>89</v>
      </c>
      <c r="D49" s="73" t="s">
        <v>90</v>
      </c>
      <c r="E49" s="69">
        <v>5</v>
      </c>
      <c r="F49" s="27">
        <f t="shared" si="0"/>
        <v>5</v>
      </c>
      <c r="G49" s="28">
        <f t="shared" si="1"/>
        <v>5</v>
      </c>
      <c r="H49" s="14">
        <v>5</v>
      </c>
      <c r="I49" s="1"/>
      <c r="J49" s="1"/>
      <c r="K49" s="1"/>
      <c r="L49" s="1"/>
      <c r="M49" s="104"/>
      <c r="N49" s="108"/>
      <c r="O49" s="108"/>
      <c r="P49" s="108"/>
      <c r="Q49" s="108"/>
      <c r="R49" s="108"/>
      <c r="S49" s="108"/>
    </row>
    <row r="50" spans="1:19" ht="45.75" customHeight="1" x14ac:dyDescent="0.2">
      <c r="A50" s="51">
        <v>42</v>
      </c>
      <c r="B50" s="154"/>
      <c r="C50" s="70" t="s">
        <v>91</v>
      </c>
      <c r="D50" s="73" t="s">
        <v>90</v>
      </c>
      <c r="E50" s="69">
        <v>5</v>
      </c>
      <c r="F50" s="27">
        <f t="shared" si="0"/>
        <v>5</v>
      </c>
      <c r="G50" s="28">
        <f t="shared" si="1"/>
        <v>5</v>
      </c>
      <c r="H50" s="14">
        <v>5</v>
      </c>
      <c r="I50" s="1"/>
      <c r="J50" s="1"/>
      <c r="K50" s="1"/>
      <c r="L50" s="1"/>
      <c r="M50" s="104"/>
      <c r="N50" s="108"/>
      <c r="O50" s="108"/>
      <c r="P50" s="108"/>
      <c r="Q50" s="108"/>
      <c r="R50" s="108"/>
      <c r="S50" s="108"/>
    </row>
    <row r="51" spans="1:19" ht="90" customHeight="1" x14ac:dyDescent="0.2">
      <c r="A51" s="51">
        <v>43</v>
      </c>
      <c r="B51" s="154"/>
      <c r="C51" s="120" t="s">
        <v>294</v>
      </c>
      <c r="D51" s="126" t="s">
        <v>313</v>
      </c>
      <c r="E51" s="71">
        <v>1</v>
      </c>
      <c r="F51" s="27">
        <f t="shared" si="0"/>
        <v>1</v>
      </c>
      <c r="G51" s="28">
        <f t="shared" si="1"/>
        <v>1</v>
      </c>
      <c r="H51" s="15">
        <v>1</v>
      </c>
      <c r="I51" s="1"/>
      <c r="J51" s="1"/>
      <c r="K51" s="1"/>
      <c r="L51" s="1"/>
      <c r="M51" s="104"/>
      <c r="N51" s="108"/>
      <c r="O51" s="108"/>
      <c r="P51" s="108"/>
      <c r="Q51" s="108"/>
      <c r="R51" s="108"/>
      <c r="S51" s="108"/>
    </row>
    <row r="52" spans="1:19" ht="108" x14ac:dyDescent="0.2">
      <c r="A52" s="51">
        <v>44</v>
      </c>
      <c r="B52" s="154"/>
      <c r="C52" s="74" t="s">
        <v>92</v>
      </c>
      <c r="D52" s="82" t="s">
        <v>93</v>
      </c>
      <c r="E52" s="71">
        <v>10</v>
      </c>
      <c r="F52" s="27">
        <f t="shared" si="0"/>
        <v>10</v>
      </c>
      <c r="G52" s="28">
        <f t="shared" si="1"/>
        <v>10</v>
      </c>
      <c r="H52" s="15">
        <v>10</v>
      </c>
      <c r="I52" s="1"/>
      <c r="J52" s="1"/>
      <c r="K52" s="1"/>
      <c r="L52" s="1"/>
      <c r="M52" s="104"/>
      <c r="N52" s="108"/>
      <c r="O52" s="108"/>
      <c r="P52" s="108"/>
      <c r="Q52" s="108"/>
      <c r="R52" s="108"/>
      <c r="S52" s="108"/>
    </row>
    <row r="53" spans="1:19" ht="144.75" customHeight="1" x14ac:dyDescent="0.2">
      <c r="A53" s="51">
        <v>45</v>
      </c>
      <c r="B53" s="154"/>
      <c r="C53" s="81" t="s">
        <v>322</v>
      </c>
      <c r="D53" s="78" t="s">
        <v>324</v>
      </c>
      <c r="E53" s="71">
        <v>10</v>
      </c>
      <c r="F53" s="27">
        <f t="shared" si="0"/>
        <v>10</v>
      </c>
      <c r="G53" s="28">
        <f t="shared" si="1"/>
        <v>10</v>
      </c>
      <c r="H53" s="15">
        <v>10</v>
      </c>
      <c r="I53" s="1"/>
      <c r="J53" s="1"/>
      <c r="K53" s="1"/>
      <c r="L53" s="1"/>
      <c r="M53" s="110"/>
      <c r="N53" s="108"/>
      <c r="O53" s="108"/>
      <c r="P53" s="108"/>
      <c r="Q53" s="108"/>
      <c r="R53" s="108"/>
      <c r="S53" s="108"/>
    </row>
    <row r="54" spans="1:19" ht="45.75" customHeight="1" x14ac:dyDescent="0.2">
      <c r="A54" s="51">
        <v>46</v>
      </c>
      <c r="B54" s="154"/>
      <c r="C54" s="70" t="s">
        <v>94</v>
      </c>
      <c r="D54" s="73" t="s">
        <v>95</v>
      </c>
      <c r="E54" s="69">
        <v>1</v>
      </c>
      <c r="F54" s="27">
        <f t="shared" si="0"/>
        <v>1</v>
      </c>
      <c r="G54" s="28">
        <f t="shared" si="1"/>
        <v>1</v>
      </c>
      <c r="H54" s="14">
        <v>1</v>
      </c>
      <c r="I54" s="1"/>
      <c r="J54" s="1"/>
      <c r="K54" s="1"/>
      <c r="L54" s="1"/>
      <c r="M54" s="104"/>
      <c r="N54" s="108"/>
      <c r="O54" s="108"/>
      <c r="P54" s="108"/>
      <c r="Q54" s="108"/>
      <c r="R54" s="108"/>
      <c r="S54" s="108"/>
    </row>
    <row r="55" spans="1:19" x14ac:dyDescent="0.2">
      <c r="A55" s="51">
        <v>47</v>
      </c>
      <c r="B55" s="154"/>
      <c r="C55" s="70" t="s">
        <v>87</v>
      </c>
      <c r="D55" s="75" t="s">
        <v>62</v>
      </c>
      <c r="E55" s="69">
        <v>1</v>
      </c>
      <c r="F55" s="27">
        <f t="shared" si="0"/>
        <v>1</v>
      </c>
      <c r="G55" s="28">
        <f t="shared" si="1"/>
        <v>1</v>
      </c>
      <c r="H55" s="14">
        <v>1</v>
      </c>
      <c r="I55" s="1"/>
      <c r="J55" s="1"/>
      <c r="K55" s="1"/>
      <c r="L55" s="1"/>
      <c r="M55" s="104"/>
      <c r="N55" s="105"/>
      <c r="O55" s="105"/>
      <c r="P55" s="105"/>
      <c r="Q55" s="105"/>
      <c r="R55" s="105"/>
      <c r="S55" s="105"/>
    </row>
    <row r="56" spans="1:19" x14ac:dyDescent="0.2">
      <c r="A56" s="51">
        <v>48</v>
      </c>
      <c r="B56" s="154"/>
      <c r="C56" s="70" t="s">
        <v>88</v>
      </c>
      <c r="D56" s="75" t="s">
        <v>62</v>
      </c>
      <c r="E56" s="69">
        <v>1</v>
      </c>
      <c r="F56" s="27">
        <f t="shared" si="0"/>
        <v>1</v>
      </c>
      <c r="G56" s="28">
        <f t="shared" si="1"/>
        <v>1</v>
      </c>
      <c r="H56" s="14">
        <v>1</v>
      </c>
      <c r="I56" s="1"/>
      <c r="J56" s="1"/>
      <c r="K56" s="1"/>
      <c r="L56" s="1"/>
      <c r="M56" s="104"/>
      <c r="N56" s="108"/>
      <c r="O56" s="108"/>
      <c r="P56" s="108"/>
      <c r="Q56" s="108"/>
      <c r="R56" s="108"/>
      <c r="S56" s="108"/>
    </row>
    <row r="57" spans="1:19" ht="189.75" customHeight="1" x14ac:dyDescent="0.2">
      <c r="A57" s="51">
        <v>49</v>
      </c>
      <c r="B57" s="160" t="s">
        <v>314</v>
      </c>
      <c r="C57" s="55" t="s">
        <v>380</v>
      </c>
      <c r="D57" s="56" t="s">
        <v>290</v>
      </c>
      <c r="E57" s="54">
        <v>10</v>
      </c>
      <c r="F57" s="27">
        <f t="shared" si="0"/>
        <v>10</v>
      </c>
      <c r="G57" s="28">
        <f t="shared" si="1"/>
        <v>10</v>
      </c>
      <c r="H57" s="8">
        <v>10</v>
      </c>
      <c r="I57" s="1"/>
      <c r="J57" s="1"/>
      <c r="K57" s="1"/>
      <c r="L57" s="1"/>
      <c r="M57" s="104"/>
      <c r="N57" s="108"/>
      <c r="O57" s="108"/>
      <c r="P57" s="108"/>
      <c r="Q57" s="108"/>
      <c r="R57" s="108"/>
      <c r="S57" s="108"/>
    </row>
    <row r="58" spans="1:19" ht="75" x14ac:dyDescent="0.2">
      <c r="A58" s="51">
        <v>50</v>
      </c>
      <c r="B58" s="160"/>
      <c r="C58" s="55" t="s">
        <v>381</v>
      </c>
      <c r="D58" s="56" t="s">
        <v>96</v>
      </c>
      <c r="E58" s="54">
        <v>10</v>
      </c>
      <c r="F58" s="27">
        <f t="shared" si="0"/>
        <v>10</v>
      </c>
      <c r="G58" s="28">
        <f t="shared" si="1"/>
        <v>10</v>
      </c>
      <c r="H58" s="8">
        <v>10</v>
      </c>
      <c r="I58" s="1"/>
      <c r="J58" s="1"/>
      <c r="K58" s="1"/>
      <c r="L58" s="1"/>
      <c r="M58" s="104"/>
      <c r="N58" s="108"/>
      <c r="O58" s="108"/>
      <c r="P58" s="108"/>
      <c r="Q58" s="108"/>
      <c r="R58" s="108"/>
      <c r="S58" s="108"/>
    </row>
    <row r="59" spans="1:19" ht="75" x14ac:dyDescent="0.2">
      <c r="A59" s="51">
        <v>51</v>
      </c>
      <c r="B59" s="160"/>
      <c r="C59" s="55" t="s">
        <v>382</v>
      </c>
      <c r="D59" s="56" t="s">
        <v>96</v>
      </c>
      <c r="E59" s="54">
        <v>10</v>
      </c>
      <c r="F59" s="27">
        <f t="shared" si="0"/>
        <v>10</v>
      </c>
      <c r="G59" s="28">
        <f t="shared" si="1"/>
        <v>10</v>
      </c>
      <c r="H59" s="8">
        <v>10</v>
      </c>
      <c r="I59" s="1"/>
      <c r="J59" s="1"/>
      <c r="K59" s="1"/>
      <c r="L59" s="1"/>
      <c r="M59" s="104"/>
      <c r="N59" s="108"/>
      <c r="O59" s="108"/>
      <c r="P59" s="108"/>
      <c r="Q59" s="108"/>
      <c r="R59" s="108"/>
      <c r="S59" s="108"/>
    </row>
    <row r="60" spans="1:19" ht="56.25" x14ac:dyDescent="0.2">
      <c r="A60" s="51">
        <v>52</v>
      </c>
      <c r="B60" s="160"/>
      <c r="C60" s="55" t="s">
        <v>383</v>
      </c>
      <c r="D60" s="56" t="s">
        <v>96</v>
      </c>
      <c r="E60" s="54">
        <v>10</v>
      </c>
      <c r="F60" s="27">
        <f t="shared" si="0"/>
        <v>10</v>
      </c>
      <c r="G60" s="28">
        <f t="shared" si="1"/>
        <v>10</v>
      </c>
      <c r="H60" s="8">
        <v>10</v>
      </c>
      <c r="I60" s="1"/>
      <c r="J60" s="1"/>
      <c r="K60" s="1"/>
      <c r="L60" s="1"/>
      <c r="M60" s="104"/>
      <c r="N60" s="108"/>
      <c r="O60" s="108"/>
      <c r="P60" s="108"/>
      <c r="Q60" s="108"/>
      <c r="R60" s="108"/>
      <c r="S60" s="108"/>
    </row>
    <row r="61" spans="1:19" ht="37.5" x14ac:dyDescent="0.2">
      <c r="A61" s="51">
        <v>53</v>
      </c>
      <c r="B61" s="160"/>
      <c r="C61" s="55" t="s">
        <v>384</v>
      </c>
      <c r="D61" s="56" t="s">
        <v>96</v>
      </c>
      <c r="E61" s="54">
        <v>10</v>
      </c>
      <c r="F61" s="27">
        <f t="shared" si="0"/>
        <v>10</v>
      </c>
      <c r="G61" s="28">
        <f t="shared" si="1"/>
        <v>10</v>
      </c>
      <c r="H61" s="8">
        <v>10</v>
      </c>
      <c r="I61" s="1"/>
      <c r="J61" s="1"/>
      <c r="K61" s="1"/>
      <c r="L61" s="1"/>
      <c r="M61" s="104"/>
      <c r="N61" s="108"/>
      <c r="O61" s="108"/>
      <c r="P61" s="108"/>
      <c r="Q61" s="108"/>
      <c r="R61" s="108"/>
      <c r="S61" s="108"/>
    </row>
    <row r="62" spans="1:19" ht="150" x14ac:dyDescent="0.2">
      <c r="A62" s="51">
        <v>54</v>
      </c>
      <c r="B62" s="160"/>
      <c r="C62" s="55" t="s">
        <v>385</v>
      </c>
      <c r="D62" s="56" t="s">
        <v>96</v>
      </c>
      <c r="E62" s="54">
        <v>10</v>
      </c>
      <c r="F62" s="27">
        <f t="shared" si="0"/>
        <v>10</v>
      </c>
      <c r="G62" s="28">
        <f t="shared" si="1"/>
        <v>10</v>
      </c>
      <c r="H62" s="8">
        <v>10</v>
      </c>
      <c r="I62" s="1"/>
      <c r="J62" s="1"/>
      <c r="K62" s="1"/>
      <c r="L62" s="1"/>
      <c r="M62" s="104"/>
      <c r="N62" s="108"/>
      <c r="O62" s="108"/>
      <c r="P62" s="108"/>
      <c r="Q62" s="108"/>
      <c r="R62" s="108"/>
      <c r="S62" s="108"/>
    </row>
    <row r="63" spans="1:19" ht="81.75" customHeight="1" x14ac:dyDescent="0.2">
      <c r="A63" s="51">
        <v>55</v>
      </c>
      <c r="B63" s="160"/>
      <c r="C63" s="55" t="s">
        <v>386</v>
      </c>
      <c r="D63" s="56" t="s">
        <v>96</v>
      </c>
      <c r="E63" s="54">
        <v>10</v>
      </c>
      <c r="F63" s="27">
        <f t="shared" si="0"/>
        <v>10</v>
      </c>
      <c r="G63" s="28">
        <f t="shared" si="1"/>
        <v>10</v>
      </c>
      <c r="H63" s="8">
        <v>10</v>
      </c>
      <c r="I63" s="1"/>
      <c r="J63" s="1"/>
      <c r="K63" s="1"/>
      <c r="L63" s="1"/>
      <c r="M63" s="104"/>
      <c r="N63" s="108"/>
      <c r="O63" s="108"/>
      <c r="P63" s="108"/>
      <c r="Q63" s="108"/>
      <c r="R63" s="108"/>
      <c r="S63" s="108"/>
    </row>
    <row r="64" spans="1:19" ht="90.75" customHeight="1" x14ac:dyDescent="0.2">
      <c r="A64" s="51">
        <v>56</v>
      </c>
      <c r="B64" s="160"/>
      <c r="C64" s="55" t="s">
        <v>387</v>
      </c>
      <c r="D64" s="56" t="s">
        <v>96</v>
      </c>
      <c r="E64" s="54">
        <v>10</v>
      </c>
      <c r="F64" s="27">
        <f t="shared" si="0"/>
        <v>10</v>
      </c>
      <c r="G64" s="28">
        <f t="shared" si="1"/>
        <v>10</v>
      </c>
      <c r="H64" s="8">
        <v>10</v>
      </c>
      <c r="I64" s="1"/>
      <c r="J64" s="1"/>
      <c r="K64" s="1"/>
      <c r="L64" s="1"/>
      <c r="M64" s="104"/>
      <c r="N64" s="108"/>
      <c r="O64" s="108"/>
      <c r="P64" s="108"/>
      <c r="Q64" s="108"/>
      <c r="R64" s="108"/>
      <c r="S64" s="108"/>
    </row>
    <row r="65" spans="1:19" ht="110.25" customHeight="1" x14ac:dyDescent="0.2">
      <c r="A65" s="51">
        <v>57</v>
      </c>
      <c r="B65" s="160"/>
      <c r="C65" s="55" t="s">
        <v>388</v>
      </c>
      <c r="D65" s="56" t="s">
        <v>96</v>
      </c>
      <c r="E65" s="54">
        <v>10</v>
      </c>
      <c r="F65" s="27">
        <f t="shared" si="0"/>
        <v>10</v>
      </c>
      <c r="G65" s="28">
        <f t="shared" si="1"/>
        <v>10</v>
      </c>
      <c r="H65" s="8">
        <v>10</v>
      </c>
      <c r="I65" s="1"/>
      <c r="J65" s="1"/>
      <c r="K65" s="1"/>
      <c r="L65" s="1"/>
      <c r="M65" s="104"/>
      <c r="N65" s="108"/>
      <c r="O65" s="108"/>
      <c r="P65" s="108"/>
      <c r="Q65" s="108"/>
      <c r="R65" s="108"/>
      <c r="S65" s="108"/>
    </row>
    <row r="66" spans="1:19" ht="273.75" customHeight="1" x14ac:dyDescent="0.2">
      <c r="A66" s="51">
        <v>58</v>
      </c>
      <c r="B66" s="151" t="s">
        <v>315</v>
      </c>
      <c r="C66" s="83" t="s">
        <v>291</v>
      </c>
      <c r="D66" s="56" t="s">
        <v>296</v>
      </c>
      <c r="E66" s="36">
        <v>1</v>
      </c>
      <c r="F66" s="27">
        <f t="shared" si="0"/>
        <v>1</v>
      </c>
      <c r="G66" s="28">
        <f t="shared" si="1"/>
        <v>1</v>
      </c>
      <c r="H66" s="17">
        <v>1</v>
      </c>
      <c r="I66" s="1"/>
      <c r="J66" s="1"/>
      <c r="K66" s="1"/>
      <c r="L66" s="1"/>
      <c r="M66" s="110"/>
      <c r="N66" s="105"/>
      <c r="O66" s="105"/>
      <c r="P66" s="105"/>
      <c r="Q66" s="105"/>
      <c r="R66" s="105"/>
      <c r="S66" s="105"/>
    </row>
    <row r="67" spans="1:19" ht="75" customHeight="1" x14ac:dyDescent="0.2">
      <c r="A67" s="51">
        <v>59</v>
      </c>
      <c r="B67" s="151"/>
      <c r="C67" s="55" t="s">
        <v>97</v>
      </c>
      <c r="D67" s="56" t="s">
        <v>98</v>
      </c>
      <c r="E67" s="54">
        <v>5</v>
      </c>
      <c r="F67" s="27">
        <f t="shared" si="0"/>
        <v>5</v>
      </c>
      <c r="G67" s="28">
        <f t="shared" si="1"/>
        <v>5</v>
      </c>
      <c r="H67" s="8">
        <v>5</v>
      </c>
      <c r="I67" s="1"/>
      <c r="J67" s="1"/>
      <c r="K67" s="1"/>
      <c r="L67" s="1"/>
      <c r="M67" s="104"/>
      <c r="N67" s="105"/>
      <c r="O67" s="105"/>
      <c r="P67" s="105"/>
      <c r="Q67" s="105"/>
      <c r="R67" s="105"/>
      <c r="S67" s="105"/>
    </row>
    <row r="68" spans="1:19" ht="53.25" customHeight="1" x14ac:dyDescent="0.2">
      <c r="A68" s="51">
        <v>60</v>
      </c>
      <c r="B68" s="151"/>
      <c r="C68" s="83" t="s">
        <v>99</v>
      </c>
      <c r="D68" s="56" t="s">
        <v>100</v>
      </c>
      <c r="E68" s="36">
        <v>5</v>
      </c>
      <c r="F68" s="27">
        <f t="shared" si="0"/>
        <v>5</v>
      </c>
      <c r="G68" s="28">
        <f t="shared" si="1"/>
        <v>5</v>
      </c>
      <c r="H68" s="17">
        <v>5</v>
      </c>
      <c r="I68" s="1"/>
      <c r="J68" s="1"/>
      <c r="K68" s="1"/>
      <c r="L68" s="1"/>
      <c r="M68" s="110"/>
      <c r="N68" s="105"/>
      <c r="O68" s="105"/>
      <c r="P68" s="105"/>
      <c r="Q68" s="105"/>
      <c r="R68" s="105"/>
      <c r="S68" s="105"/>
    </row>
    <row r="69" spans="1:19" ht="68.25" customHeight="1" x14ac:dyDescent="0.2">
      <c r="A69" s="51">
        <v>61</v>
      </c>
      <c r="B69" s="151"/>
      <c r="C69" s="83" t="s">
        <v>101</v>
      </c>
      <c r="D69" s="56" t="s">
        <v>102</v>
      </c>
      <c r="E69" s="36">
        <v>1</v>
      </c>
      <c r="F69" s="27">
        <f t="shared" si="0"/>
        <v>1</v>
      </c>
      <c r="G69" s="28">
        <f t="shared" si="1"/>
        <v>1</v>
      </c>
      <c r="H69" s="17">
        <v>1</v>
      </c>
      <c r="I69" s="1"/>
      <c r="J69" s="1"/>
      <c r="K69" s="1"/>
      <c r="L69" s="1"/>
      <c r="M69" s="110"/>
      <c r="N69" s="105"/>
      <c r="O69" s="105"/>
      <c r="P69" s="105"/>
      <c r="Q69" s="105"/>
      <c r="R69" s="105"/>
      <c r="S69" s="105"/>
    </row>
    <row r="70" spans="1:19" ht="105.75" customHeight="1" x14ac:dyDescent="0.2">
      <c r="A70" s="51">
        <v>62</v>
      </c>
      <c r="B70" s="151"/>
      <c r="C70" s="83" t="s">
        <v>103</v>
      </c>
      <c r="D70" s="56" t="s">
        <v>104</v>
      </c>
      <c r="E70" s="54">
        <v>5</v>
      </c>
      <c r="F70" s="27">
        <f t="shared" si="0"/>
        <v>5</v>
      </c>
      <c r="G70" s="28">
        <f t="shared" si="1"/>
        <v>5</v>
      </c>
      <c r="H70" s="8">
        <v>5</v>
      </c>
      <c r="I70" s="1"/>
      <c r="J70" s="1"/>
      <c r="K70" s="1"/>
      <c r="L70" s="1"/>
      <c r="M70" s="104"/>
      <c r="N70" s="108"/>
      <c r="O70" s="108"/>
      <c r="P70" s="108"/>
      <c r="Q70" s="108"/>
      <c r="R70" s="108"/>
      <c r="S70" s="108"/>
    </row>
    <row r="71" spans="1:19" ht="25.5" customHeight="1" x14ac:dyDescent="0.2">
      <c r="A71" s="51">
        <v>63</v>
      </c>
      <c r="B71" s="151"/>
      <c r="C71" s="59" t="s">
        <v>105</v>
      </c>
      <c r="D71" s="56" t="s">
        <v>62</v>
      </c>
      <c r="E71" s="54">
        <v>5</v>
      </c>
      <c r="F71" s="27">
        <f t="shared" si="0"/>
        <v>5</v>
      </c>
      <c r="G71" s="28">
        <f t="shared" si="1"/>
        <v>5</v>
      </c>
      <c r="H71" s="8">
        <v>5</v>
      </c>
      <c r="I71" s="1"/>
      <c r="J71" s="1"/>
      <c r="K71" s="1"/>
      <c r="L71" s="1"/>
      <c r="M71" s="104"/>
      <c r="N71" s="108"/>
      <c r="O71" s="108"/>
      <c r="P71" s="108"/>
      <c r="Q71" s="108"/>
      <c r="R71" s="108"/>
      <c r="S71" s="108"/>
    </row>
    <row r="72" spans="1:19" ht="38.25" customHeight="1" x14ac:dyDescent="0.2">
      <c r="A72" s="51">
        <v>64</v>
      </c>
      <c r="B72" s="151"/>
      <c r="C72" s="59" t="s">
        <v>106</v>
      </c>
      <c r="D72" s="56" t="s">
        <v>62</v>
      </c>
      <c r="E72" s="36">
        <v>1</v>
      </c>
      <c r="F72" s="27">
        <f t="shared" si="0"/>
        <v>1</v>
      </c>
      <c r="G72" s="28">
        <f t="shared" si="1"/>
        <v>1</v>
      </c>
      <c r="H72" s="17">
        <v>1</v>
      </c>
      <c r="I72" s="1"/>
      <c r="J72" s="1"/>
      <c r="K72" s="1"/>
      <c r="L72" s="1"/>
      <c r="M72" s="110"/>
      <c r="N72" s="108"/>
      <c r="O72" s="108"/>
      <c r="P72" s="108"/>
      <c r="Q72" s="108"/>
      <c r="R72" s="108"/>
      <c r="S72" s="108"/>
    </row>
    <row r="73" spans="1:19" ht="27" customHeight="1" x14ac:dyDescent="0.2">
      <c r="A73" s="51">
        <v>65</v>
      </c>
      <c r="B73" s="151"/>
      <c r="C73" s="59" t="s">
        <v>107</v>
      </c>
      <c r="D73" s="56" t="s">
        <v>62</v>
      </c>
      <c r="E73" s="36">
        <v>1</v>
      </c>
      <c r="F73" s="27">
        <f t="shared" si="0"/>
        <v>1</v>
      </c>
      <c r="G73" s="28">
        <f t="shared" si="1"/>
        <v>1</v>
      </c>
      <c r="H73" s="17">
        <v>1</v>
      </c>
      <c r="I73" s="1"/>
      <c r="J73" s="1"/>
      <c r="K73" s="1"/>
      <c r="L73" s="1"/>
      <c r="M73" s="110"/>
      <c r="N73" s="108"/>
      <c r="O73" s="108"/>
      <c r="P73" s="108"/>
      <c r="Q73" s="108"/>
      <c r="R73" s="108"/>
      <c r="S73" s="108"/>
    </row>
    <row r="74" spans="1:19" ht="27" customHeight="1" x14ac:dyDescent="0.2">
      <c r="A74" s="51">
        <v>66</v>
      </c>
      <c r="B74" s="151"/>
      <c r="C74" s="59" t="s">
        <v>108</v>
      </c>
      <c r="D74" s="56" t="s">
        <v>62</v>
      </c>
      <c r="E74" s="36">
        <v>1</v>
      </c>
      <c r="F74" s="27">
        <f t="shared" ref="F74:F130" si="2">IF(E74=G74,H74)</f>
        <v>1</v>
      </c>
      <c r="G74" s="28">
        <f t="shared" ref="G74:G130" si="3">IF(E74="NA","NA",H74)</f>
        <v>1</v>
      </c>
      <c r="H74" s="17">
        <v>1</v>
      </c>
      <c r="I74" s="1"/>
      <c r="J74" s="1"/>
      <c r="K74" s="1"/>
      <c r="L74" s="1"/>
      <c r="M74" s="110"/>
      <c r="N74" s="108"/>
      <c r="O74" s="108"/>
      <c r="P74" s="108"/>
      <c r="Q74" s="108"/>
      <c r="R74" s="108"/>
      <c r="S74" s="108"/>
    </row>
    <row r="75" spans="1:19" ht="33.75" customHeight="1" x14ac:dyDescent="0.2">
      <c r="A75" s="51">
        <v>67</v>
      </c>
      <c r="B75" s="151"/>
      <c r="C75" s="84" t="s">
        <v>109</v>
      </c>
      <c r="D75" s="56" t="s">
        <v>62</v>
      </c>
      <c r="E75" s="54">
        <v>5</v>
      </c>
      <c r="F75" s="27">
        <f t="shared" si="2"/>
        <v>5</v>
      </c>
      <c r="G75" s="28">
        <f t="shared" si="3"/>
        <v>5</v>
      </c>
      <c r="H75" s="8">
        <v>5</v>
      </c>
      <c r="I75" s="1"/>
      <c r="J75" s="1"/>
      <c r="K75" s="1"/>
      <c r="L75" s="1"/>
      <c r="M75" s="104"/>
      <c r="N75" s="108"/>
      <c r="O75" s="108"/>
      <c r="P75" s="108"/>
      <c r="Q75" s="108"/>
      <c r="R75" s="108"/>
      <c r="S75" s="108"/>
    </row>
    <row r="76" spans="1:19" ht="27.75" customHeight="1" x14ac:dyDescent="0.2">
      <c r="A76" s="51">
        <v>68</v>
      </c>
      <c r="B76" s="151"/>
      <c r="C76" s="84" t="s">
        <v>110</v>
      </c>
      <c r="D76" s="56" t="s">
        <v>62</v>
      </c>
      <c r="E76" s="36">
        <v>1</v>
      </c>
      <c r="F76" s="27">
        <f t="shared" si="2"/>
        <v>1</v>
      </c>
      <c r="G76" s="28">
        <f t="shared" si="3"/>
        <v>1</v>
      </c>
      <c r="H76" s="17">
        <v>1</v>
      </c>
      <c r="I76" s="1"/>
      <c r="J76" s="1"/>
      <c r="K76" s="1"/>
      <c r="L76" s="1"/>
      <c r="M76" s="110"/>
      <c r="N76" s="108"/>
      <c r="O76" s="108"/>
      <c r="P76" s="108"/>
      <c r="Q76" s="108"/>
      <c r="R76" s="108"/>
      <c r="S76" s="108"/>
    </row>
    <row r="77" spans="1:19" ht="69.75" customHeight="1" x14ac:dyDescent="0.2">
      <c r="A77" s="51"/>
      <c r="B77" s="161" t="s">
        <v>376</v>
      </c>
      <c r="C77" s="162"/>
      <c r="D77" s="163"/>
      <c r="E77" s="85"/>
      <c r="F77" s="27"/>
      <c r="G77" s="28"/>
      <c r="H77" s="18"/>
      <c r="I77" s="1"/>
      <c r="J77" s="1"/>
      <c r="K77" s="1"/>
      <c r="L77" s="1"/>
      <c r="M77" s="19"/>
      <c r="N77" s="106"/>
      <c r="O77" s="106"/>
      <c r="P77" s="106"/>
      <c r="Q77" s="106"/>
      <c r="R77" s="106"/>
      <c r="S77" s="106"/>
    </row>
    <row r="78" spans="1:19" ht="18.75" x14ac:dyDescent="0.2">
      <c r="A78" s="51">
        <v>69</v>
      </c>
      <c r="B78" s="86"/>
      <c r="C78" s="87" t="s">
        <v>111</v>
      </c>
      <c r="D78" s="56" t="s">
        <v>112</v>
      </c>
      <c r="E78" s="36">
        <v>1</v>
      </c>
      <c r="F78" s="27">
        <f t="shared" si="2"/>
        <v>1</v>
      </c>
      <c r="G78" s="28">
        <f t="shared" si="3"/>
        <v>1</v>
      </c>
      <c r="H78" s="17">
        <v>1</v>
      </c>
      <c r="I78" s="1"/>
      <c r="J78" s="1"/>
      <c r="K78" s="1"/>
      <c r="L78" s="1"/>
      <c r="M78" s="110"/>
      <c r="N78" s="106"/>
      <c r="O78" s="106"/>
      <c r="P78" s="106"/>
      <c r="Q78" s="106"/>
      <c r="R78" s="106"/>
      <c r="S78" s="106"/>
    </row>
    <row r="79" spans="1:19" s="20" customFormat="1" ht="56.25" x14ac:dyDescent="0.2">
      <c r="A79" s="51">
        <v>70</v>
      </c>
      <c r="B79" s="90" t="s">
        <v>326</v>
      </c>
      <c r="C79" s="91" t="s">
        <v>113</v>
      </c>
      <c r="D79" s="89" t="s">
        <v>316</v>
      </c>
      <c r="E79" s="36">
        <v>1</v>
      </c>
      <c r="F79" s="27">
        <f t="shared" si="2"/>
        <v>1</v>
      </c>
      <c r="G79" s="28">
        <f t="shared" si="3"/>
        <v>1</v>
      </c>
      <c r="H79" s="17">
        <v>1</v>
      </c>
      <c r="I79" s="1"/>
      <c r="J79" s="1"/>
      <c r="K79" s="1"/>
      <c r="L79" s="1"/>
      <c r="M79" s="110"/>
      <c r="N79" s="111"/>
      <c r="O79" s="111"/>
      <c r="P79" s="111"/>
      <c r="Q79" s="111"/>
      <c r="R79" s="111"/>
      <c r="S79" s="111"/>
    </row>
    <row r="80" spans="1:19" s="20" customFormat="1" ht="56.25" x14ac:dyDescent="0.2">
      <c r="A80" s="51">
        <v>71</v>
      </c>
      <c r="B80" s="90" t="s">
        <v>327</v>
      </c>
      <c r="C80" s="91" t="s">
        <v>114</v>
      </c>
      <c r="D80" s="89" t="s">
        <v>316</v>
      </c>
      <c r="E80" s="36">
        <v>1</v>
      </c>
      <c r="F80" s="27">
        <f t="shared" si="2"/>
        <v>1</v>
      </c>
      <c r="G80" s="28">
        <f t="shared" si="3"/>
        <v>1</v>
      </c>
      <c r="H80" s="17">
        <v>1</v>
      </c>
      <c r="I80" s="1"/>
      <c r="J80" s="1"/>
      <c r="K80" s="1"/>
      <c r="L80" s="1"/>
      <c r="M80" s="110"/>
      <c r="N80" s="111"/>
      <c r="O80" s="111"/>
      <c r="P80" s="111"/>
      <c r="Q80" s="111"/>
      <c r="R80" s="111"/>
      <c r="S80" s="111"/>
    </row>
    <row r="81" spans="1:19" s="20" customFormat="1" ht="56.25" x14ac:dyDescent="0.2">
      <c r="A81" s="51">
        <v>72</v>
      </c>
      <c r="B81" s="90" t="s">
        <v>328</v>
      </c>
      <c r="C81" s="91" t="s">
        <v>115</v>
      </c>
      <c r="D81" s="89" t="s">
        <v>316</v>
      </c>
      <c r="E81" s="36">
        <v>1</v>
      </c>
      <c r="F81" s="27">
        <f t="shared" si="2"/>
        <v>1</v>
      </c>
      <c r="G81" s="28">
        <f t="shared" si="3"/>
        <v>1</v>
      </c>
      <c r="H81" s="17">
        <v>1</v>
      </c>
      <c r="I81" s="1"/>
      <c r="J81" s="1"/>
      <c r="K81" s="1"/>
      <c r="L81" s="1"/>
      <c r="M81" s="110"/>
      <c r="N81" s="111"/>
      <c r="O81" s="111"/>
      <c r="P81" s="111"/>
      <c r="Q81" s="111"/>
      <c r="R81" s="111"/>
      <c r="S81" s="111"/>
    </row>
    <row r="82" spans="1:19" s="20" customFormat="1" ht="56.25" x14ac:dyDescent="0.2">
      <c r="A82" s="51">
        <v>73</v>
      </c>
      <c r="B82" s="90" t="s">
        <v>329</v>
      </c>
      <c r="C82" s="91" t="s">
        <v>116</v>
      </c>
      <c r="D82" s="89" t="s">
        <v>316</v>
      </c>
      <c r="E82" s="36">
        <v>1</v>
      </c>
      <c r="F82" s="27">
        <f t="shared" si="2"/>
        <v>1</v>
      </c>
      <c r="G82" s="28">
        <f t="shared" si="3"/>
        <v>1</v>
      </c>
      <c r="H82" s="17">
        <v>1</v>
      </c>
      <c r="I82" s="1"/>
      <c r="J82" s="1"/>
      <c r="K82" s="1"/>
      <c r="L82" s="1"/>
      <c r="M82" s="110"/>
      <c r="N82" s="111"/>
      <c r="O82" s="111"/>
      <c r="P82" s="111"/>
      <c r="Q82" s="111"/>
      <c r="R82" s="111"/>
      <c r="S82" s="111"/>
    </row>
    <row r="83" spans="1:19" s="20" customFormat="1" ht="56.25" x14ac:dyDescent="0.2">
      <c r="A83" s="51">
        <v>74</v>
      </c>
      <c r="B83" s="90" t="s">
        <v>330</v>
      </c>
      <c r="C83" s="91" t="s">
        <v>117</v>
      </c>
      <c r="D83" s="89" t="s">
        <v>316</v>
      </c>
      <c r="E83" s="36">
        <v>1</v>
      </c>
      <c r="F83" s="27">
        <f t="shared" si="2"/>
        <v>1</v>
      </c>
      <c r="G83" s="28">
        <f t="shared" si="3"/>
        <v>1</v>
      </c>
      <c r="H83" s="17">
        <v>1</v>
      </c>
      <c r="I83" s="1"/>
      <c r="J83" s="1"/>
      <c r="K83" s="1"/>
      <c r="L83" s="1"/>
      <c r="M83" s="110"/>
      <c r="N83" s="111"/>
      <c r="O83" s="111"/>
      <c r="P83" s="111"/>
      <c r="Q83" s="111"/>
      <c r="R83" s="111"/>
      <c r="S83" s="111"/>
    </row>
    <row r="84" spans="1:19" s="20" customFormat="1" ht="56.25" x14ac:dyDescent="0.2">
      <c r="A84" s="51">
        <v>75</v>
      </c>
      <c r="B84" s="90" t="s">
        <v>331</v>
      </c>
      <c r="C84" s="91" t="s">
        <v>118</v>
      </c>
      <c r="D84" s="89" t="s">
        <v>316</v>
      </c>
      <c r="E84" s="36">
        <v>1</v>
      </c>
      <c r="F84" s="27">
        <f t="shared" si="2"/>
        <v>1</v>
      </c>
      <c r="G84" s="28">
        <f t="shared" si="3"/>
        <v>1</v>
      </c>
      <c r="H84" s="17">
        <v>1</v>
      </c>
      <c r="I84" s="1"/>
      <c r="J84" s="1"/>
      <c r="K84" s="1"/>
      <c r="L84" s="1"/>
      <c r="M84" s="110"/>
      <c r="N84" s="111"/>
      <c r="O84" s="111"/>
      <c r="P84" s="111"/>
      <c r="Q84" s="111"/>
      <c r="R84" s="111"/>
      <c r="S84" s="111"/>
    </row>
    <row r="85" spans="1:19" s="20" customFormat="1" ht="56.25" x14ac:dyDescent="0.2">
      <c r="A85" s="51">
        <v>76</v>
      </c>
      <c r="B85" s="90" t="s">
        <v>332</v>
      </c>
      <c r="C85" s="91" t="s">
        <v>119</v>
      </c>
      <c r="D85" s="89" t="s">
        <v>316</v>
      </c>
      <c r="E85" s="36">
        <v>1</v>
      </c>
      <c r="F85" s="27">
        <f t="shared" si="2"/>
        <v>1</v>
      </c>
      <c r="G85" s="28">
        <f t="shared" si="3"/>
        <v>1</v>
      </c>
      <c r="H85" s="17">
        <v>1</v>
      </c>
      <c r="I85" s="1"/>
      <c r="J85" s="1"/>
      <c r="K85" s="1"/>
      <c r="L85" s="1"/>
      <c r="M85" s="110"/>
      <c r="N85" s="111"/>
      <c r="O85" s="111"/>
      <c r="P85" s="111"/>
      <c r="Q85" s="111"/>
      <c r="R85" s="111"/>
      <c r="S85" s="111"/>
    </row>
    <row r="86" spans="1:19" s="20" customFormat="1" ht="56.25" x14ac:dyDescent="0.2">
      <c r="A86" s="51">
        <v>77</v>
      </c>
      <c r="B86" s="90" t="s">
        <v>333</v>
      </c>
      <c r="C86" s="91" t="s">
        <v>120</v>
      </c>
      <c r="D86" s="89" t="s">
        <v>316</v>
      </c>
      <c r="E86" s="36">
        <v>1</v>
      </c>
      <c r="F86" s="27">
        <f t="shared" si="2"/>
        <v>1</v>
      </c>
      <c r="G86" s="28">
        <f t="shared" si="3"/>
        <v>1</v>
      </c>
      <c r="H86" s="17">
        <v>1</v>
      </c>
      <c r="I86" s="1"/>
      <c r="J86" s="1"/>
      <c r="K86" s="1"/>
      <c r="L86" s="1"/>
      <c r="M86" s="110"/>
      <c r="N86" s="111"/>
      <c r="O86" s="111"/>
      <c r="P86" s="111"/>
      <c r="Q86" s="111"/>
      <c r="R86" s="111"/>
      <c r="S86" s="111"/>
    </row>
    <row r="87" spans="1:19" s="20" customFormat="1" ht="56.25" x14ac:dyDescent="0.2">
      <c r="A87" s="51">
        <v>78</v>
      </c>
      <c r="B87" s="90" t="s">
        <v>334</v>
      </c>
      <c r="C87" s="91" t="s">
        <v>121</v>
      </c>
      <c r="D87" s="89" t="s">
        <v>316</v>
      </c>
      <c r="E87" s="36">
        <v>1</v>
      </c>
      <c r="F87" s="27">
        <f t="shared" si="2"/>
        <v>1</v>
      </c>
      <c r="G87" s="28">
        <f t="shared" si="3"/>
        <v>1</v>
      </c>
      <c r="H87" s="17">
        <v>1</v>
      </c>
      <c r="I87" s="1"/>
      <c r="J87" s="1"/>
      <c r="K87" s="1"/>
      <c r="L87" s="1"/>
      <c r="M87" s="110"/>
      <c r="N87" s="111"/>
      <c r="O87" s="111"/>
      <c r="P87" s="111"/>
      <c r="Q87" s="111"/>
      <c r="R87" s="111"/>
      <c r="S87" s="111"/>
    </row>
    <row r="88" spans="1:19" s="20" customFormat="1" ht="56.25" x14ac:dyDescent="0.2">
      <c r="A88" s="51">
        <v>79</v>
      </c>
      <c r="B88" s="90" t="s">
        <v>335</v>
      </c>
      <c r="C88" s="91" t="s">
        <v>122</v>
      </c>
      <c r="D88" s="89" t="s">
        <v>316</v>
      </c>
      <c r="E88" s="36">
        <v>1</v>
      </c>
      <c r="F88" s="27">
        <f t="shared" si="2"/>
        <v>1</v>
      </c>
      <c r="G88" s="28">
        <f t="shared" si="3"/>
        <v>1</v>
      </c>
      <c r="H88" s="17">
        <v>1</v>
      </c>
      <c r="I88" s="1"/>
      <c r="J88" s="1"/>
      <c r="K88" s="1"/>
      <c r="L88" s="1"/>
      <c r="M88" s="110"/>
      <c r="N88" s="111"/>
      <c r="O88" s="111"/>
      <c r="P88" s="111"/>
      <c r="Q88" s="111"/>
      <c r="R88" s="111"/>
      <c r="S88" s="111"/>
    </row>
    <row r="89" spans="1:19" s="20" customFormat="1" ht="56.25" x14ac:dyDescent="0.2">
      <c r="A89" s="51">
        <v>80</v>
      </c>
      <c r="B89" s="90" t="s">
        <v>336</v>
      </c>
      <c r="C89" s="91" t="s">
        <v>123</v>
      </c>
      <c r="D89" s="89" t="s">
        <v>316</v>
      </c>
      <c r="E89" s="36">
        <v>1</v>
      </c>
      <c r="F89" s="27">
        <f t="shared" si="2"/>
        <v>1</v>
      </c>
      <c r="G89" s="28">
        <f t="shared" si="3"/>
        <v>1</v>
      </c>
      <c r="H89" s="17">
        <v>1</v>
      </c>
      <c r="I89" s="1"/>
      <c r="J89" s="1"/>
      <c r="K89" s="1"/>
      <c r="L89" s="1"/>
      <c r="M89" s="110"/>
      <c r="N89" s="111"/>
      <c r="O89" s="111"/>
      <c r="P89" s="111"/>
      <c r="Q89" s="111"/>
      <c r="R89" s="111"/>
      <c r="S89" s="111"/>
    </row>
    <row r="90" spans="1:19" s="20" customFormat="1" ht="56.25" x14ac:dyDescent="0.2">
      <c r="A90" s="51">
        <v>81</v>
      </c>
      <c r="B90" s="90" t="s">
        <v>337</v>
      </c>
      <c r="C90" s="91" t="s">
        <v>124</v>
      </c>
      <c r="D90" s="89" t="s">
        <v>316</v>
      </c>
      <c r="E90" s="36">
        <v>1</v>
      </c>
      <c r="F90" s="27">
        <f t="shared" si="2"/>
        <v>1</v>
      </c>
      <c r="G90" s="28">
        <f t="shared" si="3"/>
        <v>1</v>
      </c>
      <c r="H90" s="17">
        <v>1</v>
      </c>
      <c r="I90" s="1"/>
      <c r="J90" s="1"/>
      <c r="K90" s="1"/>
      <c r="L90" s="1"/>
      <c r="M90" s="110"/>
      <c r="N90" s="111"/>
      <c r="O90" s="111"/>
      <c r="P90" s="111"/>
      <c r="Q90" s="111"/>
      <c r="R90" s="111"/>
      <c r="S90" s="111"/>
    </row>
    <row r="91" spans="1:19" s="22" customFormat="1" ht="56.25" x14ac:dyDescent="0.2">
      <c r="A91" s="51">
        <v>82</v>
      </c>
      <c r="B91" s="88" t="s">
        <v>373</v>
      </c>
      <c r="C91" s="55" t="s">
        <v>125</v>
      </c>
      <c r="D91" s="89" t="s">
        <v>316</v>
      </c>
      <c r="E91" s="36">
        <v>1</v>
      </c>
      <c r="F91" s="27">
        <f t="shared" si="2"/>
        <v>1</v>
      </c>
      <c r="G91" s="28">
        <f t="shared" si="3"/>
        <v>1</v>
      </c>
      <c r="H91" s="17">
        <v>1</v>
      </c>
      <c r="I91" s="21"/>
      <c r="J91" s="21"/>
      <c r="K91" s="21"/>
      <c r="L91" s="21"/>
      <c r="M91" s="104"/>
    </row>
    <row r="92" spans="1:19" s="20" customFormat="1" ht="56.25" x14ac:dyDescent="0.2">
      <c r="A92" s="51">
        <v>83</v>
      </c>
      <c r="B92" s="90" t="s">
        <v>338</v>
      </c>
      <c r="C92" s="91" t="s">
        <v>126</v>
      </c>
      <c r="D92" s="89" t="s">
        <v>316</v>
      </c>
      <c r="E92" s="36">
        <v>1</v>
      </c>
      <c r="F92" s="27">
        <f t="shared" si="2"/>
        <v>1</v>
      </c>
      <c r="G92" s="28">
        <f t="shared" si="3"/>
        <v>1</v>
      </c>
      <c r="H92" s="17">
        <v>1</v>
      </c>
      <c r="I92" s="1"/>
      <c r="J92" s="1"/>
      <c r="K92" s="1"/>
      <c r="L92" s="1"/>
      <c r="M92" s="110"/>
      <c r="N92" s="111"/>
      <c r="O92" s="111"/>
      <c r="P92" s="111"/>
      <c r="Q92" s="111"/>
      <c r="R92" s="111"/>
      <c r="S92" s="111"/>
    </row>
    <row r="93" spans="1:19" s="20" customFormat="1" ht="56.25" x14ac:dyDescent="0.2">
      <c r="A93" s="51">
        <v>84</v>
      </c>
      <c r="B93" s="90" t="s">
        <v>339</v>
      </c>
      <c r="C93" s="91" t="s">
        <v>127</v>
      </c>
      <c r="D93" s="89" t="s">
        <v>316</v>
      </c>
      <c r="E93" s="36">
        <v>1</v>
      </c>
      <c r="F93" s="27">
        <f t="shared" si="2"/>
        <v>1</v>
      </c>
      <c r="G93" s="28">
        <f t="shared" si="3"/>
        <v>1</v>
      </c>
      <c r="H93" s="17">
        <v>1</v>
      </c>
      <c r="I93" s="1"/>
      <c r="J93" s="1"/>
      <c r="K93" s="1"/>
      <c r="L93" s="1"/>
      <c r="M93" s="110"/>
      <c r="N93" s="111"/>
      <c r="O93" s="111"/>
      <c r="P93" s="111"/>
      <c r="Q93" s="111"/>
      <c r="R93" s="111"/>
      <c r="S93" s="111"/>
    </row>
    <row r="94" spans="1:19" s="20" customFormat="1" ht="56.25" x14ac:dyDescent="0.2">
      <c r="A94" s="51">
        <v>85</v>
      </c>
      <c r="B94" s="90" t="s">
        <v>340</v>
      </c>
      <c r="C94" s="91" t="s">
        <v>128</v>
      </c>
      <c r="D94" s="89" t="s">
        <v>316</v>
      </c>
      <c r="E94" s="36">
        <v>1</v>
      </c>
      <c r="F94" s="27">
        <f t="shared" si="2"/>
        <v>1</v>
      </c>
      <c r="G94" s="28">
        <f t="shared" si="3"/>
        <v>1</v>
      </c>
      <c r="H94" s="17">
        <v>1</v>
      </c>
      <c r="I94" s="1"/>
      <c r="J94" s="1"/>
      <c r="K94" s="1"/>
      <c r="L94" s="1"/>
      <c r="M94" s="110"/>
      <c r="N94" s="111"/>
      <c r="O94" s="111"/>
      <c r="P94" s="111"/>
      <c r="Q94" s="111"/>
      <c r="R94" s="111"/>
      <c r="S94" s="111"/>
    </row>
    <row r="95" spans="1:19" s="20" customFormat="1" ht="56.25" x14ac:dyDescent="0.2">
      <c r="A95" s="51">
        <v>86</v>
      </c>
      <c r="B95" s="90" t="s">
        <v>361</v>
      </c>
      <c r="C95" s="91" t="s">
        <v>129</v>
      </c>
      <c r="D95" s="89" t="s">
        <v>316</v>
      </c>
      <c r="E95" s="36">
        <v>1</v>
      </c>
      <c r="F95" s="27">
        <f t="shared" si="2"/>
        <v>1</v>
      </c>
      <c r="G95" s="28">
        <f t="shared" si="3"/>
        <v>1</v>
      </c>
      <c r="H95" s="17">
        <v>1</v>
      </c>
      <c r="I95" s="1"/>
      <c r="J95" s="1"/>
      <c r="K95" s="1"/>
      <c r="L95" s="1"/>
      <c r="M95" s="110"/>
      <c r="N95" s="111"/>
      <c r="O95" s="111"/>
      <c r="P95" s="111"/>
      <c r="Q95" s="111"/>
      <c r="R95" s="111"/>
      <c r="S95" s="111"/>
    </row>
    <row r="96" spans="1:19" s="20" customFormat="1" ht="56.25" x14ac:dyDescent="0.2">
      <c r="A96" s="51">
        <v>87</v>
      </c>
      <c r="B96" s="90" t="s">
        <v>341</v>
      </c>
      <c r="C96" s="55" t="s">
        <v>130</v>
      </c>
      <c r="D96" s="89" t="s">
        <v>316</v>
      </c>
      <c r="E96" s="36">
        <v>1</v>
      </c>
      <c r="F96" s="27">
        <f t="shared" si="2"/>
        <v>1</v>
      </c>
      <c r="G96" s="28">
        <f t="shared" si="3"/>
        <v>1</v>
      </c>
      <c r="H96" s="17">
        <v>1</v>
      </c>
      <c r="I96" s="1"/>
      <c r="J96" s="1"/>
      <c r="K96" s="1"/>
      <c r="L96" s="1"/>
      <c r="M96" s="110"/>
      <c r="N96" s="111"/>
      <c r="O96" s="111"/>
      <c r="P96" s="111"/>
      <c r="Q96" s="111"/>
      <c r="R96" s="111"/>
      <c r="S96" s="111"/>
    </row>
    <row r="97" spans="1:19" s="20" customFormat="1" ht="56.25" x14ac:dyDescent="0.2">
      <c r="A97" s="51">
        <v>88</v>
      </c>
      <c r="B97" s="90" t="s">
        <v>342</v>
      </c>
      <c r="C97" s="91" t="s">
        <v>131</v>
      </c>
      <c r="D97" s="89" t="s">
        <v>316</v>
      </c>
      <c r="E97" s="36">
        <v>1</v>
      </c>
      <c r="F97" s="27">
        <f t="shared" si="2"/>
        <v>1</v>
      </c>
      <c r="G97" s="28">
        <f t="shared" si="3"/>
        <v>1</v>
      </c>
      <c r="H97" s="17">
        <v>1</v>
      </c>
      <c r="I97" s="1"/>
      <c r="J97" s="1"/>
      <c r="K97" s="1"/>
      <c r="L97" s="1"/>
      <c r="M97" s="110"/>
      <c r="N97" s="111"/>
      <c r="O97" s="111"/>
      <c r="P97" s="111"/>
      <c r="Q97" s="111"/>
      <c r="R97" s="111"/>
      <c r="S97" s="111"/>
    </row>
    <row r="98" spans="1:19" s="20" customFormat="1" ht="56.25" x14ac:dyDescent="0.2">
      <c r="A98" s="51">
        <v>89</v>
      </c>
      <c r="B98" s="90" t="s">
        <v>362</v>
      </c>
      <c r="C98" s="91" t="s">
        <v>132</v>
      </c>
      <c r="D98" s="89" t="s">
        <v>316</v>
      </c>
      <c r="E98" s="36">
        <v>1</v>
      </c>
      <c r="F98" s="27">
        <f t="shared" si="2"/>
        <v>1</v>
      </c>
      <c r="G98" s="28">
        <f t="shared" si="3"/>
        <v>1</v>
      </c>
      <c r="H98" s="17">
        <v>1</v>
      </c>
      <c r="I98" s="1"/>
      <c r="J98" s="1"/>
      <c r="K98" s="1"/>
      <c r="L98" s="1"/>
      <c r="M98" s="110"/>
      <c r="N98" s="111"/>
      <c r="O98" s="111"/>
      <c r="P98" s="111"/>
      <c r="Q98" s="111"/>
      <c r="R98" s="111"/>
      <c r="S98" s="111"/>
    </row>
    <row r="99" spans="1:19" s="20" customFormat="1" ht="56.25" x14ac:dyDescent="0.2">
      <c r="A99" s="51">
        <v>90</v>
      </c>
      <c r="B99" s="90" t="s">
        <v>363</v>
      </c>
      <c r="C99" s="91" t="s">
        <v>133</v>
      </c>
      <c r="D99" s="89" t="s">
        <v>316</v>
      </c>
      <c r="E99" s="36">
        <v>1</v>
      </c>
      <c r="F99" s="27">
        <f t="shared" si="2"/>
        <v>1</v>
      </c>
      <c r="G99" s="28">
        <f t="shared" si="3"/>
        <v>1</v>
      </c>
      <c r="H99" s="17">
        <v>1</v>
      </c>
      <c r="I99" s="1"/>
      <c r="J99" s="1"/>
      <c r="K99" s="1"/>
      <c r="L99" s="1"/>
      <c r="M99" s="110"/>
      <c r="N99" s="111"/>
      <c r="O99" s="111"/>
      <c r="P99" s="111"/>
      <c r="Q99" s="111"/>
      <c r="R99" s="111"/>
      <c r="S99" s="111"/>
    </row>
    <row r="100" spans="1:19" s="20" customFormat="1" ht="56.25" x14ac:dyDescent="0.2">
      <c r="A100" s="51">
        <v>91</v>
      </c>
      <c r="B100" s="90" t="s">
        <v>343</v>
      </c>
      <c r="C100" s="91" t="s">
        <v>134</v>
      </c>
      <c r="D100" s="89" t="s">
        <v>316</v>
      </c>
      <c r="E100" s="36">
        <v>1</v>
      </c>
      <c r="F100" s="27">
        <f t="shared" si="2"/>
        <v>1</v>
      </c>
      <c r="G100" s="28">
        <f t="shared" si="3"/>
        <v>1</v>
      </c>
      <c r="H100" s="17">
        <v>1</v>
      </c>
      <c r="I100" s="1"/>
      <c r="J100" s="1"/>
      <c r="K100" s="1"/>
      <c r="L100" s="1"/>
      <c r="M100" s="110"/>
      <c r="N100" s="111"/>
      <c r="O100" s="111"/>
      <c r="P100" s="111"/>
      <c r="Q100" s="111"/>
      <c r="R100" s="111"/>
      <c r="S100" s="111"/>
    </row>
    <row r="101" spans="1:19" s="20" customFormat="1" ht="56.25" x14ac:dyDescent="0.2">
      <c r="A101" s="51">
        <v>92</v>
      </c>
      <c r="B101" s="90" t="s">
        <v>344</v>
      </c>
      <c r="C101" s="91" t="s">
        <v>135</v>
      </c>
      <c r="D101" s="89" t="s">
        <v>316</v>
      </c>
      <c r="E101" s="36">
        <v>1</v>
      </c>
      <c r="F101" s="27">
        <f t="shared" si="2"/>
        <v>1</v>
      </c>
      <c r="G101" s="28">
        <f t="shared" si="3"/>
        <v>1</v>
      </c>
      <c r="H101" s="17">
        <v>1</v>
      </c>
      <c r="I101" s="1"/>
      <c r="J101" s="1"/>
      <c r="K101" s="1"/>
      <c r="L101" s="1"/>
      <c r="M101" s="110"/>
      <c r="N101" s="111"/>
      <c r="O101" s="111"/>
      <c r="P101" s="111"/>
      <c r="Q101" s="111"/>
      <c r="R101" s="111"/>
      <c r="S101" s="111"/>
    </row>
    <row r="102" spans="1:19" s="20" customFormat="1" ht="56.25" x14ac:dyDescent="0.2">
      <c r="A102" s="51">
        <v>93</v>
      </c>
      <c r="B102" s="90" t="s">
        <v>372</v>
      </c>
      <c r="C102" s="91" t="s">
        <v>136</v>
      </c>
      <c r="D102" s="89" t="s">
        <v>316</v>
      </c>
      <c r="E102" s="36">
        <v>1</v>
      </c>
      <c r="F102" s="27">
        <f t="shared" si="2"/>
        <v>1</v>
      </c>
      <c r="G102" s="28">
        <f t="shared" si="3"/>
        <v>1</v>
      </c>
      <c r="H102" s="17">
        <v>1</v>
      </c>
      <c r="I102" s="1"/>
      <c r="J102" s="1"/>
      <c r="K102" s="1"/>
      <c r="L102" s="1"/>
      <c r="M102" s="110"/>
      <c r="N102" s="111"/>
      <c r="O102" s="111"/>
      <c r="P102" s="111"/>
      <c r="Q102" s="111"/>
      <c r="R102" s="111"/>
      <c r="S102" s="111"/>
    </row>
    <row r="103" spans="1:19" s="20" customFormat="1" ht="56.25" x14ac:dyDescent="0.2">
      <c r="A103" s="51">
        <v>94</v>
      </c>
      <c r="B103" s="90" t="s">
        <v>345</v>
      </c>
      <c r="C103" s="91" t="s">
        <v>137</v>
      </c>
      <c r="D103" s="89" t="s">
        <v>316</v>
      </c>
      <c r="E103" s="36">
        <v>1</v>
      </c>
      <c r="F103" s="27">
        <f t="shared" si="2"/>
        <v>1</v>
      </c>
      <c r="G103" s="28">
        <f t="shared" si="3"/>
        <v>1</v>
      </c>
      <c r="H103" s="17">
        <v>1</v>
      </c>
      <c r="I103" s="1"/>
      <c r="J103" s="1"/>
      <c r="K103" s="1"/>
      <c r="L103" s="1"/>
      <c r="M103" s="110"/>
      <c r="N103" s="111"/>
      <c r="O103" s="111"/>
      <c r="P103" s="111"/>
      <c r="Q103" s="111"/>
      <c r="R103" s="111"/>
      <c r="S103" s="111"/>
    </row>
    <row r="104" spans="1:19" s="20" customFormat="1" ht="56.25" x14ac:dyDescent="0.2">
      <c r="A104" s="51">
        <v>95</v>
      </c>
      <c r="B104" s="90" t="s">
        <v>325</v>
      </c>
      <c r="C104" s="91" t="s">
        <v>138</v>
      </c>
      <c r="D104" s="89" t="s">
        <v>316</v>
      </c>
      <c r="E104" s="36">
        <v>1</v>
      </c>
      <c r="F104" s="27">
        <f t="shared" si="2"/>
        <v>1</v>
      </c>
      <c r="G104" s="28">
        <f t="shared" si="3"/>
        <v>1</v>
      </c>
      <c r="H104" s="17">
        <v>1</v>
      </c>
      <c r="I104" s="1"/>
      <c r="J104" s="1"/>
      <c r="K104" s="1"/>
      <c r="L104" s="1"/>
      <c r="M104" s="110"/>
      <c r="N104" s="111"/>
      <c r="O104" s="111"/>
      <c r="P104" s="111"/>
      <c r="Q104" s="111"/>
      <c r="R104" s="111"/>
      <c r="S104" s="111"/>
    </row>
    <row r="105" spans="1:19" s="20" customFormat="1" ht="56.25" x14ac:dyDescent="0.2">
      <c r="A105" s="51">
        <v>96</v>
      </c>
      <c r="B105" s="90" t="s">
        <v>346</v>
      </c>
      <c r="C105" s="91" t="s">
        <v>139</v>
      </c>
      <c r="D105" s="89" t="s">
        <v>316</v>
      </c>
      <c r="E105" s="36">
        <v>1</v>
      </c>
      <c r="F105" s="27">
        <f t="shared" si="2"/>
        <v>1</v>
      </c>
      <c r="G105" s="28">
        <f t="shared" si="3"/>
        <v>1</v>
      </c>
      <c r="H105" s="17">
        <v>1</v>
      </c>
      <c r="I105" s="1"/>
      <c r="J105" s="1"/>
      <c r="K105" s="1"/>
      <c r="L105" s="1"/>
      <c r="M105" s="110"/>
      <c r="N105" s="111"/>
      <c r="O105" s="111"/>
      <c r="P105" s="111"/>
      <c r="Q105" s="111"/>
      <c r="R105" s="111"/>
      <c r="S105" s="111"/>
    </row>
    <row r="106" spans="1:19" s="20" customFormat="1" ht="56.25" x14ac:dyDescent="0.2">
      <c r="A106" s="51">
        <v>97</v>
      </c>
      <c r="B106" s="90" t="s">
        <v>364</v>
      </c>
      <c r="C106" s="91" t="s">
        <v>140</v>
      </c>
      <c r="D106" s="89" t="s">
        <v>316</v>
      </c>
      <c r="E106" s="36">
        <v>1</v>
      </c>
      <c r="F106" s="27">
        <f t="shared" si="2"/>
        <v>1</v>
      </c>
      <c r="G106" s="28">
        <f t="shared" si="3"/>
        <v>1</v>
      </c>
      <c r="H106" s="17">
        <v>1</v>
      </c>
      <c r="I106" s="1"/>
      <c r="J106" s="1"/>
      <c r="K106" s="1"/>
      <c r="L106" s="1"/>
      <c r="M106" s="110"/>
      <c r="N106" s="111"/>
      <c r="O106" s="111"/>
      <c r="P106" s="111"/>
      <c r="Q106" s="111"/>
      <c r="R106" s="111"/>
      <c r="S106" s="111"/>
    </row>
    <row r="107" spans="1:19" s="20" customFormat="1" ht="56.25" x14ac:dyDescent="0.2">
      <c r="A107" s="51">
        <v>98</v>
      </c>
      <c r="B107" s="90" t="s">
        <v>347</v>
      </c>
      <c r="C107" s="91" t="s">
        <v>141</v>
      </c>
      <c r="D107" s="89" t="s">
        <v>316</v>
      </c>
      <c r="E107" s="36">
        <v>1</v>
      </c>
      <c r="F107" s="27">
        <f t="shared" si="2"/>
        <v>1</v>
      </c>
      <c r="G107" s="28">
        <f t="shared" si="3"/>
        <v>1</v>
      </c>
      <c r="H107" s="17">
        <v>1</v>
      </c>
      <c r="I107" s="1"/>
      <c r="J107" s="1"/>
      <c r="K107" s="1"/>
      <c r="L107" s="1"/>
      <c r="M107" s="110"/>
      <c r="N107" s="111"/>
      <c r="O107" s="111"/>
      <c r="P107" s="111"/>
      <c r="Q107" s="111"/>
      <c r="R107" s="111"/>
      <c r="S107" s="111"/>
    </row>
    <row r="108" spans="1:19" s="20" customFormat="1" ht="56.25" x14ac:dyDescent="0.2">
      <c r="A108" s="51">
        <v>99</v>
      </c>
      <c r="B108" s="90" t="s">
        <v>348</v>
      </c>
      <c r="C108" s="91" t="s">
        <v>142</v>
      </c>
      <c r="D108" s="89" t="s">
        <v>316</v>
      </c>
      <c r="E108" s="36">
        <v>1</v>
      </c>
      <c r="F108" s="27">
        <f t="shared" si="2"/>
        <v>1</v>
      </c>
      <c r="G108" s="28">
        <f t="shared" si="3"/>
        <v>1</v>
      </c>
      <c r="H108" s="17">
        <v>1</v>
      </c>
      <c r="I108" s="1"/>
      <c r="J108" s="1"/>
      <c r="K108" s="1"/>
      <c r="L108" s="1"/>
      <c r="M108" s="110"/>
      <c r="N108" s="111"/>
      <c r="O108" s="111"/>
      <c r="P108" s="111"/>
      <c r="Q108" s="111"/>
      <c r="R108" s="111"/>
      <c r="S108" s="111"/>
    </row>
    <row r="109" spans="1:19" s="20" customFormat="1" ht="56.25" x14ac:dyDescent="0.2">
      <c r="A109" s="51">
        <v>100</v>
      </c>
      <c r="B109" s="90" t="s">
        <v>349</v>
      </c>
      <c r="C109" s="91" t="s">
        <v>143</v>
      </c>
      <c r="D109" s="89" t="s">
        <v>316</v>
      </c>
      <c r="E109" s="36">
        <v>1</v>
      </c>
      <c r="F109" s="27">
        <f t="shared" si="2"/>
        <v>1</v>
      </c>
      <c r="G109" s="28">
        <f t="shared" si="3"/>
        <v>1</v>
      </c>
      <c r="H109" s="17">
        <v>1</v>
      </c>
      <c r="I109" s="1"/>
      <c r="J109" s="1"/>
      <c r="K109" s="1"/>
      <c r="L109" s="1"/>
      <c r="M109" s="110"/>
      <c r="N109" s="111"/>
      <c r="O109" s="111"/>
      <c r="P109" s="111"/>
      <c r="Q109" s="111"/>
      <c r="R109" s="111"/>
      <c r="S109" s="111"/>
    </row>
    <row r="110" spans="1:19" s="20" customFormat="1" ht="56.25" x14ac:dyDescent="0.2">
      <c r="A110" s="51">
        <v>101</v>
      </c>
      <c r="B110" s="90" t="s">
        <v>350</v>
      </c>
      <c r="C110" s="91" t="s">
        <v>144</v>
      </c>
      <c r="D110" s="89" t="s">
        <v>316</v>
      </c>
      <c r="E110" s="36">
        <v>1</v>
      </c>
      <c r="F110" s="27">
        <f t="shared" si="2"/>
        <v>1</v>
      </c>
      <c r="G110" s="28">
        <f t="shared" si="3"/>
        <v>1</v>
      </c>
      <c r="H110" s="17">
        <v>1</v>
      </c>
      <c r="I110" s="1"/>
      <c r="J110" s="1"/>
      <c r="K110" s="1"/>
      <c r="L110" s="1"/>
      <c r="M110" s="110"/>
      <c r="N110" s="111"/>
      <c r="O110" s="111"/>
      <c r="P110" s="111"/>
      <c r="Q110" s="111"/>
      <c r="R110" s="111"/>
      <c r="S110" s="111"/>
    </row>
    <row r="111" spans="1:19" s="20" customFormat="1" ht="56.25" x14ac:dyDescent="0.2">
      <c r="A111" s="51">
        <v>102</v>
      </c>
      <c r="B111" s="90" t="s">
        <v>351</v>
      </c>
      <c r="C111" s="91" t="s">
        <v>145</v>
      </c>
      <c r="D111" s="89" t="s">
        <v>316</v>
      </c>
      <c r="E111" s="36">
        <v>1</v>
      </c>
      <c r="F111" s="27">
        <f t="shared" si="2"/>
        <v>1</v>
      </c>
      <c r="G111" s="28">
        <f t="shared" si="3"/>
        <v>1</v>
      </c>
      <c r="H111" s="17">
        <v>1</v>
      </c>
      <c r="I111" s="1"/>
      <c r="J111" s="1"/>
      <c r="K111" s="1"/>
      <c r="L111" s="1"/>
      <c r="M111" s="110"/>
      <c r="N111" s="111"/>
      <c r="O111" s="111"/>
      <c r="P111" s="111"/>
      <c r="Q111" s="111"/>
      <c r="R111" s="111"/>
      <c r="S111" s="111"/>
    </row>
    <row r="112" spans="1:19" s="20" customFormat="1" ht="56.25" x14ac:dyDescent="0.2">
      <c r="A112" s="51">
        <v>103</v>
      </c>
      <c r="B112" s="90" t="s">
        <v>352</v>
      </c>
      <c r="C112" s="91" t="s">
        <v>146</v>
      </c>
      <c r="D112" s="89" t="s">
        <v>316</v>
      </c>
      <c r="E112" s="36">
        <v>1</v>
      </c>
      <c r="F112" s="27">
        <f t="shared" si="2"/>
        <v>1</v>
      </c>
      <c r="G112" s="28">
        <f t="shared" si="3"/>
        <v>1</v>
      </c>
      <c r="H112" s="17">
        <v>1</v>
      </c>
      <c r="I112" s="1"/>
      <c r="J112" s="1"/>
      <c r="K112" s="1"/>
      <c r="L112" s="1"/>
      <c r="M112" s="110"/>
      <c r="N112" s="111"/>
      <c r="O112" s="111"/>
      <c r="P112" s="111"/>
      <c r="Q112" s="111"/>
      <c r="R112" s="111"/>
      <c r="S112" s="111"/>
    </row>
    <row r="113" spans="1:21" s="22" customFormat="1" ht="56.25" x14ac:dyDescent="0.2">
      <c r="A113" s="51">
        <v>104</v>
      </c>
      <c r="B113" s="88" t="s">
        <v>365</v>
      </c>
      <c r="C113" s="55" t="s">
        <v>147</v>
      </c>
      <c r="D113" s="89" t="s">
        <v>316</v>
      </c>
      <c r="E113" s="36">
        <v>1</v>
      </c>
      <c r="F113" s="27">
        <f t="shared" si="2"/>
        <v>1</v>
      </c>
      <c r="G113" s="28">
        <f t="shared" si="3"/>
        <v>1</v>
      </c>
      <c r="H113" s="17">
        <v>1</v>
      </c>
      <c r="I113" s="21"/>
      <c r="J113" s="21"/>
      <c r="K113" s="21"/>
      <c r="L113" s="21"/>
      <c r="M113" s="104"/>
    </row>
    <row r="114" spans="1:21" s="22" customFormat="1" ht="56.25" x14ac:dyDescent="0.2">
      <c r="A114" s="51">
        <v>105</v>
      </c>
      <c r="B114" s="88" t="s">
        <v>353</v>
      </c>
      <c r="C114" s="55" t="s">
        <v>148</v>
      </c>
      <c r="D114" s="89" t="s">
        <v>316</v>
      </c>
      <c r="E114" s="36">
        <v>1</v>
      </c>
      <c r="F114" s="27">
        <f t="shared" si="2"/>
        <v>1</v>
      </c>
      <c r="G114" s="28">
        <f t="shared" si="3"/>
        <v>1</v>
      </c>
      <c r="H114" s="17">
        <v>1</v>
      </c>
      <c r="I114" s="21"/>
      <c r="J114" s="21"/>
      <c r="K114" s="21"/>
      <c r="L114" s="21"/>
      <c r="M114" s="104"/>
    </row>
    <row r="115" spans="1:21" s="20" customFormat="1" ht="56.25" x14ac:dyDescent="0.2">
      <c r="A115" s="51">
        <v>106</v>
      </c>
      <c r="B115" s="90" t="s">
        <v>354</v>
      </c>
      <c r="C115" s="91" t="s">
        <v>149</v>
      </c>
      <c r="D115" s="89" t="s">
        <v>316</v>
      </c>
      <c r="E115" s="36">
        <v>1</v>
      </c>
      <c r="F115" s="27">
        <f t="shared" si="2"/>
        <v>1</v>
      </c>
      <c r="G115" s="28">
        <f t="shared" si="3"/>
        <v>1</v>
      </c>
      <c r="H115" s="17">
        <v>1</v>
      </c>
      <c r="I115" s="1"/>
      <c r="J115" s="1"/>
      <c r="K115" s="1"/>
      <c r="L115" s="1"/>
      <c r="M115" s="110"/>
      <c r="N115" s="111"/>
      <c r="O115" s="111"/>
      <c r="P115" s="111"/>
      <c r="Q115" s="111"/>
      <c r="R115" s="111"/>
      <c r="S115" s="111"/>
    </row>
    <row r="116" spans="1:21" s="20" customFormat="1" ht="56.25" x14ac:dyDescent="0.2">
      <c r="A116" s="51">
        <v>107</v>
      </c>
      <c r="B116" s="90" t="s">
        <v>355</v>
      </c>
      <c r="C116" s="91" t="s">
        <v>150</v>
      </c>
      <c r="D116" s="89" t="s">
        <v>316</v>
      </c>
      <c r="E116" s="36">
        <v>1</v>
      </c>
      <c r="F116" s="27">
        <f t="shared" si="2"/>
        <v>1</v>
      </c>
      <c r="G116" s="28">
        <f t="shared" si="3"/>
        <v>1</v>
      </c>
      <c r="H116" s="17">
        <v>1</v>
      </c>
      <c r="I116" s="1"/>
      <c r="J116" s="1"/>
      <c r="K116" s="1"/>
      <c r="L116" s="1"/>
      <c r="M116" s="110"/>
      <c r="N116" s="111"/>
      <c r="O116" s="111"/>
      <c r="P116" s="111"/>
      <c r="Q116" s="111"/>
      <c r="R116" s="111"/>
      <c r="S116" s="111"/>
    </row>
    <row r="117" spans="1:21" s="24" customFormat="1" ht="56.25" x14ac:dyDescent="0.2">
      <c r="A117" s="51">
        <v>108</v>
      </c>
      <c r="B117" s="90" t="s">
        <v>356</v>
      </c>
      <c r="C117" s="91" t="s">
        <v>151</v>
      </c>
      <c r="D117" s="89" t="s">
        <v>316</v>
      </c>
      <c r="E117" s="36">
        <v>1</v>
      </c>
      <c r="F117" s="27">
        <f t="shared" si="2"/>
        <v>1</v>
      </c>
      <c r="G117" s="28">
        <f t="shared" si="3"/>
        <v>1</v>
      </c>
      <c r="H117" s="17">
        <v>1</v>
      </c>
      <c r="I117" s="23"/>
      <c r="J117" s="23"/>
      <c r="K117" s="23"/>
      <c r="L117" s="23"/>
      <c r="M117" s="112"/>
      <c r="N117" s="113"/>
      <c r="O117" s="113"/>
      <c r="P117" s="113"/>
      <c r="Q117" s="113"/>
      <c r="R117" s="113"/>
      <c r="S117" s="113"/>
    </row>
    <row r="118" spans="1:21" s="24" customFormat="1" ht="56.25" x14ac:dyDescent="0.2">
      <c r="A118" s="51">
        <v>109</v>
      </c>
      <c r="B118" s="90" t="s">
        <v>357</v>
      </c>
      <c r="C118" s="55" t="s">
        <v>152</v>
      </c>
      <c r="D118" s="89" t="s">
        <v>316</v>
      </c>
      <c r="E118" s="36">
        <v>1</v>
      </c>
      <c r="F118" s="27">
        <f t="shared" si="2"/>
        <v>1</v>
      </c>
      <c r="G118" s="28">
        <f t="shared" si="3"/>
        <v>1</v>
      </c>
      <c r="H118" s="17">
        <v>1</v>
      </c>
      <c r="I118" s="23"/>
      <c r="J118" s="23"/>
      <c r="K118" s="23"/>
      <c r="L118" s="23"/>
      <c r="M118" s="112"/>
      <c r="N118" s="113"/>
      <c r="O118" s="113"/>
      <c r="P118" s="113"/>
      <c r="Q118" s="113"/>
      <c r="R118" s="113"/>
      <c r="S118" s="113"/>
    </row>
    <row r="119" spans="1:21" s="22" customFormat="1" ht="56.25" x14ac:dyDescent="0.2">
      <c r="A119" s="51">
        <v>110</v>
      </c>
      <c r="B119" s="88" t="s">
        <v>366</v>
      </c>
      <c r="C119" s="55" t="s">
        <v>153</v>
      </c>
      <c r="D119" s="89" t="s">
        <v>316</v>
      </c>
      <c r="E119" s="36">
        <v>1</v>
      </c>
      <c r="F119" s="27">
        <f t="shared" si="2"/>
        <v>1</v>
      </c>
      <c r="G119" s="28">
        <f t="shared" si="3"/>
        <v>1</v>
      </c>
      <c r="H119" s="17">
        <v>1</v>
      </c>
      <c r="I119" s="21"/>
      <c r="J119" s="21"/>
      <c r="K119" s="21"/>
      <c r="L119" s="21"/>
      <c r="M119" s="104"/>
      <c r="O119" s="25"/>
      <c r="P119" s="25"/>
      <c r="Q119" s="25"/>
      <c r="R119" s="25"/>
      <c r="S119" s="25"/>
      <c r="T119" s="25"/>
      <c r="U119" s="25"/>
    </row>
    <row r="120" spans="1:21" s="20" customFormat="1" ht="56.25" x14ac:dyDescent="0.2">
      <c r="A120" s="51">
        <v>111</v>
      </c>
      <c r="B120" s="90" t="s">
        <v>358</v>
      </c>
      <c r="C120" s="91" t="s">
        <v>154</v>
      </c>
      <c r="D120" s="89" t="s">
        <v>316</v>
      </c>
      <c r="E120" s="36">
        <v>1</v>
      </c>
      <c r="F120" s="27">
        <f t="shared" si="2"/>
        <v>1</v>
      </c>
      <c r="G120" s="28">
        <f t="shared" si="3"/>
        <v>1</v>
      </c>
      <c r="H120" s="17">
        <v>1</v>
      </c>
      <c r="I120" s="1"/>
      <c r="J120" s="1"/>
      <c r="K120" s="1"/>
      <c r="L120" s="1"/>
      <c r="M120" s="110"/>
      <c r="N120" s="111"/>
      <c r="O120" s="111"/>
      <c r="P120" s="111"/>
      <c r="Q120" s="111"/>
      <c r="R120" s="111"/>
      <c r="S120" s="111"/>
    </row>
    <row r="121" spans="1:21" s="20" customFormat="1" ht="56.25" x14ac:dyDescent="0.2">
      <c r="A121" s="51">
        <v>112</v>
      </c>
      <c r="B121" s="90" t="s">
        <v>359</v>
      </c>
      <c r="C121" s="91" t="s">
        <v>155</v>
      </c>
      <c r="D121" s="89" t="s">
        <v>316</v>
      </c>
      <c r="E121" s="36">
        <v>1</v>
      </c>
      <c r="F121" s="27">
        <f t="shared" si="2"/>
        <v>1</v>
      </c>
      <c r="G121" s="28">
        <f t="shared" si="3"/>
        <v>1</v>
      </c>
      <c r="H121" s="17">
        <v>1</v>
      </c>
      <c r="I121" s="1"/>
      <c r="J121" s="1"/>
      <c r="K121" s="1"/>
      <c r="L121" s="1"/>
      <c r="M121" s="110"/>
      <c r="N121" s="111"/>
      <c r="O121" s="111"/>
      <c r="P121" s="111"/>
      <c r="Q121" s="111"/>
      <c r="R121" s="111"/>
      <c r="S121" s="111"/>
    </row>
    <row r="122" spans="1:21" s="20" customFormat="1" ht="56.25" x14ac:dyDescent="0.2">
      <c r="A122" s="51">
        <v>113</v>
      </c>
      <c r="B122" s="90" t="s">
        <v>360</v>
      </c>
      <c r="C122" s="91" t="s">
        <v>156</v>
      </c>
      <c r="D122" s="89" t="s">
        <v>316</v>
      </c>
      <c r="E122" s="36">
        <v>1</v>
      </c>
      <c r="F122" s="27">
        <f t="shared" si="2"/>
        <v>1</v>
      </c>
      <c r="G122" s="28">
        <f t="shared" si="3"/>
        <v>1</v>
      </c>
      <c r="H122" s="17">
        <v>1</v>
      </c>
      <c r="I122" s="1"/>
      <c r="J122" s="1"/>
      <c r="K122" s="1"/>
      <c r="L122" s="1"/>
      <c r="M122" s="110"/>
      <c r="N122" s="111"/>
      <c r="O122" s="111"/>
      <c r="P122" s="111"/>
      <c r="Q122" s="111"/>
      <c r="R122" s="111"/>
      <c r="S122" s="111"/>
    </row>
    <row r="123" spans="1:21" s="20" customFormat="1" ht="56.25" x14ac:dyDescent="0.2">
      <c r="A123" s="51">
        <v>114</v>
      </c>
      <c r="B123" s="90" t="s">
        <v>374</v>
      </c>
      <c r="C123" s="91" t="s">
        <v>157</v>
      </c>
      <c r="D123" s="89" t="s">
        <v>316</v>
      </c>
      <c r="E123" s="36">
        <v>1</v>
      </c>
      <c r="F123" s="27">
        <f t="shared" si="2"/>
        <v>1</v>
      </c>
      <c r="G123" s="28">
        <f t="shared" si="3"/>
        <v>1</v>
      </c>
      <c r="H123" s="17">
        <v>1</v>
      </c>
      <c r="I123" s="1"/>
      <c r="J123" s="1"/>
      <c r="K123" s="1"/>
      <c r="L123" s="1"/>
      <c r="M123" s="110"/>
      <c r="N123" s="111"/>
      <c r="O123" s="111"/>
      <c r="P123" s="111"/>
      <c r="Q123" s="111"/>
      <c r="R123" s="111"/>
      <c r="S123" s="111"/>
    </row>
    <row r="124" spans="1:21" s="22" customFormat="1" ht="56.25" x14ac:dyDescent="0.2">
      <c r="A124" s="51">
        <v>115</v>
      </c>
      <c r="B124" s="88" t="s">
        <v>367</v>
      </c>
      <c r="C124" s="55" t="s">
        <v>158</v>
      </c>
      <c r="D124" s="89" t="s">
        <v>316</v>
      </c>
      <c r="E124" s="36">
        <v>1</v>
      </c>
      <c r="F124" s="27">
        <f t="shared" si="2"/>
        <v>1</v>
      </c>
      <c r="G124" s="28">
        <f t="shared" si="3"/>
        <v>1</v>
      </c>
      <c r="H124" s="17">
        <v>1</v>
      </c>
      <c r="I124" s="21"/>
      <c r="J124" s="21"/>
      <c r="K124" s="21"/>
      <c r="L124" s="21"/>
      <c r="M124" s="104"/>
    </row>
    <row r="125" spans="1:21" s="20" customFormat="1" ht="56.25" x14ac:dyDescent="0.2">
      <c r="A125" s="51">
        <v>116</v>
      </c>
      <c r="B125" s="90" t="s">
        <v>368</v>
      </c>
      <c r="C125" s="91" t="s">
        <v>159</v>
      </c>
      <c r="D125" s="89" t="s">
        <v>316</v>
      </c>
      <c r="E125" s="36">
        <v>1</v>
      </c>
      <c r="F125" s="27">
        <f t="shared" si="2"/>
        <v>1</v>
      </c>
      <c r="G125" s="28">
        <f t="shared" si="3"/>
        <v>1</v>
      </c>
      <c r="H125" s="17">
        <v>1</v>
      </c>
      <c r="I125" s="1"/>
      <c r="J125" s="1"/>
      <c r="K125" s="1"/>
      <c r="L125" s="1"/>
      <c r="M125" s="110"/>
      <c r="N125" s="111"/>
      <c r="O125" s="111"/>
      <c r="P125" s="111"/>
      <c r="Q125" s="111"/>
      <c r="R125" s="111"/>
      <c r="S125" s="111"/>
    </row>
    <row r="126" spans="1:21" s="22" customFormat="1" ht="56.25" x14ac:dyDescent="0.2">
      <c r="A126" s="51">
        <v>117</v>
      </c>
      <c r="B126" s="88" t="s">
        <v>375</v>
      </c>
      <c r="C126" s="55" t="s">
        <v>160</v>
      </c>
      <c r="D126" s="89" t="s">
        <v>316</v>
      </c>
      <c r="E126" s="36">
        <v>1</v>
      </c>
      <c r="F126" s="27">
        <f t="shared" si="2"/>
        <v>1</v>
      </c>
      <c r="G126" s="28">
        <f t="shared" si="3"/>
        <v>1</v>
      </c>
      <c r="H126" s="17">
        <v>1</v>
      </c>
      <c r="I126" s="21"/>
      <c r="J126" s="21"/>
      <c r="K126" s="21"/>
      <c r="L126" s="21"/>
      <c r="M126" s="104"/>
    </row>
    <row r="127" spans="1:21" s="20" customFormat="1" ht="56.25" x14ac:dyDescent="0.2">
      <c r="A127" s="51">
        <v>118</v>
      </c>
      <c r="B127" s="90" t="s">
        <v>369</v>
      </c>
      <c r="C127" s="91" t="s">
        <v>161</v>
      </c>
      <c r="D127" s="89" t="s">
        <v>316</v>
      </c>
      <c r="E127" s="36">
        <v>1</v>
      </c>
      <c r="F127" s="27">
        <f t="shared" si="2"/>
        <v>1</v>
      </c>
      <c r="G127" s="28">
        <f t="shared" si="3"/>
        <v>1</v>
      </c>
      <c r="H127" s="17">
        <v>1</v>
      </c>
      <c r="I127" s="1"/>
      <c r="J127" s="1"/>
      <c r="K127" s="1"/>
      <c r="L127" s="1"/>
      <c r="M127" s="110"/>
      <c r="N127" s="111"/>
      <c r="O127" s="111"/>
      <c r="P127" s="111"/>
      <c r="Q127" s="111"/>
      <c r="R127" s="111"/>
      <c r="S127" s="111"/>
    </row>
    <row r="128" spans="1:21" s="22" customFormat="1" ht="56.25" x14ac:dyDescent="0.2">
      <c r="A128" s="51">
        <v>119</v>
      </c>
      <c r="B128" s="130" t="s">
        <v>370</v>
      </c>
      <c r="C128" s="55" t="s">
        <v>162</v>
      </c>
      <c r="D128" s="89" t="s">
        <v>316</v>
      </c>
      <c r="E128" s="36">
        <v>1</v>
      </c>
      <c r="F128" s="27">
        <f t="shared" si="2"/>
        <v>1</v>
      </c>
      <c r="G128" s="28">
        <f t="shared" si="3"/>
        <v>1</v>
      </c>
      <c r="H128" s="17">
        <v>1</v>
      </c>
      <c r="I128" s="21"/>
      <c r="J128" s="21"/>
      <c r="K128" s="21"/>
      <c r="L128" s="21"/>
      <c r="M128" s="104"/>
    </row>
    <row r="129" spans="1:19" s="20" customFormat="1" ht="56.25" x14ac:dyDescent="0.2">
      <c r="A129" s="51">
        <v>120</v>
      </c>
      <c r="B129" s="90" t="s">
        <v>371</v>
      </c>
      <c r="C129" s="91" t="s">
        <v>163</v>
      </c>
      <c r="D129" s="89" t="s">
        <v>316</v>
      </c>
      <c r="E129" s="36">
        <v>1</v>
      </c>
      <c r="F129" s="27">
        <f t="shared" si="2"/>
        <v>1</v>
      </c>
      <c r="G129" s="28">
        <f t="shared" si="3"/>
        <v>1</v>
      </c>
      <c r="H129" s="17">
        <v>1</v>
      </c>
      <c r="I129" s="1"/>
      <c r="J129" s="1"/>
      <c r="K129" s="1"/>
      <c r="L129" s="1"/>
      <c r="M129" s="110"/>
      <c r="N129" s="111"/>
      <c r="O129" s="111"/>
      <c r="P129" s="111"/>
      <c r="Q129" s="111"/>
      <c r="R129" s="111"/>
      <c r="S129" s="111"/>
    </row>
    <row r="130" spans="1:19" s="12" customFormat="1" ht="168.75" x14ac:dyDescent="0.2">
      <c r="A130" s="51">
        <v>121</v>
      </c>
      <c r="B130" s="121" t="s">
        <v>164</v>
      </c>
      <c r="C130" s="55" t="s">
        <v>165</v>
      </c>
      <c r="D130" s="56" t="s">
        <v>392</v>
      </c>
      <c r="E130" s="54">
        <v>10</v>
      </c>
      <c r="F130" s="27">
        <f t="shared" si="2"/>
        <v>10</v>
      </c>
      <c r="G130" s="28">
        <f t="shared" si="3"/>
        <v>10</v>
      </c>
      <c r="H130" s="8">
        <v>10</v>
      </c>
      <c r="I130" s="21"/>
      <c r="J130" s="21"/>
      <c r="K130" s="21"/>
      <c r="L130" s="21"/>
      <c r="M130" s="104"/>
      <c r="N130" s="114"/>
      <c r="O130" s="114"/>
      <c r="P130" s="114"/>
      <c r="Q130" s="114"/>
      <c r="R130" s="114"/>
      <c r="S130" s="114"/>
    </row>
    <row r="131" spans="1:19" ht="131.25" x14ac:dyDescent="0.2">
      <c r="A131" s="51">
        <v>122</v>
      </c>
      <c r="B131" s="121" t="s">
        <v>166</v>
      </c>
      <c r="C131" s="55" t="s">
        <v>167</v>
      </c>
      <c r="D131" s="56" t="s">
        <v>393</v>
      </c>
      <c r="E131" s="36">
        <v>10</v>
      </c>
      <c r="F131" s="27">
        <f t="shared" ref="F131:F148" si="4">IF(E131=G131,H131)</f>
        <v>10</v>
      </c>
      <c r="G131" s="28">
        <f t="shared" ref="G131:G148" si="5">IF(E131="NA","NA",H131)</f>
        <v>10</v>
      </c>
      <c r="H131" s="17">
        <v>10</v>
      </c>
      <c r="I131" s="1"/>
      <c r="J131" s="1"/>
      <c r="K131" s="1"/>
      <c r="L131" s="1"/>
      <c r="M131" s="110"/>
      <c r="N131" s="108"/>
      <c r="O131" s="108"/>
      <c r="P131" s="108"/>
      <c r="Q131" s="108"/>
      <c r="R131" s="108"/>
      <c r="S131" s="108"/>
    </row>
    <row r="132" spans="1:19" ht="150" x14ac:dyDescent="0.2">
      <c r="A132" s="51">
        <v>123</v>
      </c>
      <c r="B132" s="121" t="s">
        <v>168</v>
      </c>
      <c r="C132" s="55" t="s">
        <v>169</v>
      </c>
      <c r="D132" s="56" t="s">
        <v>394</v>
      </c>
      <c r="E132" s="36">
        <v>10</v>
      </c>
      <c r="F132" s="27">
        <f t="shared" si="4"/>
        <v>10</v>
      </c>
      <c r="G132" s="28">
        <f t="shared" si="5"/>
        <v>10</v>
      </c>
      <c r="H132" s="17">
        <v>10</v>
      </c>
      <c r="I132" s="1"/>
      <c r="J132" s="1"/>
      <c r="K132" s="1"/>
      <c r="L132" s="1"/>
      <c r="M132" s="110"/>
      <c r="N132" s="108"/>
      <c r="O132" s="108"/>
      <c r="P132" s="108"/>
      <c r="Q132" s="108"/>
      <c r="R132" s="108"/>
      <c r="S132" s="108"/>
    </row>
    <row r="133" spans="1:19" ht="49.5" customHeight="1" x14ac:dyDescent="0.2">
      <c r="A133" s="51">
        <v>124</v>
      </c>
      <c r="B133" s="151" t="s">
        <v>170</v>
      </c>
      <c r="C133" s="92" t="s">
        <v>171</v>
      </c>
      <c r="D133" s="56" t="s">
        <v>172</v>
      </c>
      <c r="E133" s="36">
        <v>1</v>
      </c>
      <c r="F133" s="27">
        <f t="shared" si="4"/>
        <v>1</v>
      </c>
      <c r="G133" s="28">
        <f t="shared" si="5"/>
        <v>1</v>
      </c>
      <c r="H133" s="17">
        <v>1</v>
      </c>
      <c r="I133" s="1"/>
      <c r="J133" s="1"/>
      <c r="K133" s="1"/>
      <c r="L133" s="1"/>
      <c r="M133" s="110"/>
      <c r="N133" s="105"/>
      <c r="O133" s="105"/>
      <c r="P133" s="105"/>
      <c r="Q133" s="105"/>
      <c r="R133" s="105"/>
      <c r="S133" s="105"/>
    </row>
    <row r="134" spans="1:19" ht="85.5" customHeight="1" x14ac:dyDescent="0.2">
      <c r="A134" s="51">
        <v>125</v>
      </c>
      <c r="B134" s="151"/>
      <c r="C134" s="55" t="s">
        <v>99</v>
      </c>
      <c r="D134" s="56" t="s">
        <v>173</v>
      </c>
      <c r="E134" s="36">
        <v>5</v>
      </c>
      <c r="F134" s="27">
        <f t="shared" si="4"/>
        <v>5</v>
      </c>
      <c r="G134" s="28">
        <f t="shared" si="5"/>
        <v>5</v>
      </c>
      <c r="H134" s="17">
        <v>5</v>
      </c>
      <c r="I134" s="1"/>
      <c r="J134" s="1"/>
      <c r="K134" s="1"/>
      <c r="L134" s="1"/>
      <c r="M134" s="110"/>
      <c r="N134" s="105"/>
      <c r="O134" s="105"/>
      <c r="P134" s="105"/>
      <c r="Q134" s="105"/>
      <c r="R134" s="105"/>
      <c r="S134" s="105"/>
    </row>
    <row r="135" spans="1:19" ht="108" customHeight="1" x14ac:dyDescent="0.2">
      <c r="A135" s="51">
        <v>126</v>
      </c>
      <c r="B135" s="151"/>
      <c r="C135" s="122" t="s">
        <v>174</v>
      </c>
      <c r="D135" s="56" t="s">
        <v>317</v>
      </c>
      <c r="E135" s="36">
        <v>10</v>
      </c>
      <c r="F135" s="27">
        <f t="shared" si="4"/>
        <v>10</v>
      </c>
      <c r="G135" s="28">
        <f t="shared" si="5"/>
        <v>10</v>
      </c>
      <c r="H135" s="17">
        <v>10</v>
      </c>
      <c r="I135" s="1"/>
      <c r="J135" s="1"/>
      <c r="K135" s="1"/>
      <c r="L135" s="1"/>
      <c r="M135" s="110"/>
      <c r="N135" s="108"/>
      <c r="O135" s="108"/>
      <c r="P135" s="108"/>
      <c r="Q135" s="108"/>
      <c r="R135" s="108"/>
      <c r="S135" s="108"/>
    </row>
    <row r="136" spans="1:19" ht="89.25" customHeight="1" x14ac:dyDescent="0.2">
      <c r="A136" s="51">
        <v>127</v>
      </c>
      <c r="B136" s="151"/>
      <c r="C136" s="83" t="s">
        <v>175</v>
      </c>
      <c r="D136" s="56" t="s">
        <v>176</v>
      </c>
      <c r="E136" s="36">
        <v>1</v>
      </c>
      <c r="F136" s="27">
        <f t="shared" si="4"/>
        <v>1</v>
      </c>
      <c r="G136" s="28">
        <f t="shared" si="5"/>
        <v>1</v>
      </c>
      <c r="H136" s="17">
        <v>1</v>
      </c>
      <c r="I136" s="1"/>
      <c r="J136" s="1"/>
      <c r="K136" s="1"/>
      <c r="L136" s="1"/>
      <c r="M136" s="110"/>
      <c r="N136" s="105"/>
      <c r="O136" s="105"/>
      <c r="P136" s="105"/>
      <c r="Q136" s="105"/>
      <c r="R136" s="105"/>
      <c r="S136" s="105"/>
    </row>
    <row r="137" spans="1:19" ht="132.75" customHeight="1" x14ac:dyDescent="0.2">
      <c r="A137" s="51">
        <v>128</v>
      </c>
      <c r="B137" s="151" t="s">
        <v>177</v>
      </c>
      <c r="C137" s="55" t="s">
        <v>178</v>
      </c>
      <c r="D137" s="56" t="s">
        <v>179</v>
      </c>
      <c r="E137" s="36">
        <v>10</v>
      </c>
      <c r="F137" s="27">
        <f t="shared" si="4"/>
        <v>10</v>
      </c>
      <c r="G137" s="28">
        <f t="shared" si="5"/>
        <v>10</v>
      </c>
      <c r="H137" s="17">
        <v>10</v>
      </c>
      <c r="I137" s="1"/>
      <c r="J137" s="1"/>
      <c r="K137" s="1"/>
      <c r="L137" s="1"/>
      <c r="M137" s="110"/>
      <c r="N137" s="105"/>
      <c r="O137" s="105"/>
      <c r="P137" s="105"/>
      <c r="Q137" s="105"/>
      <c r="R137" s="105"/>
      <c r="S137" s="105"/>
    </row>
    <row r="138" spans="1:19" ht="109.5" customHeight="1" x14ac:dyDescent="0.2">
      <c r="A138" s="51">
        <v>129</v>
      </c>
      <c r="B138" s="151"/>
      <c r="C138" s="55" t="s">
        <v>180</v>
      </c>
      <c r="D138" s="56" t="s">
        <v>181</v>
      </c>
      <c r="E138" s="36">
        <v>10</v>
      </c>
      <c r="F138" s="27">
        <f t="shared" si="4"/>
        <v>10</v>
      </c>
      <c r="G138" s="28">
        <f t="shared" si="5"/>
        <v>10</v>
      </c>
      <c r="H138" s="17">
        <v>10</v>
      </c>
      <c r="I138" s="1"/>
      <c r="J138" s="1"/>
      <c r="K138" s="1"/>
      <c r="L138" s="1"/>
      <c r="M138" s="110"/>
      <c r="N138" s="105"/>
      <c r="O138" s="105"/>
      <c r="P138" s="105"/>
      <c r="Q138" s="105"/>
      <c r="R138" s="105"/>
      <c r="S138" s="105"/>
    </row>
    <row r="139" spans="1:19" ht="85.5" customHeight="1" x14ac:dyDescent="0.2">
      <c r="A139" s="51">
        <v>130</v>
      </c>
      <c r="B139" s="151" t="s">
        <v>182</v>
      </c>
      <c r="C139" s="55" t="s">
        <v>183</v>
      </c>
      <c r="D139" s="56" t="s">
        <v>184</v>
      </c>
      <c r="E139" s="36">
        <v>5</v>
      </c>
      <c r="F139" s="27">
        <f t="shared" si="4"/>
        <v>5</v>
      </c>
      <c r="G139" s="28">
        <f t="shared" si="5"/>
        <v>5</v>
      </c>
      <c r="H139" s="17">
        <v>5</v>
      </c>
      <c r="I139" s="1"/>
      <c r="J139" s="1"/>
      <c r="K139" s="1"/>
      <c r="L139" s="1"/>
      <c r="M139" s="110"/>
      <c r="N139" s="109"/>
      <c r="O139" s="109"/>
      <c r="P139" s="109"/>
      <c r="Q139" s="109"/>
      <c r="R139" s="109"/>
      <c r="S139" s="109"/>
    </row>
    <row r="140" spans="1:19" ht="76.5" customHeight="1" x14ac:dyDescent="0.2">
      <c r="A140" s="51">
        <v>131</v>
      </c>
      <c r="B140" s="151"/>
      <c r="C140" s="55" t="s">
        <v>185</v>
      </c>
      <c r="D140" s="56" t="s">
        <v>186</v>
      </c>
      <c r="E140" s="54">
        <v>5</v>
      </c>
      <c r="F140" s="27">
        <f t="shared" si="4"/>
        <v>5</v>
      </c>
      <c r="G140" s="28">
        <f t="shared" si="5"/>
        <v>5</v>
      </c>
      <c r="H140" s="8">
        <v>5</v>
      </c>
      <c r="I140" s="1"/>
      <c r="J140" s="1"/>
      <c r="K140" s="1"/>
      <c r="L140" s="1"/>
      <c r="M140" s="104"/>
      <c r="N140" s="109"/>
      <c r="O140" s="109"/>
      <c r="P140" s="109"/>
      <c r="Q140" s="109"/>
      <c r="R140" s="109"/>
      <c r="S140" s="109"/>
    </row>
    <row r="141" spans="1:19" ht="51" customHeight="1" x14ac:dyDescent="0.2">
      <c r="A141" s="51">
        <v>132</v>
      </c>
      <c r="B141" s="151" t="s">
        <v>187</v>
      </c>
      <c r="C141" s="156" t="s">
        <v>188</v>
      </c>
      <c r="D141" s="56" t="s">
        <v>189</v>
      </c>
      <c r="E141" s="36">
        <v>1</v>
      </c>
      <c r="F141" s="27">
        <f t="shared" si="4"/>
        <v>1</v>
      </c>
      <c r="G141" s="28">
        <f t="shared" si="5"/>
        <v>1</v>
      </c>
      <c r="H141" s="17">
        <v>1</v>
      </c>
      <c r="I141" s="1"/>
      <c r="J141" s="1"/>
      <c r="K141" s="1"/>
      <c r="L141" s="1"/>
      <c r="M141" s="110"/>
      <c r="N141" s="109"/>
      <c r="O141" s="109"/>
      <c r="P141" s="109"/>
      <c r="Q141" s="109"/>
      <c r="R141" s="109"/>
      <c r="S141" s="109"/>
    </row>
    <row r="142" spans="1:19" ht="66.75" customHeight="1" x14ac:dyDescent="0.2">
      <c r="A142" s="51">
        <v>133</v>
      </c>
      <c r="B142" s="151"/>
      <c r="C142" s="157"/>
      <c r="D142" s="56" t="s">
        <v>190</v>
      </c>
      <c r="E142" s="54">
        <v>1</v>
      </c>
      <c r="F142" s="27">
        <f t="shared" si="4"/>
        <v>1</v>
      </c>
      <c r="G142" s="28">
        <f t="shared" si="5"/>
        <v>1</v>
      </c>
      <c r="H142" s="8">
        <v>1</v>
      </c>
      <c r="I142" s="1"/>
      <c r="J142" s="1"/>
      <c r="K142" s="1"/>
      <c r="L142" s="1"/>
      <c r="M142" s="104"/>
      <c r="N142" s="109"/>
      <c r="O142" s="109"/>
      <c r="P142" s="109"/>
      <c r="Q142" s="109"/>
      <c r="R142" s="109"/>
      <c r="S142" s="109"/>
    </row>
    <row r="143" spans="1:19" ht="82.5" customHeight="1" x14ac:dyDescent="0.2">
      <c r="A143" s="51">
        <v>134</v>
      </c>
      <c r="B143" s="151"/>
      <c r="C143" s="157"/>
      <c r="D143" s="56" t="s">
        <v>191</v>
      </c>
      <c r="E143" s="54">
        <v>1</v>
      </c>
      <c r="F143" s="27">
        <f t="shared" si="4"/>
        <v>1</v>
      </c>
      <c r="G143" s="28">
        <f t="shared" si="5"/>
        <v>1</v>
      </c>
      <c r="H143" s="8">
        <v>1</v>
      </c>
      <c r="I143" s="1"/>
      <c r="J143" s="1"/>
      <c r="K143" s="1"/>
      <c r="L143" s="1"/>
      <c r="M143" s="104"/>
      <c r="N143" s="109"/>
      <c r="O143" s="109"/>
      <c r="P143" s="109"/>
      <c r="Q143" s="109"/>
      <c r="R143" s="109"/>
      <c r="S143" s="109"/>
    </row>
    <row r="144" spans="1:19" ht="69" customHeight="1" x14ac:dyDescent="0.2">
      <c r="A144" s="51">
        <v>135</v>
      </c>
      <c r="B144" s="151"/>
      <c r="C144" s="158"/>
      <c r="D144" s="56" t="s">
        <v>192</v>
      </c>
      <c r="E144" s="36">
        <v>1</v>
      </c>
      <c r="F144" s="27">
        <f t="shared" si="4"/>
        <v>1</v>
      </c>
      <c r="G144" s="28">
        <f t="shared" si="5"/>
        <v>1</v>
      </c>
      <c r="H144" s="17">
        <v>1</v>
      </c>
      <c r="I144" s="1"/>
      <c r="J144" s="1"/>
      <c r="K144" s="1"/>
      <c r="L144" s="1"/>
      <c r="M144" s="110"/>
      <c r="N144" s="109"/>
      <c r="O144" s="109"/>
      <c r="P144" s="109"/>
      <c r="Q144" s="109"/>
      <c r="R144" s="109"/>
      <c r="S144" s="109"/>
    </row>
    <row r="145" spans="1:19" ht="75" x14ac:dyDescent="0.2">
      <c r="A145" s="51">
        <v>136</v>
      </c>
      <c r="B145" s="61" t="s">
        <v>193</v>
      </c>
      <c r="C145" s="55" t="s">
        <v>194</v>
      </c>
      <c r="D145" s="56" t="s">
        <v>195</v>
      </c>
      <c r="E145" s="54">
        <v>5</v>
      </c>
      <c r="F145" s="27">
        <f t="shared" si="4"/>
        <v>5</v>
      </c>
      <c r="G145" s="28">
        <f t="shared" si="5"/>
        <v>5</v>
      </c>
      <c r="H145" s="8">
        <v>5</v>
      </c>
      <c r="I145" s="1"/>
      <c r="J145" s="1"/>
      <c r="K145" s="1"/>
      <c r="L145" s="1"/>
      <c r="M145" s="104"/>
      <c r="N145" s="109"/>
      <c r="O145" s="109"/>
      <c r="P145" s="109"/>
      <c r="Q145" s="109"/>
      <c r="R145" s="109"/>
      <c r="S145" s="109"/>
    </row>
    <row r="146" spans="1:19" ht="41.25" customHeight="1" x14ac:dyDescent="0.2">
      <c r="A146" s="51">
        <v>137</v>
      </c>
      <c r="B146" s="159" t="s">
        <v>196</v>
      </c>
      <c r="C146" s="55" t="s">
        <v>197</v>
      </c>
      <c r="D146" s="56" t="s">
        <v>198</v>
      </c>
      <c r="E146" s="54">
        <v>1</v>
      </c>
      <c r="F146" s="27">
        <f t="shared" si="4"/>
        <v>1</v>
      </c>
      <c r="G146" s="28">
        <f t="shared" si="5"/>
        <v>1</v>
      </c>
      <c r="H146" s="8">
        <v>1</v>
      </c>
      <c r="I146" s="1"/>
      <c r="J146" s="1"/>
      <c r="K146" s="1"/>
      <c r="L146" s="1"/>
      <c r="M146" s="104"/>
      <c r="N146" s="109"/>
      <c r="O146" s="109"/>
      <c r="P146" s="109"/>
      <c r="Q146" s="109"/>
      <c r="R146" s="109"/>
      <c r="S146" s="109"/>
    </row>
    <row r="147" spans="1:19" ht="48" customHeight="1" x14ac:dyDescent="0.2">
      <c r="A147" s="51">
        <v>138</v>
      </c>
      <c r="B147" s="159"/>
      <c r="C147" s="55" t="s">
        <v>199</v>
      </c>
      <c r="D147" s="56" t="s">
        <v>200</v>
      </c>
      <c r="E147" s="54">
        <v>1</v>
      </c>
      <c r="F147" s="27">
        <f t="shared" si="4"/>
        <v>1</v>
      </c>
      <c r="G147" s="28">
        <f t="shared" si="5"/>
        <v>1</v>
      </c>
      <c r="H147" s="8">
        <v>1</v>
      </c>
      <c r="I147" s="1"/>
      <c r="J147" s="1"/>
      <c r="K147" s="1"/>
      <c r="L147" s="1"/>
      <c r="M147" s="104"/>
      <c r="N147" s="109"/>
      <c r="O147" s="109"/>
      <c r="P147" s="109"/>
      <c r="Q147" s="109"/>
      <c r="R147" s="109"/>
      <c r="S147" s="109"/>
    </row>
    <row r="148" spans="1:19" ht="180.75" customHeight="1" x14ac:dyDescent="0.2">
      <c r="A148" s="51">
        <v>139</v>
      </c>
      <c r="B148" s="56" t="s">
        <v>201</v>
      </c>
      <c r="C148" s="55" t="s">
        <v>202</v>
      </c>
      <c r="D148" s="56" t="s">
        <v>203</v>
      </c>
      <c r="E148" s="36">
        <v>5</v>
      </c>
      <c r="F148" s="27">
        <f t="shared" si="4"/>
        <v>5</v>
      </c>
      <c r="G148" s="28">
        <f t="shared" si="5"/>
        <v>5</v>
      </c>
      <c r="H148" s="17">
        <v>5</v>
      </c>
      <c r="I148" s="1"/>
      <c r="J148" s="1"/>
      <c r="K148" s="1"/>
      <c r="L148" s="1"/>
      <c r="M148" s="110"/>
      <c r="N148" s="109"/>
      <c r="O148" s="109"/>
      <c r="P148" s="109"/>
      <c r="Q148" s="109"/>
      <c r="R148" s="109"/>
      <c r="S148" s="109"/>
    </row>
    <row r="149" spans="1:19" ht="18.75" x14ac:dyDescent="0.35">
      <c r="A149" s="93"/>
      <c r="B149" s="94"/>
      <c r="C149" s="35"/>
      <c r="D149" s="95"/>
      <c r="E149" s="35">
        <f>SUM(E9:E148)</f>
        <v>456</v>
      </c>
      <c r="F149" s="4">
        <f>SUM(F9:F148)</f>
        <v>456</v>
      </c>
      <c r="G149" s="4">
        <f>SUM(G9:G148)</f>
        <v>456</v>
      </c>
      <c r="H149" s="4">
        <f>SUM(H9:H148)</f>
        <v>456</v>
      </c>
      <c r="M149" s="4"/>
      <c r="N149" s="115"/>
      <c r="O149" s="115"/>
      <c r="P149" s="115"/>
      <c r="Q149" s="115"/>
      <c r="R149" s="115"/>
      <c r="S149" s="115"/>
    </row>
    <row r="150" spans="1:19" ht="45" customHeight="1" x14ac:dyDescent="0.35">
      <c r="F150" s="4" t="s">
        <v>3</v>
      </c>
      <c r="G150" s="5" t="s">
        <v>4</v>
      </c>
      <c r="H150" s="5" t="s">
        <v>5</v>
      </c>
      <c r="M150" s="116"/>
      <c r="N150" s="7"/>
      <c r="O150" s="7"/>
      <c r="P150" s="7"/>
      <c r="Q150" s="7"/>
      <c r="R150" s="7"/>
      <c r="S150" s="7"/>
    </row>
    <row r="151" spans="1:19" x14ac:dyDescent="0.35">
      <c r="M151" s="116"/>
      <c r="N151" s="7"/>
      <c r="O151" s="7"/>
      <c r="P151" s="7"/>
      <c r="Q151" s="7"/>
      <c r="R151" s="7"/>
      <c r="S151" s="7"/>
    </row>
    <row r="152" spans="1:19" x14ac:dyDescent="0.35">
      <c r="M152" s="116"/>
      <c r="N152" s="7"/>
      <c r="O152" s="7"/>
      <c r="P152" s="7"/>
      <c r="Q152" s="7"/>
      <c r="R152" s="7"/>
      <c r="S152" s="7"/>
    </row>
    <row r="153" spans="1:19" x14ac:dyDescent="0.35">
      <c r="M153" s="116"/>
      <c r="N153" s="7"/>
      <c r="O153" s="7"/>
      <c r="P153" s="7"/>
      <c r="Q153" s="7"/>
      <c r="R153" s="7"/>
      <c r="S153" s="7"/>
    </row>
    <row r="154" spans="1:19" x14ac:dyDescent="0.35">
      <c r="M154" s="116"/>
      <c r="N154" s="7"/>
      <c r="O154" s="7"/>
      <c r="P154" s="7"/>
      <c r="Q154" s="7"/>
      <c r="R154" s="7"/>
      <c r="S154" s="7"/>
    </row>
    <row r="155" spans="1:19" x14ac:dyDescent="0.35">
      <c r="M155" s="116"/>
      <c r="N155" s="7"/>
      <c r="O155" s="7"/>
      <c r="P155" s="7"/>
      <c r="Q155" s="7"/>
      <c r="R155" s="7"/>
      <c r="S155" s="7"/>
    </row>
    <row r="156" spans="1:19" x14ac:dyDescent="0.35">
      <c r="M156" s="116"/>
      <c r="N156" s="7"/>
      <c r="O156" s="7"/>
      <c r="P156" s="7"/>
      <c r="Q156" s="7"/>
      <c r="R156" s="7"/>
      <c r="S156" s="7"/>
    </row>
  </sheetData>
  <autoFilter ref="B78:D150"/>
  <mergeCells count="21">
    <mergeCell ref="A1:E1"/>
    <mergeCell ref="A2:E2"/>
    <mergeCell ref="A3:E3"/>
    <mergeCell ref="A4:E4"/>
    <mergeCell ref="B9:B14"/>
    <mergeCell ref="D7:E7"/>
    <mergeCell ref="A5:E5"/>
    <mergeCell ref="C141:C144"/>
    <mergeCell ref="B146:B147"/>
    <mergeCell ref="B57:B65"/>
    <mergeCell ref="B66:B76"/>
    <mergeCell ref="B133:B136"/>
    <mergeCell ref="B137:B138"/>
    <mergeCell ref="B139:B140"/>
    <mergeCell ref="B141:B144"/>
    <mergeCell ref="B77:D77"/>
    <mergeCell ref="B16:B28"/>
    <mergeCell ref="B29:B30"/>
    <mergeCell ref="B31:B42"/>
    <mergeCell ref="B43:B56"/>
    <mergeCell ref="A6:C6"/>
  </mergeCells>
  <phoneticPr fontId="25" type="noConversion"/>
  <conditionalFormatting sqref="B1:B1048576">
    <cfRule type="duplicateValues" dxfId="0" priority="3"/>
  </conditionalFormatting>
  <printOptions horizontalCentered="1" verticalCentered="1"/>
  <pageMargins left="0.19685039370078741" right="0.19685039370078741" top="0.19685039370078741" bottom="0.19685039370078741" header="0.51181102362204722" footer="0"/>
  <pageSetup scale="51" firstPageNumber="0" orientation="portrait" r:id="rId1"/>
  <headerFooter alignWithMargins="0">
    <oddFooter>&amp;L&amp;"Arial Black,Negrita"&amp;12Sólo modifique el valor cuando el criterio se cumple en  99% o menos, o escriba "NA" en caso de No Aplica&amp;"Arial,Normal"&amp;10.&amp;R&amp;P de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S65"/>
  <sheetViews>
    <sheetView view="pageBreakPreview" zoomScaleNormal="100" zoomScaleSheetLayoutView="100" workbookViewId="0">
      <selection activeCell="K28" sqref="K28"/>
    </sheetView>
  </sheetViews>
  <sheetFormatPr baseColWidth="10" defaultRowHeight="12.75" x14ac:dyDescent="0.2"/>
  <cols>
    <col min="1" max="1" width="4.28515625" customWidth="1"/>
    <col min="2" max="2" width="18.140625" customWidth="1"/>
    <col min="3" max="3" width="55" customWidth="1"/>
    <col min="4" max="4" width="38.5703125" customWidth="1"/>
    <col min="5" max="5" width="6" customWidth="1"/>
    <col min="6" max="6" width="6.42578125" customWidth="1"/>
  </cols>
  <sheetData>
    <row r="1" spans="1:253" s="7" customFormat="1" ht="13.5" x14ac:dyDescent="0.2">
      <c r="A1" s="140" t="s">
        <v>286</v>
      </c>
      <c r="B1" s="140"/>
      <c r="C1" s="140"/>
      <c r="D1" s="140"/>
      <c r="E1" s="140"/>
      <c r="F1" s="140"/>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c r="IL1"/>
      <c r="IM1"/>
      <c r="IN1"/>
      <c r="IO1"/>
      <c r="IP1"/>
      <c r="IQ1"/>
      <c r="IR1"/>
      <c r="IS1"/>
    </row>
    <row r="2" spans="1:253" s="7" customFormat="1" ht="13.5" x14ac:dyDescent="0.2">
      <c r="A2" s="140" t="s">
        <v>6</v>
      </c>
      <c r="B2" s="140"/>
      <c r="C2" s="140"/>
      <c r="D2" s="140"/>
      <c r="E2" s="140"/>
      <c r="F2" s="140"/>
      <c r="G2"/>
      <c r="H2"/>
      <c r="I2"/>
      <c r="J2"/>
      <c r="K2"/>
      <c r="L2"/>
      <c r="M2"/>
      <c r="N2"/>
      <c r="O2"/>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row>
    <row r="3" spans="1:253" s="7" customFormat="1" ht="13.5" x14ac:dyDescent="0.2">
      <c r="A3" s="140"/>
      <c r="B3" s="140"/>
      <c r="C3" s="140"/>
      <c r="D3" s="140"/>
      <c r="E3" s="140"/>
      <c r="F3"/>
      <c r="G3"/>
      <c r="H3"/>
      <c r="I3"/>
      <c r="J3"/>
      <c r="K3"/>
      <c r="L3"/>
      <c r="M3"/>
      <c r="N3"/>
      <c r="O3"/>
      <c r="P3"/>
      <c r="Q3"/>
      <c r="R3"/>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c r="HX3"/>
      <c r="HY3"/>
      <c r="HZ3"/>
      <c r="IA3"/>
      <c r="IB3"/>
      <c r="IC3"/>
      <c r="ID3"/>
      <c r="IE3"/>
      <c r="IF3"/>
      <c r="IG3"/>
      <c r="IH3"/>
      <c r="II3"/>
      <c r="IJ3"/>
      <c r="IK3"/>
      <c r="IL3"/>
      <c r="IM3"/>
      <c r="IN3"/>
      <c r="IO3"/>
      <c r="IP3"/>
      <c r="IQ3"/>
      <c r="IR3"/>
      <c r="IS3"/>
    </row>
    <row r="4" spans="1:253" s="7" customFormat="1" ht="13.5" x14ac:dyDescent="0.2">
      <c r="A4" s="140"/>
      <c r="B4" s="140"/>
      <c r="C4" s="140"/>
      <c r="D4" s="140"/>
      <c r="E4" s="140"/>
      <c r="F4"/>
      <c r="G4"/>
      <c r="H4"/>
      <c r="I4"/>
      <c r="J4"/>
      <c r="K4"/>
      <c r="L4"/>
      <c r="M4"/>
      <c r="N4"/>
      <c r="O4"/>
      <c r="P4"/>
      <c r="Q4"/>
      <c r="R4"/>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c r="ID4"/>
      <c r="IE4"/>
      <c r="IF4"/>
      <c r="IG4"/>
      <c r="IH4"/>
      <c r="II4"/>
      <c r="IJ4"/>
      <c r="IK4"/>
      <c r="IL4"/>
      <c r="IM4"/>
      <c r="IN4"/>
      <c r="IO4"/>
      <c r="IP4"/>
      <c r="IQ4"/>
      <c r="IR4"/>
      <c r="IS4"/>
    </row>
    <row r="5" spans="1:253" s="7" customFormat="1" ht="18" x14ac:dyDescent="0.2">
      <c r="A5" s="145" t="s">
        <v>285</v>
      </c>
      <c r="B5" s="145"/>
      <c r="C5" s="145"/>
      <c r="D5" s="145"/>
      <c r="E5" s="145"/>
      <c r="F5"/>
      <c r="G5"/>
      <c r="H5"/>
      <c r="I5"/>
      <c r="J5"/>
      <c r="K5"/>
      <c r="L5"/>
      <c r="M5"/>
      <c r="N5"/>
      <c r="O5"/>
      <c r="P5"/>
      <c r="Q5"/>
      <c r="R5"/>
      <c r="S5"/>
      <c r="T5"/>
      <c r="U5"/>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c r="EJ5"/>
      <c r="EK5"/>
      <c r="EL5"/>
      <c r="EM5"/>
      <c r="EN5"/>
      <c r="EO5"/>
      <c r="EP5"/>
      <c r="EQ5"/>
      <c r="ER5"/>
      <c r="ES5"/>
      <c r="ET5"/>
      <c r="EU5"/>
      <c r="EV5"/>
      <c r="EW5"/>
      <c r="EX5"/>
      <c r="EY5"/>
      <c r="EZ5"/>
      <c r="FA5"/>
      <c r="FB5"/>
      <c r="FC5"/>
      <c r="FD5"/>
      <c r="FE5"/>
      <c r="FF5"/>
      <c r="FG5"/>
      <c r="FH5"/>
      <c r="FI5"/>
      <c r="FJ5"/>
      <c r="FK5"/>
      <c r="FL5"/>
      <c r="FM5"/>
      <c r="FN5"/>
      <c r="FO5"/>
      <c r="FP5"/>
      <c r="FQ5"/>
      <c r="FR5"/>
      <c r="FS5"/>
      <c r="FT5"/>
      <c r="FU5"/>
      <c r="FV5"/>
      <c r="FW5"/>
      <c r="FX5"/>
      <c r="FY5"/>
      <c r="FZ5"/>
      <c r="GA5"/>
      <c r="GB5"/>
      <c r="GC5"/>
      <c r="GD5"/>
      <c r="GE5"/>
      <c r="GF5"/>
      <c r="GG5"/>
      <c r="GH5"/>
      <c r="GI5"/>
      <c r="GJ5"/>
      <c r="GK5"/>
      <c r="GL5"/>
      <c r="GM5"/>
      <c r="GN5"/>
      <c r="GO5"/>
      <c r="GP5"/>
      <c r="GQ5"/>
      <c r="GR5"/>
      <c r="GS5"/>
      <c r="GT5"/>
      <c r="GU5"/>
      <c r="GV5"/>
      <c r="GW5"/>
      <c r="GX5"/>
      <c r="GY5"/>
      <c r="GZ5"/>
      <c r="HA5"/>
      <c r="HB5"/>
      <c r="HC5"/>
      <c r="HD5"/>
      <c r="HE5"/>
      <c r="HF5"/>
      <c r="HG5"/>
      <c r="HH5"/>
      <c r="HI5"/>
      <c r="HJ5"/>
      <c r="HK5"/>
      <c r="HL5"/>
      <c r="HM5"/>
      <c r="HN5"/>
      <c r="HO5"/>
      <c r="HP5"/>
      <c r="HQ5"/>
      <c r="HR5"/>
      <c r="HS5"/>
      <c r="HT5"/>
      <c r="HU5"/>
      <c r="HV5"/>
      <c r="HW5"/>
      <c r="HX5"/>
      <c r="HY5"/>
      <c r="HZ5"/>
      <c r="IA5"/>
      <c r="IB5"/>
      <c r="IC5"/>
      <c r="ID5"/>
      <c r="IE5"/>
      <c r="IF5"/>
      <c r="IG5"/>
      <c r="IH5"/>
      <c r="II5"/>
      <c r="IJ5"/>
      <c r="IK5"/>
      <c r="IL5"/>
      <c r="IM5"/>
      <c r="IN5"/>
      <c r="IO5"/>
      <c r="IP5"/>
      <c r="IQ5"/>
      <c r="IR5"/>
      <c r="IS5"/>
    </row>
    <row r="6" spans="1:253" s="7" customFormat="1" ht="15" x14ac:dyDescent="0.2">
      <c r="A6" s="155">
        <f>Carátula!C13</f>
        <v>0</v>
      </c>
      <c r="B6" s="155"/>
      <c r="C6" s="155"/>
      <c r="D6" s="100">
        <f>Carátula!C11</f>
        <v>0</v>
      </c>
      <c r="E6" s="101"/>
      <c r="F6"/>
      <c r="G6"/>
      <c r="H6"/>
      <c r="I6"/>
      <c r="J6"/>
      <c r="K6"/>
      <c r="L6"/>
      <c r="M6"/>
      <c r="N6"/>
      <c r="O6"/>
      <c r="P6"/>
      <c r="Q6"/>
      <c r="R6"/>
      <c r="S6"/>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c r="EI6"/>
      <c r="EJ6"/>
      <c r="EK6"/>
      <c r="EL6"/>
      <c r="EM6"/>
      <c r="EN6"/>
      <c r="EO6"/>
      <c r="EP6"/>
      <c r="EQ6"/>
      <c r="ER6"/>
      <c r="ES6"/>
      <c r="ET6"/>
      <c r="EU6"/>
      <c r="EV6"/>
      <c r="EW6"/>
      <c r="EX6"/>
      <c r="EY6"/>
      <c r="EZ6"/>
      <c r="FA6"/>
      <c r="FB6"/>
      <c r="FC6"/>
      <c r="FD6"/>
      <c r="FE6"/>
      <c r="FF6"/>
      <c r="FG6"/>
      <c r="FH6"/>
      <c r="FI6"/>
      <c r="FJ6"/>
      <c r="FK6"/>
      <c r="FL6"/>
      <c r="FM6"/>
      <c r="FN6"/>
      <c r="FO6"/>
      <c r="FP6"/>
      <c r="FQ6"/>
      <c r="FR6"/>
      <c r="FS6"/>
      <c r="FT6"/>
      <c r="FU6"/>
      <c r="FV6"/>
      <c r="FW6"/>
      <c r="FX6"/>
      <c r="FY6"/>
      <c r="FZ6"/>
      <c r="GA6"/>
      <c r="GB6"/>
      <c r="GC6"/>
      <c r="GD6"/>
      <c r="GE6"/>
      <c r="GF6"/>
      <c r="GG6"/>
      <c r="GH6"/>
      <c r="GI6"/>
      <c r="GJ6"/>
      <c r="GK6"/>
      <c r="GL6"/>
      <c r="GM6"/>
      <c r="GN6"/>
      <c r="GO6"/>
      <c r="GP6"/>
      <c r="GQ6"/>
      <c r="GR6"/>
      <c r="GS6"/>
      <c r="GT6"/>
      <c r="GU6"/>
      <c r="GV6"/>
      <c r="GW6"/>
      <c r="GX6"/>
      <c r="GY6"/>
      <c r="GZ6"/>
      <c r="HA6"/>
      <c r="HB6"/>
      <c r="HC6"/>
      <c r="HD6"/>
      <c r="HE6"/>
      <c r="HF6"/>
      <c r="HG6"/>
      <c r="HH6"/>
      <c r="HI6"/>
      <c r="HJ6"/>
      <c r="HK6"/>
      <c r="HL6"/>
      <c r="HM6"/>
      <c r="HN6"/>
      <c r="HO6"/>
      <c r="HP6"/>
      <c r="HQ6"/>
      <c r="HR6"/>
      <c r="HS6"/>
      <c r="HT6"/>
      <c r="HU6"/>
      <c r="HV6"/>
      <c r="HW6"/>
      <c r="HX6"/>
      <c r="HY6"/>
      <c r="HZ6"/>
      <c r="IA6"/>
      <c r="IB6"/>
      <c r="IC6"/>
      <c r="ID6"/>
      <c r="IE6"/>
      <c r="IF6"/>
      <c r="IG6"/>
      <c r="IH6"/>
      <c r="II6"/>
      <c r="IJ6"/>
      <c r="IK6"/>
      <c r="IL6"/>
      <c r="IM6"/>
      <c r="IN6"/>
      <c r="IO6"/>
      <c r="IP6"/>
      <c r="IQ6"/>
      <c r="IR6"/>
      <c r="IS6"/>
    </row>
    <row r="7" spans="1:253" s="7" customFormat="1" ht="15.75" customHeight="1" x14ac:dyDescent="0.35">
      <c r="A7" s="99"/>
      <c r="B7" s="99"/>
      <c r="C7" s="99"/>
      <c r="D7" s="169">
        <f>Carátula!E6</f>
        <v>0</v>
      </c>
      <c r="E7" s="169"/>
      <c r="F7" s="4"/>
      <c r="G7" s="5"/>
      <c r="H7" s="5"/>
      <c r="I7" s="5"/>
      <c r="J7" s="5"/>
      <c r="K7" s="5"/>
      <c r="L7" s="5"/>
      <c r="M7" s="6"/>
      <c r="N7"/>
      <c r="O7"/>
      <c r="P7"/>
      <c r="Q7"/>
      <c r="R7"/>
      <c r="S7"/>
    </row>
    <row r="8" spans="1:253" ht="27" x14ac:dyDescent="0.3">
      <c r="A8" s="30"/>
      <c r="B8" s="39" t="s">
        <v>249</v>
      </c>
      <c r="C8" s="39" t="s">
        <v>250</v>
      </c>
      <c r="D8" s="39" t="s">
        <v>251</v>
      </c>
      <c r="E8" s="39" t="s">
        <v>204</v>
      </c>
      <c r="F8" s="39" t="s">
        <v>252</v>
      </c>
    </row>
    <row r="9" spans="1:253" ht="40.5" x14ac:dyDescent="0.3">
      <c r="A9" s="40">
        <v>1</v>
      </c>
      <c r="B9" s="170" t="s">
        <v>253</v>
      </c>
      <c r="C9" s="41" t="s">
        <v>205</v>
      </c>
      <c r="D9" s="41" t="s">
        <v>254</v>
      </c>
      <c r="E9" s="42">
        <v>5</v>
      </c>
      <c r="F9" s="42">
        <v>5</v>
      </c>
    </row>
    <row r="10" spans="1:253" ht="15" x14ac:dyDescent="0.3">
      <c r="A10" s="40">
        <v>2</v>
      </c>
      <c r="B10" s="170"/>
      <c r="C10" s="41" t="s">
        <v>255</v>
      </c>
      <c r="D10" s="42" t="s">
        <v>62</v>
      </c>
      <c r="E10" s="42">
        <v>5</v>
      </c>
      <c r="F10" s="42">
        <v>5</v>
      </c>
    </row>
    <row r="11" spans="1:253" ht="22.5" customHeight="1" x14ac:dyDescent="0.3">
      <c r="A11" s="40">
        <v>3</v>
      </c>
      <c r="B11" s="170"/>
      <c r="C11" s="41" t="s">
        <v>207</v>
      </c>
      <c r="D11" s="42" t="s">
        <v>62</v>
      </c>
      <c r="E11" s="42">
        <v>5</v>
      </c>
      <c r="F11" s="42">
        <v>5</v>
      </c>
    </row>
    <row r="12" spans="1:253" ht="15" x14ac:dyDescent="0.3">
      <c r="A12" s="40">
        <v>4</v>
      </c>
      <c r="B12" s="170"/>
      <c r="C12" s="41" t="s">
        <v>208</v>
      </c>
      <c r="D12" s="42" t="s">
        <v>62</v>
      </c>
      <c r="E12" s="42">
        <v>5</v>
      </c>
      <c r="F12" s="42">
        <v>5</v>
      </c>
    </row>
    <row r="13" spans="1:253" ht="15" x14ac:dyDescent="0.3">
      <c r="A13" s="40">
        <v>5</v>
      </c>
      <c r="B13" s="170"/>
      <c r="C13" s="41" t="s">
        <v>209</v>
      </c>
      <c r="D13" s="42" t="s">
        <v>62</v>
      </c>
      <c r="E13" s="42">
        <v>5</v>
      </c>
      <c r="F13" s="42">
        <v>5</v>
      </c>
    </row>
    <row r="14" spans="1:253" ht="24.75" customHeight="1" x14ac:dyDescent="0.3">
      <c r="A14" s="40">
        <v>6</v>
      </c>
      <c r="B14" s="170"/>
      <c r="C14" s="41" t="s">
        <v>210</v>
      </c>
      <c r="D14" s="42" t="s">
        <v>62</v>
      </c>
      <c r="E14" s="42">
        <v>5</v>
      </c>
      <c r="F14" s="42">
        <v>5</v>
      </c>
    </row>
    <row r="15" spans="1:253" ht="15" x14ac:dyDescent="0.3">
      <c r="A15" s="40">
        <v>7</v>
      </c>
      <c r="B15" s="170"/>
      <c r="C15" s="41" t="s">
        <v>211</v>
      </c>
      <c r="D15" s="42" t="s">
        <v>62</v>
      </c>
      <c r="E15" s="42">
        <v>5</v>
      </c>
      <c r="F15" s="42">
        <v>5</v>
      </c>
    </row>
    <row r="16" spans="1:253" ht="15" x14ac:dyDescent="0.3">
      <c r="A16" s="40">
        <v>8</v>
      </c>
      <c r="B16" s="170"/>
      <c r="C16" s="41" t="s">
        <v>212</v>
      </c>
      <c r="D16" s="42" t="s">
        <v>62</v>
      </c>
      <c r="E16" s="42">
        <v>5</v>
      </c>
      <c r="F16" s="42">
        <v>5</v>
      </c>
    </row>
    <row r="17" spans="1:6" ht="15" x14ac:dyDescent="0.3">
      <c r="A17" s="40">
        <v>9</v>
      </c>
      <c r="B17" s="170"/>
      <c r="C17" s="41" t="s">
        <v>213</v>
      </c>
      <c r="D17" s="42" t="s">
        <v>62</v>
      </c>
      <c r="E17" s="42">
        <v>5</v>
      </c>
      <c r="F17" s="42">
        <v>5</v>
      </c>
    </row>
    <row r="18" spans="1:6" ht="15" x14ac:dyDescent="0.3">
      <c r="A18" s="40">
        <v>10</v>
      </c>
      <c r="B18" s="170"/>
      <c r="C18" s="41" t="s">
        <v>256</v>
      </c>
      <c r="D18" s="42" t="s">
        <v>62</v>
      </c>
      <c r="E18" s="42">
        <v>5</v>
      </c>
      <c r="F18" s="42">
        <v>5</v>
      </c>
    </row>
    <row r="19" spans="1:6" ht="15" x14ac:dyDescent="0.3">
      <c r="A19" s="40">
        <v>11</v>
      </c>
      <c r="B19" s="170"/>
      <c r="C19" s="41" t="s">
        <v>258</v>
      </c>
      <c r="D19" s="42" t="s">
        <v>62</v>
      </c>
      <c r="E19" s="43">
        <v>5</v>
      </c>
      <c r="F19" s="43">
        <v>5</v>
      </c>
    </row>
    <row r="20" spans="1:6" ht="15" x14ac:dyDescent="0.3">
      <c r="A20" s="40">
        <v>12</v>
      </c>
      <c r="B20" s="170"/>
      <c r="C20" s="41" t="s">
        <v>259</v>
      </c>
      <c r="D20" s="42" t="s">
        <v>62</v>
      </c>
      <c r="E20" s="43">
        <v>5</v>
      </c>
      <c r="F20" s="43">
        <v>5</v>
      </c>
    </row>
    <row r="21" spans="1:6" ht="15" x14ac:dyDescent="0.3">
      <c r="A21" s="40">
        <v>13</v>
      </c>
      <c r="B21" s="170"/>
      <c r="C21" s="41" t="s">
        <v>214</v>
      </c>
      <c r="D21" s="42" t="s">
        <v>62</v>
      </c>
      <c r="E21" s="42">
        <v>5</v>
      </c>
      <c r="F21" s="42">
        <v>5</v>
      </c>
    </row>
    <row r="22" spans="1:6" ht="15" x14ac:dyDescent="0.3">
      <c r="A22" s="40">
        <v>14</v>
      </c>
      <c r="B22" s="170"/>
      <c r="C22" s="41" t="s">
        <v>215</v>
      </c>
      <c r="D22" s="42" t="s">
        <v>62</v>
      </c>
      <c r="E22" s="42">
        <v>5</v>
      </c>
      <c r="F22" s="42">
        <v>5</v>
      </c>
    </row>
    <row r="23" spans="1:6" ht="27" x14ac:dyDescent="0.3">
      <c r="A23" s="40">
        <v>15</v>
      </c>
      <c r="B23" s="170"/>
      <c r="C23" s="41" t="s">
        <v>260</v>
      </c>
      <c r="D23" s="42" t="s">
        <v>62</v>
      </c>
      <c r="E23" s="42">
        <v>5</v>
      </c>
      <c r="F23" s="42">
        <v>5</v>
      </c>
    </row>
    <row r="24" spans="1:6" ht="15" x14ac:dyDescent="0.3">
      <c r="A24" s="40">
        <v>16</v>
      </c>
      <c r="B24" s="170"/>
      <c r="C24" s="41" t="s">
        <v>216</v>
      </c>
      <c r="D24" s="42" t="s">
        <v>62</v>
      </c>
      <c r="E24" s="42">
        <v>5</v>
      </c>
      <c r="F24" s="42">
        <v>5</v>
      </c>
    </row>
    <row r="25" spans="1:6" ht="15" x14ac:dyDescent="0.3">
      <c r="A25" s="40">
        <v>17</v>
      </c>
      <c r="B25" s="170"/>
      <c r="C25" s="41" t="s">
        <v>217</v>
      </c>
      <c r="D25" s="42" t="s">
        <v>62</v>
      </c>
      <c r="E25" s="42">
        <v>1</v>
      </c>
      <c r="F25" s="42">
        <v>1</v>
      </c>
    </row>
    <row r="26" spans="1:6" ht="15" x14ac:dyDescent="0.3">
      <c r="A26" s="40">
        <v>18</v>
      </c>
      <c r="B26" s="170"/>
      <c r="C26" s="41" t="s">
        <v>261</v>
      </c>
      <c r="D26" s="42" t="s">
        <v>62</v>
      </c>
      <c r="E26" s="42">
        <v>5</v>
      </c>
      <c r="F26" s="42">
        <v>5</v>
      </c>
    </row>
    <row r="27" spans="1:6" ht="15" x14ac:dyDescent="0.3">
      <c r="A27" s="40">
        <v>19</v>
      </c>
      <c r="B27" s="170"/>
      <c r="C27" s="44" t="s">
        <v>262</v>
      </c>
      <c r="D27" s="42" t="s">
        <v>62</v>
      </c>
      <c r="E27" s="42">
        <v>5</v>
      </c>
      <c r="F27" s="42">
        <v>5</v>
      </c>
    </row>
    <row r="28" spans="1:6" ht="15" x14ac:dyDescent="0.3">
      <c r="A28" s="40">
        <v>20</v>
      </c>
      <c r="B28" s="170"/>
      <c r="C28" s="41" t="s">
        <v>218</v>
      </c>
      <c r="D28" s="42" t="s">
        <v>62</v>
      </c>
      <c r="E28" s="42">
        <v>5</v>
      </c>
      <c r="F28" s="42">
        <v>5</v>
      </c>
    </row>
    <row r="29" spans="1:6" ht="15" x14ac:dyDescent="0.3">
      <c r="A29" s="40">
        <v>21</v>
      </c>
      <c r="B29" s="170"/>
      <c r="C29" s="41" t="s">
        <v>219</v>
      </c>
      <c r="D29" s="42" t="s">
        <v>62</v>
      </c>
      <c r="E29" s="42">
        <v>5</v>
      </c>
      <c r="F29" s="42">
        <v>5</v>
      </c>
    </row>
    <row r="30" spans="1:6" ht="40.5" x14ac:dyDescent="0.3">
      <c r="A30" s="40">
        <v>22</v>
      </c>
      <c r="B30" s="170" t="s">
        <v>263</v>
      </c>
      <c r="C30" s="41" t="s">
        <v>264</v>
      </c>
      <c r="D30" s="41" t="s">
        <v>265</v>
      </c>
      <c r="E30" s="42">
        <v>1</v>
      </c>
      <c r="F30" s="42">
        <v>1</v>
      </c>
    </row>
    <row r="31" spans="1:6" ht="15" x14ac:dyDescent="0.3">
      <c r="A31" s="40">
        <v>23</v>
      </c>
      <c r="B31" s="170"/>
      <c r="C31" s="41" t="s">
        <v>266</v>
      </c>
      <c r="D31" s="42" t="s">
        <v>62</v>
      </c>
      <c r="E31" s="42">
        <v>5</v>
      </c>
      <c r="F31" s="42">
        <v>5</v>
      </c>
    </row>
    <row r="32" spans="1:6" ht="15" x14ac:dyDescent="0.3">
      <c r="A32" s="40">
        <v>24</v>
      </c>
      <c r="B32" s="170"/>
      <c r="C32" s="41" t="s">
        <v>267</v>
      </c>
      <c r="D32" s="42" t="s">
        <v>62</v>
      </c>
      <c r="E32" s="42">
        <v>1</v>
      </c>
      <c r="F32" s="42">
        <v>1</v>
      </c>
    </row>
    <row r="33" spans="1:6" ht="15" x14ac:dyDescent="0.3">
      <c r="A33" s="40">
        <v>25</v>
      </c>
      <c r="B33" s="170"/>
      <c r="C33" s="41" t="s">
        <v>220</v>
      </c>
      <c r="D33" s="42" t="s">
        <v>62</v>
      </c>
      <c r="E33" s="42">
        <v>1</v>
      </c>
      <c r="F33" s="42">
        <v>1</v>
      </c>
    </row>
    <row r="34" spans="1:6" ht="15" x14ac:dyDescent="0.3">
      <c r="A34" s="40">
        <v>26</v>
      </c>
      <c r="B34" s="170"/>
      <c r="C34" s="41" t="s">
        <v>221</v>
      </c>
      <c r="D34" s="42" t="s">
        <v>62</v>
      </c>
      <c r="E34" s="42">
        <v>1</v>
      </c>
      <c r="F34" s="42">
        <v>1</v>
      </c>
    </row>
    <row r="35" spans="1:6" ht="15" x14ac:dyDescent="0.3">
      <c r="A35" s="40">
        <v>27</v>
      </c>
      <c r="B35" s="170"/>
      <c r="C35" s="41" t="s">
        <v>222</v>
      </c>
      <c r="D35" s="42" t="s">
        <v>62</v>
      </c>
      <c r="E35" s="42">
        <v>1</v>
      </c>
      <c r="F35" s="42">
        <v>1</v>
      </c>
    </row>
    <row r="36" spans="1:6" ht="15" x14ac:dyDescent="0.3">
      <c r="A36" s="40">
        <v>28</v>
      </c>
      <c r="B36" s="170"/>
      <c r="C36" s="41" t="s">
        <v>223</v>
      </c>
      <c r="D36" s="42" t="s">
        <v>62</v>
      </c>
      <c r="E36" s="42">
        <v>1</v>
      </c>
      <c r="F36" s="42">
        <v>1</v>
      </c>
    </row>
    <row r="37" spans="1:6" ht="15" x14ac:dyDescent="0.3">
      <c r="A37" s="40">
        <v>29</v>
      </c>
      <c r="B37" s="170"/>
      <c r="C37" s="41" t="s">
        <v>224</v>
      </c>
      <c r="D37" s="42" t="s">
        <v>62</v>
      </c>
      <c r="E37" s="42">
        <v>1</v>
      </c>
      <c r="F37" s="42">
        <v>1</v>
      </c>
    </row>
    <row r="38" spans="1:6" ht="15" x14ac:dyDescent="0.3">
      <c r="A38" s="40">
        <v>30</v>
      </c>
      <c r="B38" s="170"/>
      <c r="C38" s="41" t="s">
        <v>225</v>
      </c>
      <c r="D38" s="42" t="s">
        <v>62</v>
      </c>
      <c r="E38" s="42">
        <v>1</v>
      </c>
      <c r="F38" s="42">
        <v>1</v>
      </c>
    </row>
    <row r="39" spans="1:6" ht="40.5" x14ac:dyDescent="0.3">
      <c r="A39" s="40">
        <v>31</v>
      </c>
      <c r="B39" s="170" t="s">
        <v>268</v>
      </c>
      <c r="C39" s="41" t="s">
        <v>269</v>
      </c>
      <c r="D39" s="41" t="s">
        <v>270</v>
      </c>
      <c r="E39" s="42">
        <v>1</v>
      </c>
      <c r="F39" s="42">
        <v>1</v>
      </c>
    </row>
    <row r="40" spans="1:6" ht="15" x14ac:dyDescent="0.3">
      <c r="A40" s="40">
        <v>32</v>
      </c>
      <c r="B40" s="170"/>
      <c r="C40" s="41" t="s">
        <v>271</v>
      </c>
      <c r="D40" s="42" t="s">
        <v>62</v>
      </c>
      <c r="E40" s="42">
        <v>5</v>
      </c>
      <c r="F40" s="42" t="s">
        <v>257</v>
      </c>
    </row>
    <row r="41" spans="1:6" ht="15" x14ac:dyDescent="0.3">
      <c r="A41" s="40">
        <v>33</v>
      </c>
      <c r="B41" s="170"/>
      <c r="C41" s="41" t="s">
        <v>272</v>
      </c>
      <c r="D41" s="42" t="s">
        <v>62</v>
      </c>
      <c r="E41" s="42">
        <v>5</v>
      </c>
      <c r="F41" s="42">
        <v>5</v>
      </c>
    </row>
    <row r="42" spans="1:6" ht="27" x14ac:dyDescent="0.3">
      <c r="A42" s="40">
        <v>34</v>
      </c>
      <c r="B42" s="170"/>
      <c r="C42" s="41" t="s">
        <v>273</v>
      </c>
      <c r="D42" s="42" t="s">
        <v>62</v>
      </c>
      <c r="E42" s="42">
        <v>1</v>
      </c>
      <c r="F42" s="42">
        <v>1</v>
      </c>
    </row>
    <row r="43" spans="1:6" ht="27" x14ac:dyDescent="0.3">
      <c r="A43" s="40">
        <v>35</v>
      </c>
      <c r="B43" s="170"/>
      <c r="C43" s="41" t="s">
        <v>226</v>
      </c>
      <c r="D43" s="41" t="s">
        <v>227</v>
      </c>
      <c r="E43" s="42">
        <v>1</v>
      </c>
      <c r="F43" s="42">
        <v>1</v>
      </c>
    </row>
    <row r="44" spans="1:6" ht="27" x14ac:dyDescent="0.3">
      <c r="A44" s="40">
        <v>36</v>
      </c>
      <c r="B44" s="170"/>
      <c r="C44" s="41" t="s">
        <v>228</v>
      </c>
      <c r="D44" s="41" t="s">
        <v>229</v>
      </c>
      <c r="E44" s="42">
        <v>1</v>
      </c>
      <c r="F44" s="42">
        <v>1</v>
      </c>
    </row>
    <row r="45" spans="1:6" ht="40.5" x14ac:dyDescent="0.3">
      <c r="A45" s="40">
        <v>37</v>
      </c>
      <c r="B45" s="170"/>
      <c r="C45" s="41" t="s">
        <v>230</v>
      </c>
      <c r="D45" s="41" t="s">
        <v>231</v>
      </c>
      <c r="E45" s="42">
        <v>5</v>
      </c>
      <c r="F45" s="42">
        <v>5</v>
      </c>
    </row>
    <row r="46" spans="1:6" ht="27" x14ac:dyDescent="0.3">
      <c r="A46" s="40">
        <v>38</v>
      </c>
      <c r="B46" s="170"/>
      <c r="C46" s="41" t="s">
        <v>0</v>
      </c>
      <c r="D46" s="41" t="s">
        <v>232</v>
      </c>
      <c r="E46" s="42">
        <v>5</v>
      </c>
      <c r="F46" s="42">
        <v>5</v>
      </c>
    </row>
    <row r="47" spans="1:6" ht="15" x14ac:dyDescent="0.3">
      <c r="A47" s="40">
        <v>39</v>
      </c>
      <c r="B47" s="170"/>
      <c r="C47" s="41" t="s">
        <v>1</v>
      </c>
      <c r="D47" s="42" t="s">
        <v>62</v>
      </c>
      <c r="E47" s="42">
        <v>5</v>
      </c>
      <c r="F47" s="42">
        <v>5</v>
      </c>
    </row>
    <row r="48" spans="1:6" ht="15" x14ac:dyDescent="0.3">
      <c r="A48" s="40">
        <v>40</v>
      </c>
      <c r="B48" s="170"/>
      <c r="C48" s="41" t="s">
        <v>233</v>
      </c>
      <c r="D48" s="42" t="s">
        <v>62</v>
      </c>
      <c r="E48" s="42">
        <v>1</v>
      </c>
      <c r="F48" s="42">
        <v>1</v>
      </c>
    </row>
    <row r="49" spans="1:6" ht="15" x14ac:dyDescent="0.3">
      <c r="A49" s="40">
        <v>41</v>
      </c>
      <c r="B49" s="170"/>
      <c r="C49" s="41" t="s">
        <v>234</v>
      </c>
      <c r="D49" s="42" t="s">
        <v>62</v>
      </c>
      <c r="E49" s="42">
        <v>1</v>
      </c>
      <c r="F49" s="42">
        <v>1</v>
      </c>
    </row>
    <row r="50" spans="1:6" ht="27" x14ac:dyDescent="0.3">
      <c r="A50" s="40">
        <v>42</v>
      </c>
      <c r="B50" s="166" t="s">
        <v>274</v>
      </c>
      <c r="C50" s="41" t="s">
        <v>275</v>
      </c>
      <c r="D50" s="41" t="s">
        <v>232</v>
      </c>
      <c r="E50" s="42">
        <v>5</v>
      </c>
      <c r="F50" s="42">
        <v>5</v>
      </c>
    </row>
    <row r="51" spans="1:6" ht="15" x14ac:dyDescent="0.3">
      <c r="A51" s="40">
        <v>43</v>
      </c>
      <c r="B51" s="167"/>
      <c r="C51" s="41" t="s">
        <v>276</v>
      </c>
      <c r="D51" s="42" t="s">
        <v>62</v>
      </c>
      <c r="E51" s="42">
        <v>5</v>
      </c>
      <c r="F51" s="42">
        <v>5</v>
      </c>
    </row>
    <row r="52" spans="1:6" ht="27" x14ac:dyDescent="0.3">
      <c r="A52" s="40">
        <v>44</v>
      </c>
      <c r="B52" s="167"/>
      <c r="C52" s="41" t="s">
        <v>277</v>
      </c>
      <c r="D52" s="42" t="s">
        <v>62</v>
      </c>
      <c r="E52" s="42">
        <v>5</v>
      </c>
      <c r="F52" s="42">
        <v>5</v>
      </c>
    </row>
    <row r="53" spans="1:6" ht="15" x14ac:dyDescent="0.3">
      <c r="A53" s="40">
        <v>45</v>
      </c>
      <c r="B53" s="167"/>
      <c r="C53" s="41" t="s">
        <v>235</v>
      </c>
      <c r="D53" s="42" t="s">
        <v>62</v>
      </c>
      <c r="E53" s="42">
        <v>1</v>
      </c>
      <c r="F53" s="42">
        <v>1</v>
      </c>
    </row>
    <row r="54" spans="1:6" ht="15" x14ac:dyDescent="0.3">
      <c r="A54" s="40">
        <v>46</v>
      </c>
      <c r="B54" s="167"/>
      <c r="C54" s="41" t="s">
        <v>236</v>
      </c>
      <c r="D54" s="42" t="s">
        <v>62</v>
      </c>
      <c r="E54" s="42" t="s">
        <v>257</v>
      </c>
      <c r="F54" s="42">
        <v>1</v>
      </c>
    </row>
    <row r="55" spans="1:6" ht="40.5" x14ac:dyDescent="0.3">
      <c r="A55" s="40">
        <v>47</v>
      </c>
      <c r="B55" s="167"/>
      <c r="C55" s="41" t="s">
        <v>237</v>
      </c>
      <c r="D55" s="41" t="s">
        <v>278</v>
      </c>
      <c r="E55" s="42">
        <v>5</v>
      </c>
      <c r="F55" s="42">
        <v>5</v>
      </c>
    </row>
    <row r="56" spans="1:6" ht="15" x14ac:dyDescent="0.3">
      <c r="A56" s="40">
        <v>48</v>
      </c>
      <c r="B56" s="167"/>
      <c r="C56" s="41" t="s">
        <v>238</v>
      </c>
      <c r="D56" s="42" t="s">
        <v>62</v>
      </c>
      <c r="E56" s="42">
        <v>5</v>
      </c>
      <c r="F56" s="42">
        <v>5</v>
      </c>
    </row>
    <row r="57" spans="1:6" ht="27" x14ac:dyDescent="0.3">
      <c r="A57" s="40">
        <v>49</v>
      </c>
      <c r="B57" s="167"/>
      <c r="C57" s="41" t="s">
        <v>2</v>
      </c>
      <c r="D57" s="41" t="s">
        <v>206</v>
      </c>
      <c r="E57" s="42">
        <v>5</v>
      </c>
      <c r="F57" s="42">
        <v>5</v>
      </c>
    </row>
    <row r="58" spans="1:6" ht="15" x14ac:dyDescent="0.3">
      <c r="A58" s="40">
        <v>50</v>
      </c>
      <c r="B58" s="167"/>
      <c r="C58" s="41" t="s">
        <v>279</v>
      </c>
      <c r="D58" s="42" t="s">
        <v>62</v>
      </c>
      <c r="E58" s="42">
        <v>1</v>
      </c>
      <c r="F58" s="42">
        <v>1</v>
      </c>
    </row>
    <row r="59" spans="1:6" ht="15" x14ac:dyDescent="0.3">
      <c r="A59" s="40">
        <v>51</v>
      </c>
      <c r="B59" s="167"/>
      <c r="C59" s="41" t="s">
        <v>239</v>
      </c>
      <c r="D59" s="42" t="s">
        <v>62</v>
      </c>
      <c r="E59" s="42">
        <v>1</v>
      </c>
      <c r="F59" s="42">
        <v>1</v>
      </c>
    </row>
    <row r="60" spans="1:6" ht="15" x14ac:dyDescent="0.3">
      <c r="A60" s="40">
        <v>52</v>
      </c>
      <c r="B60" s="167"/>
      <c r="C60" s="41" t="s">
        <v>280</v>
      </c>
      <c r="D60" s="42" t="s">
        <v>62</v>
      </c>
      <c r="E60" s="42">
        <v>5</v>
      </c>
      <c r="F60" s="42" t="s">
        <v>257</v>
      </c>
    </row>
    <row r="61" spans="1:6" ht="27" x14ac:dyDescent="0.3">
      <c r="A61" s="40">
        <v>53</v>
      </c>
      <c r="B61" s="167"/>
      <c r="C61" s="44" t="s">
        <v>281</v>
      </c>
      <c r="D61" s="41" t="s">
        <v>282</v>
      </c>
      <c r="E61" s="42">
        <v>1</v>
      </c>
      <c r="F61" s="42">
        <v>1</v>
      </c>
    </row>
    <row r="62" spans="1:6" ht="67.5" x14ac:dyDescent="0.3">
      <c r="A62" s="40">
        <v>54</v>
      </c>
      <c r="B62" s="168"/>
      <c r="C62" s="41" t="s">
        <v>240</v>
      </c>
      <c r="D62" s="41" t="s">
        <v>283</v>
      </c>
      <c r="E62" s="42">
        <v>5</v>
      </c>
      <c r="F62" s="42">
        <v>5</v>
      </c>
    </row>
    <row r="63" spans="1:6" hidden="1" x14ac:dyDescent="0.2">
      <c r="E63">
        <f>SUM(E9:E62)</f>
        <v>189</v>
      </c>
      <c r="F63">
        <f>SUM(F9:F62)</f>
        <v>180</v>
      </c>
    </row>
    <row r="64" spans="1:6" hidden="1" x14ac:dyDescent="0.2">
      <c r="E64">
        <f>IF(E63=189,20,0)</f>
        <v>20</v>
      </c>
      <c r="F64">
        <f>IF(F63=180,20,0)</f>
        <v>20</v>
      </c>
    </row>
    <row r="65" spans="5:6" hidden="1" x14ac:dyDescent="0.2">
      <c r="E65" s="29" t="s">
        <v>204</v>
      </c>
      <c r="F65" s="29" t="s">
        <v>252</v>
      </c>
    </row>
  </sheetData>
  <mergeCells count="11">
    <mergeCell ref="A1:F1"/>
    <mergeCell ref="A2:F2"/>
    <mergeCell ref="B9:B29"/>
    <mergeCell ref="B30:B38"/>
    <mergeCell ref="B39:B49"/>
    <mergeCell ref="B50:B62"/>
    <mergeCell ref="A3:E3"/>
    <mergeCell ref="A4:E4"/>
    <mergeCell ref="A5:E5"/>
    <mergeCell ref="A6:C6"/>
    <mergeCell ref="D7:E7"/>
  </mergeCells>
  <pageMargins left="0.23622047244094491" right="0.23622047244094491" top="0.74803149606299213" bottom="0.74803149606299213" header="0.31496062992125984" footer="0.31496062992125984"/>
  <pageSetup scale="81"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H20"/>
  <sheetViews>
    <sheetView view="pageBreakPreview" zoomScaleNormal="75" workbookViewId="0">
      <selection activeCell="K20" sqref="K20"/>
    </sheetView>
  </sheetViews>
  <sheetFormatPr baseColWidth="10" defaultRowHeight="12.75" x14ac:dyDescent="0.2"/>
  <cols>
    <col min="1" max="1" width="27.140625" customWidth="1"/>
    <col min="2" max="4" width="10" customWidth="1"/>
    <col min="5" max="5" width="13.42578125" customWidth="1"/>
    <col min="6" max="9" width="10" customWidth="1"/>
  </cols>
  <sheetData>
    <row r="1" spans="1:242" s="7" customFormat="1" ht="13.5" x14ac:dyDescent="0.2">
      <c r="A1" s="140" t="s">
        <v>286</v>
      </c>
      <c r="B1" s="140"/>
      <c r="C1" s="140"/>
      <c r="D1" s="140"/>
      <c r="E1" s="140"/>
      <c r="F1" s="140"/>
      <c r="G1" s="140"/>
      <c r="H1" s="140"/>
      <c r="I1" s="140"/>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row>
    <row r="2" spans="1:242" s="7" customFormat="1" ht="13.5" x14ac:dyDescent="0.2">
      <c r="A2" s="140" t="s">
        <v>6</v>
      </c>
      <c r="B2" s="140"/>
      <c r="C2" s="140"/>
      <c r="D2" s="140"/>
      <c r="E2" s="140"/>
      <c r="F2" s="140"/>
      <c r="G2" s="140"/>
      <c r="H2" s="140"/>
      <c r="I2" s="140"/>
      <c r="J2"/>
      <c r="K2"/>
      <c r="L2"/>
      <c r="M2"/>
      <c r="N2"/>
      <c r="O2"/>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row>
    <row r="3" spans="1:242" s="7" customFormat="1" ht="13.5" x14ac:dyDescent="0.2">
      <c r="A3" s="140"/>
      <c r="B3" s="140"/>
      <c r="C3" s="140"/>
      <c r="D3" s="140"/>
      <c r="E3" s="140"/>
      <c r="F3" s="140"/>
      <c r="G3" s="140"/>
      <c r="H3" s="140"/>
      <c r="I3" s="140"/>
      <c r="J3"/>
      <c r="K3"/>
      <c r="L3"/>
      <c r="M3"/>
      <c r="N3"/>
      <c r="O3"/>
      <c r="P3"/>
      <c r="Q3"/>
      <c r="R3"/>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c r="HX3"/>
      <c r="HY3"/>
      <c r="HZ3"/>
      <c r="IA3"/>
      <c r="IB3"/>
      <c r="IC3"/>
      <c r="ID3"/>
      <c r="IE3"/>
      <c r="IF3"/>
      <c r="IG3"/>
      <c r="IH3"/>
    </row>
    <row r="4" spans="1:242" s="7" customFormat="1" ht="13.5" x14ac:dyDescent="0.2">
      <c r="A4" s="140"/>
      <c r="B4" s="140"/>
      <c r="C4" s="140"/>
      <c r="D4" s="140"/>
      <c r="E4" s="140"/>
      <c r="F4" s="140"/>
      <c r="G4" s="140"/>
      <c r="H4" s="140"/>
      <c r="I4" s="140"/>
      <c r="J4"/>
      <c r="K4"/>
      <c r="L4"/>
      <c r="M4"/>
      <c r="N4"/>
      <c r="O4"/>
      <c r="P4"/>
      <c r="Q4"/>
      <c r="R4"/>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c r="ID4"/>
      <c r="IE4"/>
      <c r="IF4"/>
      <c r="IG4"/>
      <c r="IH4"/>
    </row>
    <row r="5" spans="1:242" s="7" customFormat="1" ht="13.5" x14ac:dyDescent="0.2">
      <c r="A5" s="140"/>
      <c r="B5" s="140"/>
      <c r="C5" s="140"/>
      <c r="D5" s="140"/>
      <c r="E5" s="140"/>
      <c r="F5" s="140"/>
      <c r="G5" s="140"/>
      <c r="H5" s="140"/>
      <c r="I5" s="140"/>
      <c r="J5"/>
      <c r="K5"/>
      <c r="L5"/>
      <c r="M5"/>
      <c r="N5"/>
      <c r="O5"/>
      <c r="P5"/>
      <c r="Q5"/>
      <c r="R5"/>
      <c r="S5"/>
      <c r="T5"/>
      <c r="U5"/>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c r="EJ5"/>
      <c r="EK5"/>
      <c r="EL5"/>
      <c r="EM5"/>
      <c r="EN5"/>
      <c r="EO5"/>
      <c r="EP5"/>
      <c r="EQ5"/>
      <c r="ER5"/>
      <c r="ES5"/>
      <c r="ET5"/>
      <c r="EU5"/>
      <c r="EV5"/>
      <c r="EW5"/>
      <c r="EX5"/>
      <c r="EY5"/>
      <c r="EZ5"/>
      <c r="FA5"/>
      <c r="FB5"/>
      <c r="FC5"/>
      <c r="FD5"/>
      <c r="FE5"/>
      <c r="FF5"/>
      <c r="FG5"/>
      <c r="FH5"/>
      <c r="FI5"/>
      <c r="FJ5"/>
      <c r="FK5"/>
      <c r="FL5"/>
      <c r="FM5"/>
      <c r="FN5"/>
      <c r="FO5"/>
      <c r="FP5"/>
      <c r="FQ5"/>
      <c r="FR5"/>
      <c r="FS5"/>
      <c r="FT5"/>
      <c r="FU5"/>
      <c r="FV5"/>
      <c r="FW5"/>
      <c r="FX5"/>
      <c r="FY5"/>
      <c r="FZ5"/>
      <c r="GA5"/>
      <c r="GB5"/>
      <c r="GC5"/>
      <c r="GD5"/>
      <c r="GE5"/>
      <c r="GF5"/>
      <c r="GG5"/>
      <c r="GH5"/>
      <c r="GI5"/>
      <c r="GJ5"/>
      <c r="GK5"/>
      <c r="GL5"/>
      <c r="GM5"/>
      <c r="GN5"/>
      <c r="GO5"/>
      <c r="GP5"/>
      <c r="GQ5"/>
      <c r="GR5"/>
      <c r="GS5"/>
      <c r="GT5"/>
      <c r="GU5"/>
      <c r="GV5"/>
      <c r="GW5"/>
      <c r="GX5"/>
      <c r="GY5"/>
      <c r="GZ5"/>
      <c r="HA5"/>
      <c r="HB5"/>
      <c r="HC5"/>
      <c r="HD5"/>
      <c r="HE5"/>
      <c r="HF5"/>
      <c r="HG5"/>
      <c r="HH5"/>
      <c r="HI5"/>
      <c r="HJ5"/>
      <c r="HK5"/>
      <c r="HL5"/>
      <c r="HM5"/>
      <c r="HN5"/>
      <c r="HO5"/>
      <c r="HP5"/>
      <c r="HQ5"/>
      <c r="HR5"/>
      <c r="HS5"/>
      <c r="HT5"/>
      <c r="HU5"/>
      <c r="HV5"/>
      <c r="HW5"/>
      <c r="HX5"/>
      <c r="HY5"/>
      <c r="HZ5"/>
      <c r="IA5"/>
      <c r="IB5"/>
      <c r="IC5"/>
      <c r="ID5"/>
      <c r="IE5"/>
      <c r="IF5"/>
      <c r="IG5"/>
      <c r="IH5"/>
    </row>
    <row r="6" spans="1:242" s="7" customFormat="1" ht="13.5" x14ac:dyDescent="0.2">
      <c r="A6" s="175" t="s">
        <v>285</v>
      </c>
      <c r="B6" s="175"/>
      <c r="C6" s="175"/>
      <c r="D6" s="175"/>
      <c r="E6" s="175"/>
      <c r="F6" s="175"/>
      <c r="G6" s="175"/>
      <c r="H6" s="175"/>
      <c r="I6" s="175"/>
      <c r="J6"/>
      <c r="K6"/>
      <c r="L6"/>
      <c r="M6"/>
      <c r="N6"/>
      <c r="O6"/>
      <c r="P6"/>
      <c r="Q6"/>
      <c r="R6"/>
      <c r="S6"/>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c r="EI6"/>
      <c r="EJ6"/>
      <c r="EK6"/>
      <c r="EL6"/>
      <c r="EM6"/>
      <c r="EN6"/>
      <c r="EO6"/>
      <c r="EP6"/>
      <c r="EQ6"/>
      <c r="ER6"/>
      <c r="ES6"/>
      <c r="ET6"/>
      <c r="EU6"/>
      <c r="EV6"/>
      <c r="EW6"/>
      <c r="EX6"/>
      <c r="EY6"/>
      <c r="EZ6"/>
      <c r="FA6"/>
      <c r="FB6"/>
      <c r="FC6"/>
      <c r="FD6"/>
      <c r="FE6"/>
      <c r="FF6"/>
      <c r="FG6"/>
      <c r="FH6"/>
      <c r="FI6"/>
      <c r="FJ6"/>
      <c r="FK6"/>
      <c r="FL6"/>
      <c r="FM6"/>
      <c r="FN6"/>
      <c r="FO6"/>
      <c r="FP6"/>
      <c r="FQ6"/>
      <c r="FR6"/>
      <c r="FS6"/>
      <c r="FT6"/>
      <c r="FU6"/>
      <c r="FV6"/>
      <c r="FW6"/>
      <c r="FX6"/>
      <c r="FY6"/>
      <c r="FZ6"/>
      <c r="GA6"/>
      <c r="GB6"/>
      <c r="GC6"/>
      <c r="GD6"/>
      <c r="GE6"/>
      <c r="GF6"/>
      <c r="GG6"/>
      <c r="GH6"/>
      <c r="GI6"/>
      <c r="GJ6"/>
      <c r="GK6"/>
      <c r="GL6"/>
      <c r="GM6"/>
      <c r="GN6"/>
      <c r="GO6"/>
      <c r="GP6"/>
      <c r="GQ6"/>
      <c r="GR6"/>
      <c r="GS6"/>
      <c r="GT6"/>
      <c r="GU6"/>
      <c r="GV6"/>
      <c r="GW6"/>
      <c r="GX6"/>
      <c r="GY6"/>
      <c r="GZ6"/>
      <c r="HA6"/>
      <c r="HB6"/>
      <c r="HC6"/>
      <c r="HD6"/>
      <c r="HE6"/>
      <c r="HF6"/>
      <c r="HG6"/>
      <c r="HH6"/>
      <c r="HI6"/>
      <c r="HJ6"/>
      <c r="HK6"/>
      <c r="HL6"/>
      <c r="HM6"/>
      <c r="HN6"/>
      <c r="HO6"/>
      <c r="HP6"/>
      <c r="HQ6"/>
      <c r="HR6"/>
      <c r="HS6"/>
      <c r="HT6"/>
      <c r="HU6"/>
      <c r="HV6"/>
      <c r="HW6"/>
      <c r="HX6"/>
      <c r="HY6"/>
      <c r="HZ6"/>
      <c r="IA6"/>
      <c r="IB6"/>
      <c r="IC6"/>
      <c r="ID6"/>
      <c r="IE6"/>
      <c r="IF6"/>
      <c r="IG6"/>
      <c r="IH6"/>
    </row>
    <row r="7" spans="1:242" s="129" customFormat="1" ht="18" x14ac:dyDescent="0.35">
      <c r="A7" s="128"/>
      <c r="B7" s="128"/>
      <c r="C7" s="128"/>
      <c r="D7" s="128"/>
      <c r="E7" s="128"/>
      <c r="F7" s="128"/>
      <c r="G7" s="128"/>
      <c r="H7" s="165"/>
      <c r="I7" s="165"/>
    </row>
    <row r="8" spans="1:242" s="129" customFormat="1" ht="18" x14ac:dyDescent="0.35">
      <c r="A8" s="128"/>
      <c r="B8" s="176" t="s">
        <v>318</v>
      </c>
      <c r="C8" s="176"/>
      <c r="D8" s="177">
        <f>Carátula!C13</f>
        <v>0</v>
      </c>
      <c r="E8" s="177"/>
      <c r="F8" s="177"/>
      <c r="G8" s="177"/>
      <c r="H8" s="177"/>
      <c r="I8" s="128"/>
    </row>
    <row r="9" spans="1:242" s="129" customFormat="1" ht="18" x14ac:dyDescent="0.35">
      <c r="A9" s="128"/>
      <c r="B9" s="176"/>
      <c r="C9" s="176"/>
      <c r="D9" s="177"/>
      <c r="E9" s="177"/>
      <c r="F9" s="177"/>
      <c r="G9" s="177"/>
      <c r="H9" s="177"/>
      <c r="I9" s="127"/>
    </row>
    <row r="10" spans="1:242" s="129" customFormat="1" ht="18" x14ac:dyDescent="0.35">
      <c r="A10" s="128"/>
      <c r="B10" s="171" t="s">
        <v>319</v>
      </c>
      <c r="C10" s="171"/>
      <c r="D10" s="172">
        <f>Carátula!C11</f>
        <v>0</v>
      </c>
      <c r="E10" s="173"/>
      <c r="F10" s="173"/>
      <c r="G10" s="173"/>
      <c r="H10" s="174"/>
      <c r="I10" s="101"/>
    </row>
    <row r="11" spans="1:242" ht="15" x14ac:dyDescent="0.3">
      <c r="A11" s="178"/>
      <c r="B11" s="178"/>
      <c r="C11" s="178"/>
      <c r="D11" s="178"/>
      <c r="E11" s="178"/>
      <c r="F11" s="178"/>
      <c r="G11" s="178"/>
      <c r="H11" s="178"/>
      <c r="I11" s="178"/>
    </row>
    <row r="12" spans="1:242" ht="18.75" x14ac:dyDescent="0.35">
      <c r="A12" s="32"/>
      <c r="B12" s="179" t="s">
        <v>241</v>
      </c>
      <c r="C12" s="179"/>
      <c r="D12" s="179"/>
      <c r="E12" s="179"/>
      <c r="F12" s="179"/>
      <c r="G12" s="179"/>
      <c r="H12" s="179"/>
      <c r="I12" s="179"/>
    </row>
    <row r="13" spans="1:242" ht="18.75" x14ac:dyDescent="0.35">
      <c r="A13" s="33" t="s">
        <v>242</v>
      </c>
      <c r="B13" s="182" t="s">
        <v>243</v>
      </c>
      <c r="C13" s="182"/>
      <c r="D13" s="182"/>
      <c r="E13" s="182"/>
      <c r="F13" s="182"/>
      <c r="G13" s="182"/>
      <c r="H13" s="182"/>
      <c r="I13" s="182"/>
    </row>
    <row r="14" spans="1:242" ht="18.75" x14ac:dyDescent="0.35">
      <c r="A14" s="33" t="s">
        <v>244</v>
      </c>
      <c r="B14" s="182" t="s">
        <v>245</v>
      </c>
      <c r="C14" s="182"/>
      <c r="D14" s="182"/>
      <c r="E14" s="182"/>
      <c r="F14" s="182"/>
      <c r="G14" s="182"/>
      <c r="H14" s="182"/>
      <c r="I14" s="182"/>
    </row>
    <row r="15" spans="1:242" ht="18.75" x14ac:dyDescent="0.35">
      <c r="A15" s="34"/>
      <c r="B15" s="34"/>
      <c r="C15" s="34"/>
      <c r="D15" s="34"/>
      <c r="E15" s="34"/>
      <c r="F15" s="34"/>
      <c r="G15" s="34"/>
      <c r="H15" s="34"/>
      <c r="I15" s="34"/>
    </row>
    <row r="16" spans="1:242" ht="18.75" x14ac:dyDescent="0.35">
      <c r="A16" s="132" t="s">
        <v>246</v>
      </c>
      <c r="B16" s="179">
        <f>Evaluación!H149</f>
        <v>456</v>
      </c>
      <c r="C16" s="183"/>
      <c r="D16" s="184" t="s">
        <v>247</v>
      </c>
      <c r="E16" s="184"/>
      <c r="F16" s="184"/>
      <c r="G16" s="134">
        <f>Evaluación!F149</f>
        <v>456</v>
      </c>
      <c r="H16" s="131"/>
      <c r="I16" s="131"/>
    </row>
    <row r="17" spans="1:9" ht="18.75" x14ac:dyDescent="0.35">
      <c r="A17" s="35"/>
      <c r="B17" s="35"/>
      <c r="C17" s="35"/>
      <c r="D17" s="35"/>
      <c r="E17" s="35"/>
      <c r="F17" s="35"/>
      <c r="G17" s="35"/>
      <c r="H17" s="35"/>
      <c r="I17" s="35"/>
    </row>
    <row r="18" spans="1:9" ht="18.75" x14ac:dyDescent="0.35">
      <c r="A18" s="133" t="s">
        <v>248</v>
      </c>
      <c r="B18" s="180">
        <f>G16/B16</f>
        <v>1</v>
      </c>
      <c r="C18" s="180"/>
      <c r="D18" s="180"/>
      <c r="E18" s="37"/>
      <c r="F18" s="37"/>
      <c r="G18" s="37"/>
      <c r="H18" s="37"/>
      <c r="I18" s="37"/>
    </row>
    <row r="19" spans="1:9" ht="15" x14ac:dyDescent="0.3">
      <c r="A19" s="38"/>
      <c r="B19" s="38"/>
      <c r="C19" s="38"/>
      <c r="D19" s="38"/>
      <c r="E19" s="38"/>
      <c r="F19" s="38"/>
      <c r="G19" s="38"/>
      <c r="H19" s="38"/>
      <c r="I19" s="38">
        <v>2023</v>
      </c>
    </row>
    <row r="20" spans="1:9" ht="31.5" customHeight="1" x14ac:dyDescent="0.2">
      <c r="A20" s="181"/>
      <c r="B20" s="181"/>
      <c r="C20" s="181"/>
      <c r="D20" s="181"/>
      <c r="E20" s="181"/>
      <c r="F20" s="181"/>
      <c r="G20" s="181"/>
      <c r="H20" s="181"/>
      <c r="I20" s="181"/>
    </row>
  </sheetData>
  <mergeCells count="19">
    <mergeCell ref="A11:I11"/>
    <mergeCell ref="B12:I12"/>
    <mergeCell ref="B18:D18"/>
    <mergeCell ref="A20:I20"/>
    <mergeCell ref="B13:I13"/>
    <mergeCell ref="B14:I14"/>
    <mergeCell ref="B16:C16"/>
    <mergeCell ref="D16:F16"/>
    <mergeCell ref="B10:C10"/>
    <mergeCell ref="D10:H10"/>
    <mergeCell ref="A6:I6"/>
    <mergeCell ref="H7:I7"/>
    <mergeCell ref="B8:C9"/>
    <mergeCell ref="D8:H9"/>
    <mergeCell ref="A1:I1"/>
    <mergeCell ref="A2:I2"/>
    <mergeCell ref="A3:I3"/>
    <mergeCell ref="A4:I4"/>
    <mergeCell ref="A5:I5"/>
  </mergeCells>
  <phoneticPr fontId="25" type="noConversion"/>
  <printOptions horizontalCentered="1"/>
  <pageMargins left="1.2755555555555556" right="0.90555555555555556" top="0.19652777777777777" bottom="0.19652777777777777" header="0.51180555555555562" footer="0.51180555555555562"/>
  <pageSetup scale="68" firstPageNumber="0" orientation="portrait"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5</vt:i4>
      </vt:variant>
    </vt:vector>
  </HeadingPairs>
  <TitlesOfParts>
    <vt:vector size="9" baseType="lpstr">
      <vt:lpstr>Carátula</vt:lpstr>
      <vt:lpstr>Evaluación</vt:lpstr>
      <vt:lpstr>Carro rojo</vt:lpstr>
      <vt:lpstr>Resultado</vt:lpstr>
      <vt:lpstr>Carátula!Área_de_impresión</vt:lpstr>
      <vt:lpstr>Evaluación!Área_de_impresión</vt:lpstr>
      <vt:lpstr>Resultado!Área_de_impresión</vt:lpstr>
      <vt:lpstr>'Carro rojo'!Títulos_a_imprimir</vt:lpstr>
      <vt:lpstr>Evaluación!Títulos_a_imprimir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ASUNCIONP</dc:creator>
  <cp:lastModifiedBy>123</cp:lastModifiedBy>
  <cp:lastPrinted>2022-08-25T23:53:47Z</cp:lastPrinted>
  <dcterms:created xsi:type="dcterms:W3CDTF">2012-05-02T23:08:12Z</dcterms:created>
  <dcterms:modified xsi:type="dcterms:W3CDTF">2023-05-26T20:52:09Z</dcterms:modified>
</cp:coreProperties>
</file>