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D:\Users\jorge.lopezr\Desktop\Cédulas versión final\Cédulas finales 2023\"/>
    </mc:Choice>
  </mc:AlternateContent>
  <bookViews>
    <workbookView xWindow="0" yWindow="0" windowWidth="23040" windowHeight="9405" tabRatio="879"/>
  </bookViews>
  <sheets>
    <sheet name="CARÁTULA" sheetId="16" r:id="rId1"/>
    <sheet name="GOBIERNO" sheetId="3" r:id="rId2"/>
    <sheet name="CONSULTA EXTERNA" sheetId="4" r:id="rId3"/>
    <sheet name="HOSPITALIZACIÓN" sheetId="5" r:id="rId4"/>
    <sheet name="UNIDAD QUIRÚRGICA" sheetId="6" r:id="rId5"/>
    <sheet name="UNIDAD DE TERAPIA INTENSIVA PED" sheetId="29" r:id="rId6"/>
    <sheet name="HEMODINAMIA" sheetId="8" r:id="rId7"/>
    <sheet name="LABORATORIO Y BANCO DE SANGRE" sheetId="9" r:id="rId8"/>
    <sheet name="REHABILITACIÓN" sheetId="10" r:id="rId9"/>
    <sheet name="FARMACIA ESTRUCTURA" sheetId="11" r:id="rId10"/>
    <sheet name="FARMACIA MEDICAMENTOS DIG" sheetId="12" r:id="rId11"/>
    <sheet name="FARMACIA MEDICAMENTOS VER" sheetId="24" r:id="rId12"/>
    <sheet name="FARMACIA MEDICAMENTOS CARDIO" sheetId="23" r:id="rId13"/>
    <sheet name="FARMACIA MEDICAMENTOS URI" sheetId="22" r:id="rId14"/>
    <sheet name="INHALOTERAPIA" sheetId="13" r:id="rId15"/>
    <sheet name="IMAGENOLOGÍA" sheetId="14" r:id="rId16"/>
    <sheet name="SERVICIOS GENERALES" sheetId="15" r:id="rId17"/>
    <sheet name="RESULTADOS DIG" sheetId="18" r:id="rId18"/>
    <sheet name="RESULTADOS VER" sheetId="25" r:id="rId19"/>
    <sheet name="RESULTADOS URI" sheetId="27" r:id="rId20"/>
    <sheet name="RESULTADOS CARDIO" sheetId="26" r:id="rId21"/>
  </sheets>
  <definedNames>
    <definedName name="_xlnm._FilterDatabase" localSheetId="12" hidden="1">'FARMACIA MEDICAMENTOS CARDIO'!$A$12:$O$70</definedName>
    <definedName name="_xlnm._FilterDatabase" localSheetId="10" hidden="1">'FARMACIA MEDICAMENTOS DIG'!$A$12:$S$52</definedName>
    <definedName name="_xlnm.Print_Area" localSheetId="12">'FARMACIA MEDICAMENTOS CARDIO'!$A$1:$S$78</definedName>
    <definedName name="_xlnm.Print_Area" localSheetId="10">'FARMACIA MEDICAMENTOS DIG'!$A$1:$S$108</definedName>
    <definedName name="_xlnm.Print_Area" localSheetId="11">'FARMACIA MEDICAMENTOS VER'!$A$1:$S$107</definedName>
    <definedName name="_xlnm.Print_Titles" localSheetId="2">'CONSULTA EXTERNA'!$1:$9</definedName>
    <definedName name="_xlnm.Print_Titles" localSheetId="9">'FARMACIA ESTRUCTURA'!$1:$9</definedName>
    <definedName name="_xlnm.Print_Titles" localSheetId="12">'FARMACIA MEDICAMENTOS CARDIO'!$1:$10</definedName>
    <definedName name="_xlnm.Print_Titles" localSheetId="10">'FARMACIA MEDICAMENTOS DIG'!$1:$10</definedName>
    <definedName name="_xlnm.Print_Titles" localSheetId="13">'FARMACIA MEDICAMENTOS URI'!$1:$10</definedName>
    <definedName name="_xlnm.Print_Titles" localSheetId="11">'FARMACIA MEDICAMENTOS VER'!$1:$10</definedName>
    <definedName name="_xlnm.Print_Titles" localSheetId="1">GOBIERNO!$1:$9</definedName>
    <definedName name="_xlnm.Print_Titles" localSheetId="6">HEMODINAMIA!$1:$9</definedName>
    <definedName name="_xlnm.Print_Titles" localSheetId="3">HOSPITALIZACIÓN!$1:$9</definedName>
    <definedName name="_xlnm.Print_Titles" localSheetId="15">IMAGENOLOGÍA!$1:$9</definedName>
    <definedName name="_xlnm.Print_Titles" localSheetId="14">INHALOTERAPIA!$1:$9</definedName>
    <definedName name="_xlnm.Print_Titles" localSheetId="7">'LABORATORIO Y BANCO DE SANGRE'!$1:$9</definedName>
    <definedName name="_xlnm.Print_Titles" localSheetId="8">REHABILITACIÓN!$1:$9</definedName>
    <definedName name="_xlnm.Print_Titles" localSheetId="16">'SERVICIOS GENERALES'!$1:$9</definedName>
    <definedName name="_xlnm.Print_Titles" localSheetId="4">'UNIDAD QUIRÚRGICA'!$1:$9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6" i="4" l="1"/>
  <c r="C6" i="4"/>
  <c r="N6" i="5"/>
  <c r="C6" i="5"/>
  <c r="N6" i="6"/>
  <c r="C6" i="6"/>
  <c r="N6" i="29"/>
  <c r="C6" i="29"/>
  <c r="N6" i="8"/>
  <c r="C6" i="8"/>
  <c r="N6" i="9"/>
  <c r="C6" i="9"/>
  <c r="N6" i="10"/>
  <c r="C6" i="10"/>
  <c r="N6" i="11"/>
  <c r="C6" i="11"/>
  <c r="N6" i="12"/>
  <c r="C6" i="12"/>
  <c r="N6" i="24"/>
  <c r="C6" i="24"/>
  <c r="N6" i="23"/>
  <c r="D6" i="23"/>
  <c r="N6" i="22"/>
  <c r="D6" i="22"/>
  <c r="N6" i="13"/>
  <c r="D6" i="13"/>
  <c r="N6" i="14"/>
  <c r="C6" i="14"/>
  <c r="D6" i="15"/>
  <c r="N6" i="15"/>
  <c r="N6" i="3"/>
  <c r="C6" i="3"/>
  <c r="E101" i="5" l="1"/>
  <c r="O59" i="3"/>
  <c r="C16" i="18" s="1"/>
  <c r="R96" i="29"/>
  <c r="O96" i="29"/>
  <c r="O16" i="27" s="1"/>
  <c r="R95" i="29"/>
  <c r="O95" i="29"/>
  <c r="O16" i="26" s="1"/>
  <c r="R94" i="29"/>
  <c r="O94" i="29"/>
  <c r="O16" i="25" s="1"/>
  <c r="R93" i="29"/>
  <c r="O93" i="29"/>
  <c r="O16" i="18"/>
  <c r="M96" i="29"/>
  <c r="J96" i="29"/>
  <c r="O15" i="27" s="1"/>
  <c r="M95" i="29"/>
  <c r="J95" i="29"/>
  <c r="O15" i="26"/>
  <c r="M94" i="29"/>
  <c r="J94" i="29"/>
  <c r="O15" i="25" s="1"/>
  <c r="M93" i="29"/>
  <c r="J93" i="29"/>
  <c r="O15" i="18" s="1"/>
  <c r="R22" i="15"/>
  <c r="O22" i="15"/>
  <c r="K32" i="27" s="1"/>
  <c r="R21" i="15"/>
  <c r="O21" i="15"/>
  <c r="O32" i="26"/>
  <c r="R20" i="15"/>
  <c r="O20" i="15"/>
  <c r="O32" i="25" s="1"/>
  <c r="R19" i="15"/>
  <c r="O19" i="15"/>
  <c r="K32" i="18"/>
  <c r="M22" i="15"/>
  <c r="J22" i="15"/>
  <c r="K31" i="27"/>
  <c r="M21" i="15"/>
  <c r="J21" i="15"/>
  <c r="O31" i="26" s="1"/>
  <c r="M20" i="15"/>
  <c r="J20" i="15"/>
  <c r="O31" i="25" s="1"/>
  <c r="M19" i="15"/>
  <c r="J19" i="15"/>
  <c r="K31" i="18" s="1"/>
  <c r="H19" i="15"/>
  <c r="H20" i="15"/>
  <c r="H21" i="15"/>
  <c r="H22" i="15"/>
  <c r="E22" i="15"/>
  <c r="K30" i="27" s="1"/>
  <c r="E21" i="15"/>
  <c r="O30" i="26" s="1"/>
  <c r="E20" i="15"/>
  <c r="O30" i="25"/>
  <c r="R94" i="14"/>
  <c r="O94" i="14"/>
  <c r="G32" i="27" s="1"/>
  <c r="R93" i="14"/>
  <c r="O93" i="14"/>
  <c r="K32" i="26" s="1"/>
  <c r="R92" i="14"/>
  <c r="O92" i="14"/>
  <c r="K32" i="25"/>
  <c r="R91" i="14"/>
  <c r="O91" i="14"/>
  <c r="G32" i="18" s="1"/>
  <c r="M94" i="14"/>
  <c r="J94" i="14"/>
  <c r="G31" i="27" s="1"/>
  <c r="M93" i="14"/>
  <c r="J93" i="14"/>
  <c r="K31" i="26" s="1"/>
  <c r="K33" i="26" s="1"/>
  <c r="M92" i="14"/>
  <c r="J92" i="14"/>
  <c r="K31" i="25" s="1"/>
  <c r="M91" i="14"/>
  <c r="J91" i="14"/>
  <c r="G31" i="18"/>
  <c r="H91" i="14"/>
  <c r="H92" i="14"/>
  <c r="H93" i="14"/>
  <c r="H94" i="14"/>
  <c r="E94" i="14"/>
  <c r="G30" i="27" s="1"/>
  <c r="E93" i="14"/>
  <c r="K30" i="26" s="1"/>
  <c r="E92" i="14"/>
  <c r="K30" i="25" s="1"/>
  <c r="K33" i="25" s="1"/>
  <c r="R23" i="13"/>
  <c r="O23" i="13"/>
  <c r="C32" i="27" s="1"/>
  <c r="R22" i="13"/>
  <c r="O22" i="13"/>
  <c r="G32" i="26" s="1"/>
  <c r="R21" i="13"/>
  <c r="O21" i="13"/>
  <c r="G32" i="25" s="1"/>
  <c r="R20" i="13"/>
  <c r="O20" i="13"/>
  <c r="C32" i="18" s="1"/>
  <c r="M23" i="13"/>
  <c r="J23" i="13"/>
  <c r="C31" i="27" s="1"/>
  <c r="M22" i="13"/>
  <c r="J22" i="13"/>
  <c r="G31" i="26" s="1"/>
  <c r="G33" i="26" s="1"/>
  <c r="M21" i="13"/>
  <c r="J21" i="13"/>
  <c r="G31" i="25" s="1"/>
  <c r="M20" i="13"/>
  <c r="J20" i="13"/>
  <c r="C31" i="18" s="1"/>
  <c r="H20" i="13"/>
  <c r="H21" i="13"/>
  <c r="H22" i="13"/>
  <c r="H23" i="13"/>
  <c r="E23" i="13"/>
  <c r="C30" i="27" s="1"/>
  <c r="E22" i="13"/>
  <c r="G30" i="26" s="1"/>
  <c r="E21" i="13"/>
  <c r="G30" i="25" s="1"/>
  <c r="R20" i="11"/>
  <c r="O20" i="11"/>
  <c r="K24" i="27" s="1"/>
  <c r="R19" i="11"/>
  <c r="O19" i="11"/>
  <c r="O24" i="26"/>
  <c r="R18" i="11"/>
  <c r="O18" i="11"/>
  <c r="O24" i="25" s="1"/>
  <c r="R17" i="11"/>
  <c r="O17" i="11"/>
  <c r="K24" i="18" s="1"/>
  <c r="M20" i="11"/>
  <c r="J20" i="11"/>
  <c r="K23" i="27" s="1"/>
  <c r="M19" i="11"/>
  <c r="J19" i="11"/>
  <c r="O23" i="26" s="1"/>
  <c r="M18" i="11"/>
  <c r="J18" i="11"/>
  <c r="O23" i="25" s="1"/>
  <c r="M17" i="11"/>
  <c r="J17" i="11"/>
  <c r="K23" i="18"/>
  <c r="H17" i="11"/>
  <c r="H18" i="11"/>
  <c r="H19" i="11"/>
  <c r="H20" i="11"/>
  <c r="E20" i="11"/>
  <c r="K22" i="27" s="1"/>
  <c r="E19" i="11"/>
  <c r="O22" i="26" s="1"/>
  <c r="E18" i="11"/>
  <c r="O22" i="25" s="1"/>
  <c r="E15" i="10"/>
  <c r="K22" i="25" s="1"/>
  <c r="R61" i="9"/>
  <c r="O61" i="9"/>
  <c r="G24" i="27" s="1"/>
  <c r="R60" i="9"/>
  <c r="O60" i="9"/>
  <c r="K24" i="26" s="1"/>
  <c r="R59" i="9"/>
  <c r="O59" i="9"/>
  <c r="G24" i="25" s="1"/>
  <c r="R58" i="9"/>
  <c r="O58" i="9"/>
  <c r="G24" i="18" s="1"/>
  <c r="M61" i="9"/>
  <c r="J61" i="9"/>
  <c r="G23" i="27" s="1"/>
  <c r="M60" i="9"/>
  <c r="J60" i="9"/>
  <c r="K23" i="26"/>
  <c r="M59" i="9"/>
  <c r="J59" i="9"/>
  <c r="G23" i="25" s="1"/>
  <c r="M58" i="9"/>
  <c r="J58" i="9"/>
  <c r="G23" i="18" s="1"/>
  <c r="H58" i="9"/>
  <c r="H59" i="9"/>
  <c r="H60" i="9"/>
  <c r="H61" i="9"/>
  <c r="E61" i="9"/>
  <c r="G22" i="27" s="1"/>
  <c r="E60" i="9"/>
  <c r="K22" i="26" s="1"/>
  <c r="E59" i="9"/>
  <c r="G22" i="25"/>
  <c r="E58" i="9"/>
  <c r="G22" i="18" s="1"/>
  <c r="H93" i="29"/>
  <c r="H94" i="29"/>
  <c r="H95" i="29"/>
  <c r="H96" i="29"/>
  <c r="E96" i="29"/>
  <c r="O14" i="27" s="1"/>
  <c r="E95" i="29"/>
  <c r="O14" i="26" s="1"/>
  <c r="E94" i="29"/>
  <c r="O14" i="25"/>
  <c r="R108" i="6"/>
  <c r="O108" i="6"/>
  <c r="C24" i="27" s="1"/>
  <c r="R107" i="6"/>
  <c r="O107" i="6"/>
  <c r="C24" i="26" s="1"/>
  <c r="R106" i="6"/>
  <c r="O106" i="6"/>
  <c r="C24" i="25" s="1"/>
  <c r="R105" i="6"/>
  <c r="O105" i="6"/>
  <c r="C24" i="18" s="1"/>
  <c r="M108" i="6"/>
  <c r="J108" i="6"/>
  <c r="C23" i="27" s="1"/>
  <c r="M107" i="6"/>
  <c r="J107" i="6"/>
  <c r="C23" i="26" s="1"/>
  <c r="M106" i="6"/>
  <c r="J106" i="6"/>
  <c r="C23" i="25" s="1"/>
  <c r="M105" i="6"/>
  <c r="J105" i="6"/>
  <c r="C23" i="18" s="1"/>
  <c r="H105" i="6"/>
  <c r="H106" i="6"/>
  <c r="H107" i="6"/>
  <c r="H108" i="6"/>
  <c r="E108" i="6"/>
  <c r="C22" i="27" s="1"/>
  <c r="E107" i="6"/>
  <c r="C22" i="26" s="1"/>
  <c r="E106" i="6"/>
  <c r="C22" i="25" s="1"/>
  <c r="E105" i="6"/>
  <c r="C22" i="18"/>
  <c r="R101" i="5"/>
  <c r="O101" i="5"/>
  <c r="R100" i="5"/>
  <c r="O100" i="5"/>
  <c r="R99" i="5"/>
  <c r="O99" i="5"/>
  <c r="K16" i="25" s="1"/>
  <c r="R98" i="5"/>
  <c r="O98" i="5"/>
  <c r="K16" i="18" s="1"/>
  <c r="M101" i="5"/>
  <c r="J101" i="5"/>
  <c r="M100" i="5"/>
  <c r="J100" i="5"/>
  <c r="K15" i="26" s="1"/>
  <c r="M99" i="5"/>
  <c r="J99" i="5"/>
  <c r="K15" i="25" s="1"/>
  <c r="M98" i="5"/>
  <c r="J98" i="5"/>
  <c r="K15" i="18" s="1"/>
  <c r="H98" i="5"/>
  <c r="H99" i="5"/>
  <c r="H100" i="5"/>
  <c r="H101" i="5"/>
  <c r="E100" i="5"/>
  <c r="K14" i="26" s="1"/>
  <c r="E99" i="5"/>
  <c r="K14" i="25" s="1"/>
  <c r="E98" i="5"/>
  <c r="K14" i="18" s="1"/>
  <c r="E40" i="4"/>
  <c r="G14" i="18" s="1"/>
  <c r="G17" i="18" s="1"/>
  <c r="K14" i="27"/>
  <c r="O43" i="4"/>
  <c r="G16" i="27"/>
  <c r="O42" i="4"/>
  <c r="G16" i="26" s="1"/>
  <c r="O41" i="4"/>
  <c r="G16" i="25" s="1"/>
  <c r="O40" i="4"/>
  <c r="G16" i="18" s="1"/>
  <c r="R43" i="4"/>
  <c r="R42" i="4"/>
  <c r="R41" i="4"/>
  <c r="R40" i="4"/>
  <c r="M43" i="4"/>
  <c r="J43" i="4"/>
  <c r="G15" i="27" s="1"/>
  <c r="M42" i="4"/>
  <c r="J42" i="4"/>
  <c r="G15" i="26" s="1"/>
  <c r="M41" i="4"/>
  <c r="J41" i="4"/>
  <c r="G15" i="25" s="1"/>
  <c r="M40" i="4"/>
  <c r="J40" i="4"/>
  <c r="G15" i="18" s="1"/>
  <c r="H40" i="4"/>
  <c r="H41" i="4"/>
  <c r="H42" i="4"/>
  <c r="H43" i="4"/>
  <c r="E43" i="4"/>
  <c r="G14" i="27"/>
  <c r="G17" i="27" s="1"/>
  <c r="E42" i="4"/>
  <c r="G14" i="26" s="1"/>
  <c r="E41" i="4"/>
  <c r="G14" i="25" s="1"/>
  <c r="E59" i="3"/>
  <c r="C14" i="18" s="1"/>
  <c r="R62" i="3"/>
  <c r="O62" i="3"/>
  <c r="C16" i="27" s="1"/>
  <c r="R61" i="3"/>
  <c r="O61" i="3"/>
  <c r="C16" i="26" s="1"/>
  <c r="R60" i="3"/>
  <c r="O60" i="3"/>
  <c r="C16" i="25" s="1"/>
  <c r="R59" i="3"/>
  <c r="M62" i="3"/>
  <c r="J62" i="3"/>
  <c r="C15" i="27" s="1"/>
  <c r="M61" i="3"/>
  <c r="J61" i="3"/>
  <c r="C15" i="26"/>
  <c r="M60" i="3"/>
  <c r="J60" i="3"/>
  <c r="C15" i="25" s="1"/>
  <c r="M59" i="3"/>
  <c r="J59" i="3"/>
  <c r="C15" i="18" s="1"/>
  <c r="H59" i="3"/>
  <c r="H60" i="3"/>
  <c r="H61" i="3"/>
  <c r="H62" i="3"/>
  <c r="E62" i="3"/>
  <c r="C14" i="27" s="1"/>
  <c r="E61" i="3"/>
  <c r="C14" i="26" s="1"/>
  <c r="E60" i="3"/>
  <c r="C14" i="25" s="1"/>
  <c r="H10" i="27"/>
  <c r="H9" i="27"/>
  <c r="H8" i="27"/>
  <c r="H7" i="27"/>
  <c r="H6" i="27"/>
  <c r="H10" i="26"/>
  <c r="H9" i="26"/>
  <c r="H8" i="26"/>
  <c r="H7" i="26"/>
  <c r="H6" i="26"/>
  <c r="H10" i="25"/>
  <c r="H9" i="25"/>
  <c r="H8" i="25"/>
  <c r="H7" i="25"/>
  <c r="H6" i="25"/>
  <c r="H10" i="18"/>
  <c r="H9" i="18"/>
  <c r="H8" i="18"/>
  <c r="H7" i="18"/>
  <c r="H6" i="18"/>
  <c r="E19" i="15"/>
  <c r="K30" i="18" s="1"/>
  <c r="K33" i="18" s="1"/>
  <c r="Q18" i="15"/>
  <c r="P18" i="15" s="1"/>
  <c r="L18" i="15"/>
  <c r="K18" i="15" s="1"/>
  <c r="G18" i="15"/>
  <c r="F18" i="15" s="1"/>
  <c r="Q17" i="15"/>
  <c r="P17" i="15" s="1"/>
  <c r="L17" i="15"/>
  <c r="K17" i="15" s="1"/>
  <c r="G17" i="15"/>
  <c r="F17" i="15" s="1"/>
  <c r="Q16" i="15"/>
  <c r="P16" i="15" s="1"/>
  <c r="L16" i="15"/>
  <c r="K16" i="15" s="1"/>
  <c r="G16" i="15"/>
  <c r="F16" i="15" s="1"/>
  <c r="L15" i="15"/>
  <c r="K15" i="15" s="1"/>
  <c r="G15" i="15"/>
  <c r="F15" i="15" s="1"/>
  <c r="Q14" i="15"/>
  <c r="L14" i="15"/>
  <c r="K14" i="15" s="1"/>
  <c r="G14" i="15"/>
  <c r="F14" i="15" s="1"/>
  <c r="Q13" i="15"/>
  <c r="P13" i="15" s="1"/>
  <c r="L13" i="15"/>
  <c r="K13" i="15" s="1"/>
  <c r="G13" i="15"/>
  <c r="F13" i="15" s="1"/>
  <c r="Q12" i="15"/>
  <c r="P12" i="15" s="1"/>
  <c r="L12" i="15"/>
  <c r="K12" i="15" s="1"/>
  <c r="G12" i="15"/>
  <c r="Q11" i="15"/>
  <c r="P11" i="15" s="1"/>
  <c r="L11" i="15"/>
  <c r="K11" i="15" s="1"/>
  <c r="G11" i="15"/>
  <c r="F11" i="15" s="1"/>
  <c r="L10" i="15"/>
  <c r="G10" i="15"/>
  <c r="F10" i="15" s="1"/>
  <c r="E91" i="14"/>
  <c r="G30" i="18" s="1"/>
  <c r="Q90" i="14"/>
  <c r="P90" i="14" s="1"/>
  <c r="L90" i="14"/>
  <c r="K90" i="14" s="1"/>
  <c r="G90" i="14"/>
  <c r="Q89" i="14"/>
  <c r="P89" i="14" s="1"/>
  <c r="L89" i="14"/>
  <c r="K89" i="14"/>
  <c r="G89" i="14"/>
  <c r="F89" i="14" s="1"/>
  <c r="Q88" i="14"/>
  <c r="P88" i="14" s="1"/>
  <c r="L88" i="14"/>
  <c r="K88" i="14" s="1"/>
  <c r="G88" i="14"/>
  <c r="F88" i="14" s="1"/>
  <c r="Q87" i="14"/>
  <c r="P87" i="14" s="1"/>
  <c r="L87" i="14"/>
  <c r="K87" i="14" s="1"/>
  <c r="G87" i="14"/>
  <c r="F87" i="14" s="1"/>
  <c r="Q86" i="14"/>
  <c r="P86" i="14"/>
  <c r="L86" i="14"/>
  <c r="K86" i="14" s="1"/>
  <c r="G86" i="14"/>
  <c r="F86" i="14" s="1"/>
  <c r="Q85" i="14"/>
  <c r="P85" i="14" s="1"/>
  <c r="L85" i="14"/>
  <c r="K85" i="14"/>
  <c r="G85" i="14"/>
  <c r="F85" i="14" s="1"/>
  <c r="Q84" i="14"/>
  <c r="P84" i="14" s="1"/>
  <c r="L84" i="14"/>
  <c r="K84" i="14" s="1"/>
  <c r="G84" i="14"/>
  <c r="F84" i="14" s="1"/>
  <c r="Q83" i="14"/>
  <c r="P83" i="14" s="1"/>
  <c r="L83" i="14"/>
  <c r="K83" i="14" s="1"/>
  <c r="G83" i="14"/>
  <c r="F83" i="14" s="1"/>
  <c r="Q81" i="14"/>
  <c r="P81" i="14" s="1"/>
  <c r="L81" i="14"/>
  <c r="K81" i="14" s="1"/>
  <c r="G81" i="14"/>
  <c r="F81" i="14" s="1"/>
  <c r="Q80" i="14"/>
  <c r="P80" i="14" s="1"/>
  <c r="L80" i="14"/>
  <c r="K80" i="14" s="1"/>
  <c r="G80" i="14"/>
  <c r="F80" i="14" s="1"/>
  <c r="Q79" i="14"/>
  <c r="P79" i="14"/>
  <c r="L79" i="14"/>
  <c r="K79" i="14" s="1"/>
  <c r="G79" i="14"/>
  <c r="F79" i="14"/>
  <c r="Q78" i="14"/>
  <c r="P78" i="14" s="1"/>
  <c r="L78" i="14"/>
  <c r="K78" i="14" s="1"/>
  <c r="G78" i="14"/>
  <c r="F78" i="14" s="1"/>
  <c r="Q77" i="14"/>
  <c r="P77" i="14" s="1"/>
  <c r="L77" i="14"/>
  <c r="K77" i="14" s="1"/>
  <c r="G77" i="14"/>
  <c r="F77" i="14"/>
  <c r="Q76" i="14"/>
  <c r="P76" i="14" s="1"/>
  <c r="L76" i="14"/>
  <c r="K76" i="14" s="1"/>
  <c r="G76" i="14"/>
  <c r="F76" i="14" s="1"/>
  <c r="Q75" i="14"/>
  <c r="P75" i="14" s="1"/>
  <c r="L75" i="14"/>
  <c r="K75" i="14" s="1"/>
  <c r="G75" i="14"/>
  <c r="F75" i="14" s="1"/>
  <c r="Q74" i="14"/>
  <c r="P74" i="14" s="1"/>
  <c r="L74" i="14"/>
  <c r="K74" i="14" s="1"/>
  <c r="G74" i="14"/>
  <c r="F74" i="14" s="1"/>
  <c r="Q73" i="14"/>
  <c r="P73" i="14"/>
  <c r="L73" i="14"/>
  <c r="K73" i="14" s="1"/>
  <c r="G73" i="14"/>
  <c r="F73" i="14" s="1"/>
  <c r="Q71" i="14"/>
  <c r="P71" i="14" s="1"/>
  <c r="L71" i="14"/>
  <c r="K71" i="14" s="1"/>
  <c r="G71" i="14"/>
  <c r="F71" i="14" s="1"/>
  <c r="Q70" i="14"/>
  <c r="P70" i="14" s="1"/>
  <c r="L70" i="14"/>
  <c r="K70" i="14" s="1"/>
  <c r="G70" i="14"/>
  <c r="F70" i="14"/>
  <c r="Q69" i="14"/>
  <c r="P69" i="14" s="1"/>
  <c r="L69" i="14"/>
  <c r="K69" i="14" s="1"/>
  <c r="G69" i="14"/>
  <c r="F69" i="14" s="1"/>
  <c r="Q68" i="14"/>
  <c r="P68" i="14" s="1"/>
  <c r="L68" i="14"/>
  <c r="K68" i="14" s="1"/>
  <c r="G68" i="14"/>
  <c r="F68" i="14"/>
  <c r="Q67" i="14"/>
  <c r="P67" i="14" s="1"/>
  <c r="L67" i="14"/>
  <c r="K67" i="14" s="1"/>
  <c r="G67" i="14"/>
  <c r="F67" i="14" s="1"/>
  <c r="Q66" i="14"/>
  <c r="P66" i="14" s="1"/>
  <c r="L66" i="14"/>
  <c r="K66" i="14" s="1"/>
  <c r="G66" i="14"/>
  <c r="F66" i="14"/>
  <c r="Q65" i="14"/>
  <c r="P65" i="14" s="1"/>
  <c r="L65" i="14"/>
  <c r="K65" i="14"/>
  <c r="G65" i="14"/>
  <c r="F65" i="14" s="1"/>
  <c r="Q64" i="14"/>
  <c r="P64" i="14" s="1"/>
  <c r="L64" i="14"/>
  <c r="K64" i="14" s="1"/>
  <c r="G64" i="14"/>
  <c r="F64" i="14" s="1"/>
  <c r="Q62" i="14"/>
  <c r="P62" i="14" s="1"/>
  <c r="L62" i="14"/>
  <c r="K62" i="14"/>
  <c r="G62" i="14"/>
  <c r="F62" i="14" s="1"/>
  <c r="Q61" i="14"/>
  <c r="P61" i="14" s="1"/>
  <c r="L61" i="14"/>
  <c r="K61" i="14" s="1"/>
  <c r="G61" i="14"/>
  <c r="F61" i="14"/>
  <c r="Q60" i="14"/>
  <c r="P60" i="14" s="1"/>
  <c r="L60" i="14"/>
  <c r="K60" i="14" s="1"/>
  <c r="G60" i="14"/>
  <c r="F60" i="14" s="1"/>
  <c r="Q59" i="14"/>
  <c r="P59" i="14" s="1"/>
  <c r="L59" i="14"/>
  <c r="K59" i="14" s="1"/>
  <c r="G59" i="14"/>
  <c r="F59" i="14" s="1"/>
  <c r="Q58" i="14"/>
  <c r="P58" i="14" s="1"/>
  <c r="L58" i="14"/>
  <c r="K58" i="14" s="1"/>
  <c r="G58" i="14"/>
  <c r="F58" i="14" s="1"/>
  <c r="Q57" i="14"/>
  <c r="P57" i="14" s="1"/>
  <c r="L57" i="14"/>
  <c r="K57" i="14" s="1"/>
  <c r="G57" i="14"/>
  <c r="F57" i="14" s="1"/>
  <c r="Q56" i="14"/>
  <c r="P56" i="14" s="1"/>
  <c r="L56" i="14"/>
  <c r="K56" i="14"/>
  <c r="G56" i="14"/>
  <c r="F56" i="14" s="1"/>
  <c r="Q55" i="14"/>
  <c r="P55" i="14"/>
  <c r="L55" i="14"/>
  <c r="K55" i="14" s="1"/>
  <c r="G55" i="14"/>
  <c r="F55" i="14" s="1"/>
  <c r="Q54" i="14"/>
  <c r="P54" i="14" s="1"/>
  <c r="L54" i="14"/>
  <c r="K54" i="14"/>
  <c r="G54" i="14"/>
  <c r="F54" i="14" s="1"/>
  <c r="Q53" i="14"/>
  <c r="P53" i="14" s="1"/>
  <c r="L53" i="14"/>
  <c r="K53" i="14" s="1"/>
  <c r="G53" i="14"/>
  <c r="F53" i="14" s="1"/>
  <c r="Q52" i="14"/>
  <c r="P52" i="14" s="1"/>
  <c r="L52" i="14"/>
  <c r="K52" i="14" s="1"/>
  <c r="G52" i="14"/>
  <c r="F52" i="14" s="1"/>
  <c r="Q51" i="14"/>
  <c r="P51" i="14" s="1"/>
  <c r="L51" i="14"/>
  <c r="K51" i="14" s="1"/>
  <c r="G51" i="14"/>
  <c r="F51" i="14" s="1"/>
  <c r="Q50" i="14"/>
  <c r="P50" i="14" s="1"/>
  <c r="L50" i="14"/>
  <c r="K50" i="14"/>
  <c r="G50" i="14"/>
  <c r="F50" i="14" s="1"/>
  <c r="Q49" i="14"/>
  <c r="P49" i="14" s="1"/>
  <c r="L49" i="14"/>
  <c r="K49" i="14" s="1"/>
  <c r="G49" i="14"/>
  <c r="F49" i="14" s="1"/>
  <c r="Q48" i="14"/>
  <c r="P48" i="14" s="1"/>
  <c r="L48" i="14"/>
  <c r="K48" i="14" s="1"/>
  <c r="G48" i="14"/>
  <c r="F48" i="14" s="1"/>
  <c r="Q47" i="14"/>
  <c r="P47" i="14" s="1"/>
  <c r="L47" i="14"/>
  <c r="K47" i="14" s="1"/>
  <c r="G47" i="14"/>
  <c r="F47" i="14" s="1"/>
  <c r="Q46" i="14"/>
  <c r="P46" i="14" s="1"/>
  <c r="L46" i="14"/>
  <c r="K46" i="14" s="1"/>
  <c r="G46" i="14"/>
  <c r="F46" i="14"/>
  <c r="Q45" i="14"/>
  <c r="P45" i="14" s="1"/>
  <c r="L45" i="14"/>
  <c r="K45" i="14" s="1"/>
  <c r="G45" i="14"/>
  <c r="F45" i="14" s="1"/>
  <c r="Q44" i="14"/>
  <c r="P44" i="14" s="1"/>
  <c r="L44" i="14"/>
  <c r="K44" i="14" s="1"/>
  <c r="G44" i="14"/>
  <c r="F44" i="14"/>
  <c r="Q41" i="14"/>
  <c r="P41" i="14" s="1"/>
  <c r="L41" i="14"/>
  <c r="K41" i="14"/>
  <c r="G41" i="14"/>
  <c r="F41" i="14" s="1"/>
  <c r="Q40" i="14"/>
  <c r="P40" i="14" s="1"/>
  <c r="L40" i="14"/>
  <c r="K40" i="14" s="1"/>
  <c r="G40" i="14"/>
  <c r="F40" i="14" s="1"/>
  <c r="Q39" i="14"/>
  <c r="P39" i="14" s="1"/>
  <c r="L39" i="14"/>
  <c r="K39" i="14" s="1"/>
  <c r="G39" i="14"/>
  <c r="F39" i="14" s="1"/>
  <c r="Q37" i="14"/>
  <c r="P37" i="14"/>
  <c r="L37" i="14"/>
  <c r="K37" i="14" s="1"/>
  <c r="G37" i="14"/>
  <c r="F37" i="14" s="1"/>
  <c r="Q36" i="14"/>
  <c r="P36" i="14" s="1"/>
  <c r="L36" i="14"/>
  <c r="K36" i="14" s="1"/>
  <c r="G36" i="14"/>
  <c r="F36" i="14" s="1"/>
  <c r="Q35" i="14"/>
  <c r="P35" i="14" s="1"/>
  <c r="L35" i="14"/>
  <c r="K35" i="14" s="1"/>
  <c r="G35" i="14"/>
  <c r="F35" i="14"/>
  <c r="Q34" i="14"/>
  <c r="P34" i="14" s="1"/>
  <c r="L34" i="14"/>
  <c r="K34" i="14" s="1"/>
  <c r="G34" i="14"/>
  <c r="F34" i="14" s="1"/>
  <c r="Q33" i="14"/>
  <c r="P33" i="14" s="1"/>
  <c r="L33" i="14"/>
  <c r="K33" i="14" s="1"/>
  <c r="G33" i="14"/>
  <c r="F33" i="14" s="1"/>
  <c r="Q32" i="14"/>
  <c r="P32" i="14" s="1"/>
  <c r="L32" i="14"/>
  <c r="K32" i="14" s="1"/>
  <c r="G32" i="14"/>
  <c r="F32" i="14" s="1"/>
  <c r="Q31" i="14"/>
  <c r="P31" i="14" s="1"/>
  <c r="L31" i="14"/>
  <c r="K31" i="14" s="1"/>
  <c r="G31" i="14"/>
  <c r="F31" i="14"/>
  <c r="Q30" i="14"/>
  <c r="P30" i="14" s="1"/>
  <c r="L30" i="14"/>
  <c r="K30" i="14" s="1"/>
  <c r="G30" i="14"/>
  <c r="F30" i="14" s="1"/>
  <c r="Q29" i="14"/>
  <c r="P29" i="14" s="1"/>
  <c r="L29" i="14"/>
  <c r="K29" i="14" s="1"/>
  <c r="G29" i="14"/>
  <c r="F29" i="14" s="1"/>
  <c r="Q28" i="14"/>
  <c r="P28" i="14" s="1"/>
  <c r="L28" i="14"/>
  <c r="K28" i="14" s="1"/>
  <c r="G28" i="14"/>
  <c r="F28" i="14" s="1"/>
  <c r="Q27" i="14"/>
  <c r="P27" i="14"/>
  <c r="L27" i="14"/>
  <c r="K27" i="14" s="1"/>
  <c r="G27" i="14"/>
  <c r="F27" i="14" s="1"/>
  <c r="Q26" i="14"/>
  <c r="P26" i="14" s="1"/>
  <c r="L26" i="14"/>
  <c r="K26" i="14" s="1"/>
  <c r="G26" i="14"/>
  <c r="F26" i="14" s="1"/>
  <c r="Q25" i="14"/>
  <c r="P25" i="14"/>
  <c r="L25" i="14"/>
  <c r="K25" i="14" s="1"/>
  <c r="G25" i="14"/>
  <c r="F25" i="14"/>
  <c r="Q24" i="14"/>
  <c r="P24" i="14" s="1"/>
  <c r="L24" i="14"/>
  <c r="K24" i="14" s="1"/>
  <c r="G24" i="14"/>
  <c r="F24" i="14" s="1"/>
  <c r="Q23" i="14"/>
  <c r="P23" i="14" s="1"/>
  <c r="L23" i="14"/>
  <c r="K23" i="14" s="1"/>
  <c r="G23" i="14"/>
  <c r="F23" i="14" s="1"/>
  <c r="Q22" i="14"/>
  <c r="P22" i="14" s="1"/>
  <c r="L22" i="14"/>
  <c r="K22" i="14"/>
  <c r="G22" i="14"/>
  <c r="F22" i="14" s="1"/>
  <c r="Q21" i="14"/>
  <c r="P21" i="14"/>
  <c r="L21" i="14"/>
  <c r="K21" i="14" s="1"/>
  <c r="G21" i="14"/>
  <c r="F21" i="14" s="1"/>
  <c r="Q20" i="14"/>
  <c r="P20" i="14" s="1"/>
  <c r="L20" i="14"/>
  <c r="K20" i="14" s="1"/>
  <c r="G20" i="14"/>
  <c r="F20" i="14" s="1"/>
  <c r="Q19" i="14"/>
  <c r="P19" i="14"/>
  <c r="L19" i="14"/>
  <c r="K19" i="14" s="1"/>
  <c r="G19" i="14"/>
  <c r="F19" i="14"/>
  <c r="Q18" i="14"/>
  <c r="P18" i="14" s="1"/>
  <c r="L18" i="14"/>
  <c r="K18" i="14" s="1"/>
  <c r="G18" i="14"/>
  <c r="F18" i="14" s="1"/>
  <c r="Q17" i="14"/>
  <c r="P17" i="14" s="1"/>
  <c r="L17" i="14"/>
  <c r="K17" i="14" s="1"/>
  <c r="G17" i="14"/>
  <c r="F17" i="14" s="1"/>
  <c r="L16" i="14"/>
  <c r="K16" i="14" s="1"/>
  <c r="G16" i="14"/>
  <c r="F16" i="14"/>
  <c r="Q15" i="14"/>
  <c r="P15" i="14" s="1"/>
  <c r="L15" i="14"/>
  <c r="K15" i="14" s="1"/>
  <c r="G15" i="14"/>
  <c r="F15" i="14" s="1"/>
  <c r="Q14" i="14"/>
  <c r="P14" i="14" s="1"/>
  <c r="L14" i="14"/>
  <c r="K14" i="14" s="1"/>
  <c r="G14" i="14"/>
  <c r="F14" i="14" s="1"/>
  <c r="Q13" i="14"/>
  <c r="P13" i="14" s="1"/>
  <c r="L13" i="14"/>
  <c r="K13" i="14"/>
  <c r="G13" i="14"/>
  <c r="F13" i="14" s="1"/>
  <c r="Q12" i="14"/>
  <c r="L12" i="14"/>
  <c r="K12" i="14" s="1"/>
  <c r="G12" i="14"/>
  <c r="Q11" i="14"/>
  <c r="P11" i="14" s="1"/>
  <c r="L11" i="14"/>
  <c r="K11" i="14"/>
  <c r="G11" i="14"/>
  <c r="F11" i="14" s="1"/>
  <c r="Q10" i="14"/>
  <c r="P10" i="14" s="1"/>
  <c r="L10" i="14"/>
  <c r="G10" i="14"/>
  <c r="E20" i="13"/>
  <c r="C30" i="18" s="1"/>
  <c r="Q19" i="13"/>
  <c r="L19" i="13"/>
  <c r="K19" i="13" s="1"/>
  <c r="G19" i="13"/>
  <c r="F19" i="13" s="1"/>
  <c r="Q18" i="13"/>
  <c r="P18" i="13" s="1"/>
  <c r="L18" i="13"/>
  <c r="K18" i="13" s="1"/>
  <c r="G18" i="13"/>
  <c r="F18" i="13" s="1"/>
  <c r="Q17" i="13"/>
  <c r="P17" i="13" s="1"/>
  <c r="L17" i="13"/>
  <c r="K17" i="13"/>
  <c r="G17" i="13"/>
  <c r="F17" i="13" s="1"/>
  <c r="Q16" i="13"/>
  <c r="P16" i="13"/>
  <c r="L16" i="13"/>
  <c r="K16" i="13" s="1"/>
  <c r="G16" i="13"/>
  <c r="F16" i="13" s="1"/>
  <c r="Q15" i="13"/>
  <c r="P15" i="13" s="1"/>
  <c r="L15" i="13"/>
  <c r="K15" i="13" s="1"/>
  <c r="G15" i="13"/>
  <c r="F15" i="13" s="1"/>
  <c r="Q14" i="13"/>
  <c r="P14" i="13"/>
  <c r="L14" i="13"/>
  <c r="K14" i="13" s="1"/>
  <c r="G14" i="13"/>
  <c r="F14" i="13"/>
  <c r="Q13" i="13"/>
  <c r="P13" i="13" s="1"/>
  <c r="L13" i="13"/>
  <c r="K13" i="13" s="1"/>
  <c r="G13" i="13"/>
  <c r="Q12" i="13"/>
  <c r="P12" i="13" s="1"/>
  <c r="L12" i="13"/>
  <c r="K12" i="13" s="1"/>
  <c r="G12" i="13"/>
  <c r="F12" i="13"/>
  <c r="Q11" i="13"/>
  <c r="L11" i="13"/>
  <c r="K11" i="13"/>
  <c r="G11" i="13"/>
  <c r="Q10" i="13"/>
  <c r="P10" i="13" s="1"/>
  <c r="L10" i="13"/>
  <c r="G10" i="13"/>
  <c r="F10" i="13" s="1"/>
  <c r="R52" i="22"/>
  <c r="O52" i="22"/>
  <c r="O24" i="27" s="1"/>
  <c r="M52" i="22"/>
  <c r="J52" i="22"/>
  <c r="O23" i="27" s="1"/>
  <c r="H52" i="22"/>
  <c r="E52" i="22"/>
  <c r="O22" i="27" s="1"/>
  <c r="Q51" i="22"/>
  <c r="P51" i="22" s="1"/>
  <c r="L51" i="22"/>
  <c r="K51" i="22" s="1"/>
  <c r="G51" i="22"/>
  <c r="F51" i="22" s="1"/>
  <c r="Q50" i="22"/>
  <c r="P50" i="22" s="1"/>
  <c r="L50" i="22"/>
  <c r="K50" i="22" s="1"/>
  <c r="G50" i="22"/>
  <c r="F50" i="22" s="1"/>
  <c r="Q49" i="22"/>
  <c r="P49" i="22" s="1"/>
  <c r="L49" i="22"/>
  <c r="K49" i="22" s="1"/>
  <c r="G49" i="22"/>
  <c r="F49" i="22" s="1"/>
  <c r="Q48" i="22"/>
  <c r="P48" i="22" s="1"/>
  <c r="L48" i="22"/>
  <c r="K48" i="22" s="1"/>
  <c r="G48" i="22"/>
  <c r="F48" i="22" s="1"/>
  <c r="Q46" i="22"/>
  <c r="P46" i="22" s="1"/>
  <c r="L46" i="22"/>
  <c r="K46" i="22" s="1"/>
  <c r="G46" i="22"/>
  <c r="F46" i="22" s="1"/>
  <c r="Q44" i="22"/>
  <c r="P44" i="22" s="1"/>
  <c r="L44" i="22"/>
  <c r="K44" i="22" s="1"/>
  <c r="G44" i="22"/>
  <c r="F44" i="22" s="1"/>
  <c r="Q43" i="22"/>
  <c r="P43" i="22" s="1"/>
  <c r="L43" i="22"/>
  <c r="K43" i="22" s="1"/>
  <c r="G43" i="22"/>
  <c r="F43" i="22" s="1"/>
  <c r="Q41" i="22"/>
  <c r="P41" i="22" s="1"/>
  <c r="L41" i="22"/>
  <c r="K41" i="22" s="1"/>
  <c r="G41" i="22"/>
  <c r="F41" i="22" s="1"/>
  <c r="Q39" i="22"/>
  <c r="P39" i="22" s="1"/>
  <c r="L39" i="22"/>
  <c r="K39" i="22" s="1"/>
  <c r="G39" i="22"/>
  <c r="F39" i="22" s="1"/>
  <c r="Q38" i="22"/>
  <c r="P38" i="22" s="1"/>
  <c r="L38" i="22"/>
  <c r="K38" i="22" s="1"/>
  <c r="G38" i="22"/>
  <c r="F38" i="22" s="1"/>
  <c r="Q37" i="22"/>
  <c r="P37" i="22" s="1"/>
  <c r="L37" i="22"/>
  <c r="K37" i="22" s="1"/>
  <c r="G37" i="22"/>
  <c r="F37" i="22" s="1"/>
  <c r="Q36" i="22"/>
  <c r="P36" i="22" s="1"/>
  <c r="L36" i="22"/>
  <c r="K36" i="22" s="1"/>
  <c r="G36" i="22"/>
  <c r="F36" i="22" s="1"/>
  <c r="Q35" i="22"/>
  <c r="P35" i="22" s="1"/>
  <c r="L35" i="22"/>
  <c r="K35" i="22" s="1"/>
  <c r="G35" i="22"/>
  <c r="F35" i="22" s="1"/>
  <c r="Q34" i="22"/>
  <c r="P34" i="22" s="1"/>
  <c r="L34" i="22"/>
  <c r="K34" i="22" s="1"/>
  <c r="G34" i="22"/>
  <c r="F34" i="22" s="1"/>
  <c r="Q33" i="22"/>
  <c r="P33" i="22" s="1"/>
  <c r="L33" i="22"/>
  <c r="K33" i="22" s="1"/>
  <c r="G33" i="22"/>
  <c r="F33" i="22" s="1"/>
  <c r="Q32" i="22"/>
  <c r="P32" i="22" s="1"/>
  <c r="L32" i="22"/>
  <c r="K32" i="22" s="1"/>
  <c r="G32" i="22"/>
  <c r="F32" i="22" s="1"/>
  <c r="Q31" i="22"/>
  <c r="P31" i="22" s="1"/>
  <c r="L31" i="22"/>
  <c r="K31" i="22" s="1"/>
  <c r="G31" i="22"/>
  <c r="F31" i="22" s="1"/>
  <c r="Q30" i="22"/>
  <c r="P30" i="22" s="1"/>
  <c r="L30" i="22"/>
  <c r="K30" i="22" s="1"/>
  <c r="G30" i="22"/>
  <c r="F30" i="22"/>
  <c r="Q28" i="22"/>
  <c r="P28" i="22" s="1"/>
  <c r="L28" i="22"/>
  <c r="K28" i="22" s="1"/>
  <c r="G28" i="22"/>
  <c r="F28" i="22" s="1"/>
  <c r="Q27" i="22"/>
  <c r="P27" i="22" s="1"/>
  <c r="L27" i="22"/>
  <c r="K27" i="22" s="1"/>
  <c r="G27" i="22"/>
  <c r="F27" i="22" s="1"/>
  <c r="Q26" i="22"/>
  <c r="P26" i="22" s="1"/>
  <c r="L26" i="22"/>
  <c r="K26" i="22" s="1"/>
  <c r="G26" i="22"/>
  <c r="F26" i="22" s="1"/>
  <c r="Q25" i="22"/>
  <c r="P25" i="22" s="1"/>
  <c r="L25" i="22"/>
  <c r="K25" i="22" s="1"/>
  <c r="G25" i="22"/>
  <c r="F25" i="22" s="1"/>
  <c r="Q24" i="22"/>
  <c r="P24" i="22" s="1"/>
  <c r="L24" i="22"/>
  <c r="K24" i="22" s="1"/>
  <c r="G24" i="22"/>
  <c r="F24" i="22" s="1"/>
  <c r="Q23" i="22"/>
  <c r="P23" i="22" s="1"/>
  <c r="L23" i="22"/>
  <c r="K23" i="22" s="1"/>
  <c r="G23" i="22"/>
  <c r="F23" i="22" s="1"/>
  <c r="Q22" i="22"/>
  <c r="P22" i="22" s="1"/>
  <c r="L22" i="22"/>
  <c r="K22" i="22" s="1"/>
  <c r="G22" i="22"/>
  <c r="F22" i="22" s="1"/>
  <c r="Q21" i="22"/>
  <c r="P21" i="22" s="1"/>
  <c r="L21" i="22"/>
  <c r="K21" i="22" s="1"/>
  <c r="G21" i="22"/>
  <c r="F21" i="22" s="1"/>
  <c r="Q20" i="22"/>
  <c r="P20" i="22" s="1"/>
  <c r="L20" i="22"/>
  <c r="K20" i="22" s="1"/>
  <c r="G20" i="22"/>
  <c r="F20" i="22" s="1"/>
  <c r="Q19" i="22"/>
  <c r="P19" i="22" s="1"/>
  <c r="L19" i="22"/>
  <c r="K19" i="22" s="1"/>
  <c r="G19" i="22"/>
  <c r="F19" i="22" s="1"/>
  <c r="Q18" i="22"/>
  <c r="P18" i="22" s="1"/>
  <c r="L18" i="22"/>
  <c r="K18" i="22" s="1"/>
  <c r="G18" i="22"/>
  <c r="F18" i="22" s="1"/>
  <c r="Q17" i="22"/>
  <c r="L17" i="22"/>
  <c r="K17" i="22" s="1"/>
  <c r="G17" i="22"/>
  <c r="F17" i="22" s="1"/>
  <c r="Q15" i="22"/>
  <c r="P15" i="22" s="1"/>
  <c r="L15" i="22"/>
  <c r="K15" i="22" s="1"/>
  <c r="G15" i="22"/>
  <c r="F15" i="22" s="1"/>
  <c r="Q14" i="22"/>
  <c r="P14" i="22" s="1"/>
  <c r="L14" i="22"/>
  <c r="K14" i="22" s="1"/>
  <c r="G14" i="22"/>
  <c r="F14" i="22" s="1"/>
  <c r="Q13" i="22"/>
  <c r="P13" i="22" s="1"/>
  <c r="L13" i="22"/>
  <c r="K13" i="22" s="1"/>
  <c r="G13" i="22"/>
  <c r="F13" i="22" s="1"/>
  <c r="Q12" i="22"/>
  <c r="P12" i="22" s="1"/>
  <c r="L12" i="22"/>
  <c r="K12" i="22" s="1"/>
  <c r="G12" i="22"/>
  <c r="F12" i="22" s="1"/>
  <c r="R70" i="23"/>
  <c r="O70" i="23"/>
  <c r="C32" i="26" s="1"/>
  <c r="M70" i="23"/>
  <c r="J70" i="23"/>
  <c r="C31" i="26" s="1"/>
  <c r="H70" i="23"/>
  <c r="E70" i="23"/>
  <c r="C30" i="26" s="1"/>
  <c r="Q69" i="23"/>
  <c r="P69" i="23" s="1"/>
  <c r="L69" i="23"/>
  <c r="K69" i="23" s="1"/>
  <c r="G69" i="23"/>
  <c r="F69" i="23" s="1"/>
  <c r="Q68" i="23"/>
  <c r="P68" i="23" s="1"/>
  <c r="L68" i="23"/>
  <c r="K68" i="23" s="1"/>
  <c r="G68" i="23"/>
  <c r="F68" i="23" s="1"/>
  <c r="Q67" i="23"/>
  <c r="P67" i="23" s="1"/>
  <c r="L67" i="23"/>
  <c r="K67" i="23" s="1"/>
  <c r="G67" i="23"/>
  <c r="F67" i="23" s="1"/>
  <c r="Q66" i="23"/>
  <c r="P66" i="23" s="1"/>
  <c r="L66" i="23"/>
  <c r="K66" i="23" s="1"/>
  <c r="G66" i="23"/>
  <c r="F66" i="23" s="1"/>
  <c r="Q65" i="23"/>
  <c r="P65" i="23" s="1"/>
  <c r="L65" i="23"/>
  <c r="K65" i="23" s="1"/>
  <c r="G65" i="23"/>
  <c r="F65" i="23" s="1"/>
  <c r="Q64" i="23"/>
  <c r="P64" i="23" s="1"/>
  <c r="L64" i="23"/>
  <c r="K64" i="23" s="1"/>
  <c r="G64" i="23"/>
  <c r="F64" i="23" s="1"/>
  <c r="Q63" i="23"/>
  <c r="P63" i="23" s="1"/>
  <c r="L63" i="23"/>
  <c r="K63" i="23" s="1"/>
  <c r="G63" i="23"/>
  <c r="F63" i="23" s="1"/>
  <c r="Q61" i="23"/>
  <c r="P61" i="23" s="1"/>
  <c r="L61" i="23"/>
  <c r="K61" i="23" s="1"/>
  <c r="G61" i="23"/>
  <c r="F61" i="23" s="1"/>
  <c r="Q59" i="23"/>
  <c r="P59" i="23" s="1"/>
  <c r="L59" i="23"/>
  <c r="K59" i="23" s="1"/>
  <c r="G59" i="23"/>
  <c r="F59" i="23" s="1"/>
  <c r="Q57" i="23"/>
  <c r="P57" i="23" s="1"/>
  <c r="L57" i="23"/>
  <c r="K57" i="23" s="1"/>
  <c r="G57" i="23"/>
  <c r="F57" i="23" s="1"/>
  <c r="Q55" i="23"/>
  <c r="P55" i="23" s="1"/>
  <c r="L55" i="23"/>
  <c r="K55" i="23" s="1"/>
  <c r="G55" i="23"/>
  <c r="F55" i="23" s="1"/>
  <c r="Q54" i="23"/>
  <c r="P54" i="23" s="1"/>
  <c r="L54" i="23"/>
  <c r="K54" i="23" s="1"/>
  <c r="G54" i="23"/>
  <c r="F54" i="23" s="1"/>
  <c r="Q53" i="23"/>
  <c r="P53" i="23" s="1"/>
  <c r="L53" i="23"/>
  <c r="K53" i="23" s="1"/>
  <c r="G53" i="23"/>
  <c r="F53" i="23" s="1"/>
  <c r="Q51" i="23"/>
  <c r="P51" i="23" s="1"/>
  <c r="L51" i="23"/>
  <c r="K51" i="23" s="1"/>
  <c r="G51" i="23"/>
  <c r="F51" i="23" s="1"/>
  <c r="Q50" i="23"/>
  <c r="P50" i="23" s="1"/>
  <c r="L50" i="23"/>
  <c r="K50" i="23" s="1"/>
  <c r="G50" i="23"/>
  <c r="F50" i="23" s="1"/>
  <c r="Q49" i="23"/>
  <c r="P49" i="23" s="1"/>
  <c r="L49" i="23"/>
  <c r="K49" i="23" s="1"/>
  <c r="G49" i="23"/>
  <c r="F49" i="23" s="1"/>
  <c r="Q47" i="23"/>
  <c r="P47" i="23" s="1"/>
  <c r="L47" i="23"/>
  <c r="K47" i="23" s="1"/>
  <c r="G47" i="23"/>
  <c r="F47" i="23" s="1"/>
  <c r="Q46" i="23"/>
  <c r="P46" i="23" s="1"/>
  <c r="L46" i="23"/>
  <c r="K46" i="23" s="1"/>
  <c r="G46" i="23"/>
  <c r="F46" i="23" s="1"/>
  <c r="Q45" i="23"/>
  <c r="P45" i="23" s="1"/>
  <c r="L45" i="23"/>
  <c r="K45" i="23" s="1"/>
  <c r="G45" i="23"/>
  <c r="F45" i="23" s="1"/>
  <c r="Q44" i="23"/>
  <c r="P44" i="23" s="1"/>
  <c r="L44" i="23"/>
  <c r="K44" i="23" s="1"/>
  <c r="G44" i="23"/>
  <c r="F44" i="23" s="1"/>
  <c r="Q42" i="23"/>
  <c r="P42" i="23" s="1"/>
  <c r="L42" i="23"/>
  <c r="K42" i="23" s="1"/>
  <c r="G42" i="23"/>
  <c r="F42" i="23" s="1"/>
  <c r="Q41" i="23"/>
  <c r="P41" i="23" s="1"/>
  <c r="L41" i="23"/>
  <c r="K41" i="23" s="1"/>
  <c r="G41" i="23"/>
  <c r="F41" i="23" s="1"/>
  <c r="Q40" i="23"/>
  <c r="P40" i="23" s="1"/>
  <c r="L40" i="23"/>
  <c r="K40" i="23" s="1"/>
  <c r="G40" i="23"/>
  <c r="F40" i="23" s="1"/>
  <c r="Q39" i="23"/>
  <c r="P39" i="23" s="1"/>
  <c r="L39" i="23"/>
  <c r="K39" i="23" s="1"/>
  <c r="G39" i="23"/>
  <c r="F39" i="23" s="1"/>
  <c r="Q38" i="23"/>
  <c r="P38" i="23" s="1"/>
  <c r="L38" i="23"/>
  <c r="K38" i="23" s="1"/>
  <c r="G38" i="23"/>
  <c r="F38" i="23" s="1"/>
  <c r="Q36" i="23"/>
  <c r="P36" i="23" s="1"/>
  <c r="L36" i="23"/>
  <c r="K36" i="23" s="1"/>
  <c r="G36" i="23"/>
  <c r="F36" i="23" s="1"/>
  <c r="Q35" i="23"/>
  <c r="P35" i="23" s="1"/>
  <c r="L35" i="23"/>
  <c r="K35" i="23" s="1"/>
  <c r="G35" i="23"/>
  <c r="F35" i="23" s="1"/>
  <c r="Q34" i="23"/>
  <c r="P34" i="23" s="1"/>
  <c r="L34" i="23"/>
  <c r="K34" i="23" s="1"/>
  <c r="G34" i="23"/>
  <c r="F34" i="23" s="1"/>
  <c r="Q32" i="23"/>
  <c r="P32" i="23" s="1"/>
  <c r="L32" i="23"/>
  <c r="K32" i="23" s="1"/>
  <c r="G32" i="23"/>
  <c r="F32" i="23" s="1"/>
  <c r="Q31" i="23"/>
  <c r="P31" i="23" s="1"/>
  <c r="L31" i="23"/>
  <c r="K31" i="23" s="1"/>
  <c r="G31" i="23"/>
  <c r="F31" i="23" s="1"/>
  <c r="Q30" i="23"/>
  <c r="P30" i="23" s="1"/>
  <c r="L30" i="23"/>
  <c r="K30" i="23" s="1"/>
  <c r="G30" i="23"/>
  <c r="F30" i="23" s="1"/>
  <c r="Q29" i="23"/>
  <c r="P29" i="23" s="1"/>
  <c r="L29" i="23"/>
  <c r="K29" i="23" s="1"/>
  <c r="G29" i="23"/>
  <c r="F29" i="23" s="1"/>
  <c r="Q28" i="23"/>
  <c r="P28" i="23" s="1"/>
  <c r="L28" i="23"/>
  <c r="K28" i="23" s="1"/>
  <c r="G28" i="23"/>
  <c r="F28" i="23" s="1"/>
  <c r="Q26" i="23"/>
  <c r="P26" i="23" s="1"/>
  <c r="L26" i="23"/>
  <c r="K26" i="23" s="1"/>
  <c r="G26" i="23"/>
  <c r="F26" i="23" s="1"/>
  <c r="Q25" i="23"/>
  <c r="P25" i="23" s="1"/>
  <c r="L25" i="23"/>
  <c r="K25" i="23" s="1"/>
  <c r="G25" i="23"/>
  <c r="F25" i="23" s="1"/>
  <c r="Q23" i="23"/>
  <c r="P23" i="23" s="1"/>
  <c r="L23" i="23"/>
  <c r="K23" i="23" s="1"/>
  <c r="G23" i="23"/>
  <c r="F23" i="23" s="1"/>
  <c r="Q21" i="23"/>
  <c r="P21" i="23" s="1"/>
  <c r="L21" i="23"/>
  <c r="G21" i="23"/>
  <c r="F21" i="23" s="1"/>
  <c r="Q19" i="23"/>
  <c r="P19" i="23" s="1"/>
  <c r="L19" i="23"/>
  <c r="K19" i="23" s="1"/>
  <c r="G19" i="23"/>
  <c r="F19" i="23" s="1"/>
  <c r="Q18" i="23"/>
  <c r="P18" i="23" s="1"/>
  <c r="L18" i="23"/>
  <c r="K18" i="23" s="1"/>
  <c r="G18" i="23"/>
  <c r="F18" i="23" s="1"/>
  <c r="Q17" i="23"/>
  <c r="P17" i="23" s="1"/>
  <c r="L17" i="23"/>
  <c r="K17" i="23" s="1"/>
  <c r="G17" i="23"/>
  <c r="F17" i="23" s="1"/>
  <c r="Q16" i="23"/>
  <c r="P16" i="23" s="1"/>
  <c r="L16" i="23"/>
  <c r="K16" i="23" s="1"/>
  <c r="G16" i="23"/>
  <c r="F16" i="23" s="1"/>
  <c r="Q15" i="23"/>
  <c r="P15" i="23" s="1"/>
  <c r="L15" i="23"/>
  <c r="K15" i="23" s="1"/>
  <c r="G15" i="23"/>
  <c r="F15" i="23" s="1"/>
  <c r="Q14" i="23"/>
  <c r="P14" i="23" s="1"/>
  <c r="L14" i="23"/>
  <c r="K14" i="23" s="1"/>
  <c r="G14" i="23"/>
  <c r="F14" i="23" s="1"/>
  <c r="Q12" i="23"/>
  <c r="L12" i="23"/>
  <c r="K12" i="23" s="1"/>
  <c r="G12" i="23"/>
  <c r="F12" i="23" s="1"/>
  <c r="R40" i="24"/>
  <c r="O40" i="24"/>
  <c r="C32" i="25" s="1"/>
  <c r="M40" i="24"/>
  <c r="J40" i="24"/>
  <c r="C31" i="25" s="1"/>
  <c r="H40" i="24"/>
  <c r="E40" i="24"/>
  <c r="C30" i="25" s="1"/>
  <c r="Q39" i="24"/>
  <c r="P39" i="24" s="1"/>
  <c r="L39" i="24"/>
  <c r="K39" i="24" s="1"/>
  <c r="G39" i="24"/>
  <c r="F39" i="24" s="1"/>
  <c r="Q38" i="24"/>
  <c r="P38" i="24" s="1"/>
  <c r="L38" i="24"/>
  <c r="K38" i="24" s="1"/>
  <c r="G38" i="24"/>
  <c r="F38" i="24" s="1"/>
  <c r="Q37" i="24"/>
  <c r="P37" i="24" s="1"/>
  <c r="L37" i="24"/>
  <c r="K37" i="24" s="1"/>
  <c r="G37" i="24"/>
  <c r="F37" i="24" s="1"/>
  <c r="Q36" i="24"/>
  <c r="P36" i="24" s="1"/>
  <c r="L36" i="24"/>
  <c r="K36" i="24" s="1"/>
  <c r="G36" i="24"/>
  <c r="F36" i="24" s="1"/>
  <c r="Q34" i="24"/>
  <c r="P34" i="24" s="1"/>
  <c r="L34" i="24"/>
  <c r="K34" i="24" s="1"/>
  <c r="G34" i="24"/>
  <c r="F34" i="24" s="1"/>
  <c r="Q33" i="24"/>
  <c r="P33" i="24" s="1"/>
  <c r="L33" i="24"/>
  <c r="K33" i="24" s="1"/>
  <c r="G33" i="24"/>
  <c r="F33" i="24" s="1"/>
  <c r="Q32" i="24"/>
  <c r="P32" i="24" s="1"/>
  <c r="L32" i="24"/>
  <c r="K32" i="24" s="1"/>
  <c r="G32" i="24"/>
  <c r="F32" i="24" s="1"/>
  <c r="Q30" i="24"/>
  <c r="P30" i="24" s="1"/>
  <c r="L30" i="24"/>
  <c r="K30" i="24" s="1"/>
  <c r="G30" i="24"/>
  <c r="F30" i="24" s="1"/>
  <c r="Q29" i="24"/>
  <c r="P29" i="24" s="1"/>
  <c r="L29" i="24"/>
  <c r="K29" i="24" s="1"/>
  <c r="G29" i="24"/>
  <c r="F29" i="24" s="1"/>
  <c r="Q28" i="24"/>
  <c r="P28" i="24" s="1"/>
  <c r="L28" i="24"/>
  <c r="K28" i="24" s="1"/>
  <c r="G28" i="24"/>
  <c r="F28" i="24" s="1"/>
  <c r="Q27" i="24"/>
  <c r="P27" i="24" s="1"/>
  <c r="L27" i="24"/>
  <c r="K27" i="24" s="1"/>
  <c r="G27" i="24"/>
  <c r="F27" i="24" s="1"/>
  <c r="Q25" i="24"/>
  <c r="P25" i="24" s="1"/>
  <c r="L25" i="24"/>
  <c r="K25" i="24" s="1"/>
  <c r="G25" i="24"/>
  <c r="F25" i="24" s="1"/>
  <c r="Q24" i="24"/>
  <c r="P24" i="24" s="1"/>
  <c r="L24" i="24"/>
  <c r="K24" i="24" s="1"/>
  <c r="G24" i="24"/>
  <c r="F24" i="24" s="1"/>
  <c r="Q23" i="24"/>
  <c r="P23" i="24" s="1"/>
  <c r="L23" i="24"/>
  <c r="K23" i="24" s="1"/>
  <c r="G23" i="24"/>
  <c r="F23" i="24" s="1"/>
  <c r="Q22" i="24"/>
  <c r="P22" i="24" s="1"/>
  <c r="L22" i="24"/>
  <c r="K22" i="24" s="1"/>
  <c r="G22" i="24"/>
  <c r="F22" i="24" s="1"/>
  <c r="Q21" i="24"/>
  <c r="P21" i="24" s="1"/>
  <c r="L21" i="24"/>
  <c r="K21" i="24" s="1"/>
  <c r="G21" i="24"/>
  <c r="F21" i="24" s="1"/>
  <c r="Q20" i="24"/>
  <c r="P20" i="24" s="1"/>
  <c r="L20" i="24"/>
  <c r="K20" i="24" s="1"/>
  <c r="G20" i="24"/>
  <c r="F20" i="24" s="1"/>
  <c r="Q19" i="24"/>
  <c r="P19" i="24" s="1"/>
  <c r="L19" i="24"/>
  <c r="K19" i="24" s="1"/>
  <c r="G19" i="24"/>
  <c r="F19" i="24" s="1"/>
  <c r="Q18" i="24"/>
  <c r="P18" i="24" s="1"/>
  <c r="L18" i="24"/>
  <c r="K18" i="24" s="1"/>
  <c r="G18" i="24"/>
  <c r="F18" i="24" s="1"/>
  <c r="Q17" i="24"/>
  <c r="P17" i="24" s="1"/>
  <c r="L17" i="24"/>
  <c r="K17" i="24" s="1"/>
  <c r="G17" i="24"/>
  <c r="F17" i="24" s="1"/>
  <c r="Q16" i="24"/>
  <c r="P16" i="24" s="1"/>
  <c r="L16" i="24"/>
  <c r="K16" i="24" s="1"/>
  <c r="G16" i="24"/>
  <c r="F16" i="24" s="1"/>
  <c r="Q15" i="24"/>
  <c r="P15" i="24" s="1"/>
  <c r="L15" i="24"/>
  <c r="K15" i="24" s="1"/>
  <c r="G15" i="24"/>
  <c r="F15" i="24" s="1"/>
  <c r="Q14" i="24"/>
  <c r="P14" i="24" s="1"/>
  <c r="L14" i="24"/>
  <c r="K14" i="24" s="1"/>
  <c r="G14" i="24"/>
  <c r="F14" i="24" s="1"/>
  <c r="Q13" i="24"/>
  <c r="L13" i="24"/>
  <c r="K13" i="24" s="1"/>
  <c r="G13" i="24"/>
  <c r="F13" i="24" s="1"/>
  <c r="Q12" i="24"/>
  <c r="P12" i="24" s="1"/>
  <c r="L12" i="24"/>
  <c r="G12" i="24"/>
  <c r="F12" i="24" s="1"/>
  <c r="R52" i="12"/>
  <c r="O52" i="12"/>
  <c r="O24" i="18" s="1"/>
  <c r="M52" i="12"/>
  <c r="J52" i="12"/>
  <c r="O23" i="18" s="1"/>
  <c r="H52" i="12"/>
  <c r="E52" i="12"/>
  <c r="O22" i="18" s="1"/>
  <c r="Q51" i="12"/>
  <c r="P51" i="12" s="1"/>
  <c r="L51" i="12"/>
  <c r="K51" i="12" s="1"/>
  <c r="G51" i="12"/>
  <c r="F51" i="12" s="1"/>
  <c r="Q50" i="12"/>
  <c r="P50" i="12" s="1"/>
  <c r="L50" i="12"/>
  <c r="K50" i="12" s="1"/>
  <c r="G50" i="12"/>
  <c r="F50" i="12" s="1"/>
  <c r="Q49" i="12"/>
  <c r="P49" i="12" s="1"/>
  <c r="L49" i="12"/>
  <c r="K49" i="12" s="1"/>
  <c r="G49" i="12"/>
  <c r="F49" i="12" s="1"/>
  <c r="Q48" i="12"/>
  <c r="P48" i="12" s="1"/>
  <c r="L48" i="12"/>
  <c r="K48" i="12" s="1"/>
  <c r="G48" i="12"/>
  <c r="F48" i="12" s="1"/>
  <c r="Q47" i="12"/>
  <c r="P47" i="12" s="1"/>
  <c r="L47" i="12"/>
  <c r="K47" i="12" s="1"/>
  <c r="G47" i="12"/>
  <c r="F47" i="12" s="1"/>
  <c r="Q46" i="12"/>
  <c r="P46" i="12" s="1"/>
  <c r="L46" i="12"/>
  <c r="K46" i="12" s="1"/>
  <c r="G46" i="12"/>
  <c r="F46" i="12" s="1"/>
  <c r="Q45" i="12"/>
  <c r="P45" i="12" s="1"/>
  <c r="L45" i="12"/>
  <c r="K45" i="12" s="1"/>
  <c r="G45" i="12"/>
  <c r="F45" i="12" s="1"/>
  <c r="Q44" i="12"/>
  <c r="P44" i="12" s="1"/>
  <c r="L44" i="12"/>
  <c r="K44" i="12" s="1"/>
  <c r="G44" i="12"/>
  <c r="F44" i="12" s="1"/>
  <c r="Q43" i="12"/>
  <c r="P43" i="12" s="1"/>
  <c r="L43" i="12"/>
  <c r="K43" i="12" s="1"/>
  <c r="G43" i="12"/>
  <c r="F43" i="12" s="1"/>
  <c r="Q42" i="12"/>
  <c r="P42" i="12" s="1"/>
  <c r="L42" i="12"/>
  <c r="K42" i="12" s="1"/>
  <c r="G42" i="12"/>
  <c r="F42" i="12" s="1"/>
  <c r="Q41" i="12"/>
  <c r="P41" i="12" s="1"/>
  <c r="L41" i="12"/>
  <c r="K41" i="12" s="1"/>
  <c r="G41" i="12"/>
  <c r="F41" i="12" s="1"/>
  <c r="Q40" i="12"/>
  <c r="P40" i="12" s="1"/>
  <c r="L40" i="12"/>
  <c r="K40" i="12" s="1"/>
  <c r="G40" i="12"/>
  <c r="F40" i="12" s="1"/>
  <c r="Q39" i="12"/>
  <c r="P39" i="12" s="1"/>
  <c r="L39" i="12"/>
  <c r="K39" i="12" s="1"/>
  <c r="G39" i="12"/>
  <c r="F39" i="12" s="1"/>
  <c r="Q38" i="12"/>
  <c r="P38" i="12" s="1"/>
  <c r="L38" i="12"/>
  <c r="K38" i="12" s="1"/>
  <c r="G38" i="12"/>
  <c r="F38" i="12" s="1"/>
  <c r="Q37" i="12"/>
  <c r="P37" i="12" s="1"/>
  <c r="L37" i="12"/>
  <c r="K37" i="12" s="1"/>
  <c r="G37" i="12"/>
  <c r="F37" i="12" s="1"/>
  <c r="Q35" i="12"/>
  <c r="P35" i="12" s="1"/>
  <c r="L35" i="12"/>
  <c r="K35" i="12" s="1"/>
  <c r="G35" i="12"/>
  <c r="F35" i="12" s="1"/>
  <c r="Q33" i="12"/>
  <c r="P33" i="12" s="1"/>
  <c r="L33" i="12"/>
  <c r="K33" i="12" s="1"/>
  <c r="G33" i="12"/>
  <c r="F33" i="12" s="1"/>
  <c r="Q32" i="12"/>
  <c r="P32" i="12" s="1"/>
  <c r="L32" i="12"/>
  <c r="K32" i="12" s="1"/>
  <c r="G32" i="12"/>
  <c r="F32" i="12" s="1"/>
  <c r="Q31" i="12"/>
  <c r="P31" i="12" s="1"/>
  <c r="L31" i="12"/>
  <c r="K31" i="12" s="1"/>
  <c r="G31" i="12"/>
  <c r="F31" i="12" s="1"/>
  <c r="Q29" i="12"/>
  <c r="P29" i="12" s="1"/>
  <c r="L29" i="12"/>
  <c r="K29" i="12" s="1"/>
  <c r="G29" i="12"/>
  <c r="F29" i="12" s="1"/>
  <c r="Q28" i="12"/>
  <c r="P28" i="12" s="1"/>
  <c r="L28" i="12"/>
  <c r="K28" i="12" s="1"/>
  <c r="G28" i="12"/>
  <c r="F28" i="12" s="1"/>
  <c r="Q26" i="12"/>
  <c r="P26" i="12" s="1"/>
  <c r="L26" i="12"/>
  <c r="K26" i="12" s="1"/>
  <c r="G26" i="12"/>
  <c r="F26" i="12" s="1"/>
  <c r="Q24" i="12"/>
  <c r="P24" i="12" s="1"/>
  <c r="L24" i="12"/>
  <c r="K24" i="12" s="1"/>
  <c r="G24" i="12"/>
  <c r="F24" i="12" s="1"/>
  <c r="Q23" i="12"/>
  <c r="P23" i="12" s="1"/>
  <c r="L23" i="12"/>
  <c r="K23" i="12" s="1"/>
  <c r="G23" i="12"/>
  <c r="F23" i="12" s="1"/>
  <c r="Q22" i="12"/>
  <c r="P22" i="12" s="1"/>
  <c r="L22" i="12"/>
  <c r="K22" i="12" s="1"/>
  <c r="G22" i="12"/>
  <c r="F22" i="12" s="1"/>
  <c r="Q21" i="12"/>
  <c r="P21" i="12" s="1"/>
  <c r="L21" i="12"/>
  <c r="K21" i="12" s="1"/>
  <c r="G21" i="12"/>
  <c r="F21" i="12" s="1"/>
  <c r="Q20" i="12"/>
  <c r="P20" i="12" s="1"/>
  <c r="L20" i="12"/>
  <c r="K20" i="12" s="1"/>
  <c r="G20" i="12"/>
  <c r="F20" i="12" s="1"/>
  <c r="Q19" i="12"/>
  <c r="P19" i="12" s="1"/>
  <c r="L19" i="12"/>
  <c r="K19" i="12" s="1"/>
  <c r="G19" i="12"/>
  <c r="F19" i="12" s="1"/>
  <c r="Q18" i="12"/>
  <c r="P18" i="12" s="1"/>
  <c r="L18" i="12"/>
  <c r="K18" i="12" s="1"/>
  <c r="G18" i="12"/>
  <c r="F18" i="12" s="1"/>
  <c r="Q16" i="12"/>
  <c r="P16" i="12" s="1"/>
  <c r="L16" i="12"/>
  <c r="K16" i="12" s="1"/>
  <c r="G16" i="12"/>
  <c r="F16" i="12"/>
  <c r="Q14" i="12"/>
  <c r="P14" i="12" s="1"/>
  <c r="L14" i="12"/>
  <c r="K14" i="12" s="1"/>
  <c r="G14" i="12"/>
  <c r="F14" i="12" s="1"/>
  <c r="Q12" i="12"/>
  <c r="P12" i="12" s="1"/>
  <c r="L12" i="12"/>
  <c r="G12" i="12"/>
  <c r="F12" i="12" s="1"/>
  <c r="E17" i="11"/>
  <c r="K22" i="18" s="1"/>
  <c r="Q16" i="11"/>
  <c r="P16" i="11"/>
  <c r="L16" i="11"/>
  <c r="K16" i="11" s="1"/>
  <c r="G16" i="11"/>
  <c r="F16" i="11" s="1"/>
  <c r="Q15" i="11"/>
  <c r="P15" i="11"/>
  <c r="L15" i="11"/>
  <c r="K15" i="11" s="1"/>
  <c r="G15" i="11"/>
  <c r="Q14" i="11"/>
  <c r="P14" i="11" s="1"/>
  <c r="L14" i="11"/>
  <c r="K14" i="11" s="1"/>
  <c r="G14" i="11"/>
  <c r="F14" i="11" s="1"/>
  <c r="Q13" i="11"/>
  <c r="P13" i="11" s="1"/>
  <c r="L13" i="11"/>
  <c r="K13" i="11" s="1"/>
  <c r="G13" i="11"/>
  <c r="F13" i="11" s="1"/>
  <c r="Q12" i="11"/>
  <c r="P12" i="11" s="1"/>
  <c r="L12" i="11"/>
  <c r="G12" i="11"/>
  <c r="F12" i="11" s="1"/>
  <c r="Q11" i="11"/>
  <c r="P11" i="11" s="1"/>
  <c r="L11" i="11"/>
  <c r="K11" i="11" s="1"/>
  <c r="G11" i="11"/>
  <c r="F11" i="11" s="1"/>
  <c r="Q10" i="11"/>
  <c r="L10" i="11"/>
  <c r="G10" i="11"/>
  <c r="F10" i="11" s="1"/>
  <c r="R15" i="10"/>
  <c r="O15" i="10"/>
  <c r="K24" i="25" s="1"/>
  <c r="M15" i="10"/>
  <c r="J15" i="10"/>
  <c r="K23" i="25" s="1"/>
  <c r="H15" i="10"/>
  <c r="Q14" i="10"/>
  <c r="L14" i="10"/>
  <c r="G14" i="10"/>
  <c r="F14" i="10" s="1"/>
  <c r="Q13" i="10"/>
  <c r="P13" i="10" s="1"/>
  <c r="L13" i="10"/>
  <c r="K13" i="10" s="1"/>
  <c r="G13" i="10"/>
  <c r="F13" i="10" s="1"/>
  <c r="Q12" i="10"/>
  <c r="P12" i="10"/>
  <c r="L12" i="10"/>
  <c r="K12" i="10" s="1"/>
  <c r="G12" i="10"/>
  <c r="F12" i="10" s="1"/>
  <c r="Q11" i="10"/>
  <c r="L11" i="10"/>
  <c r="K11" i="10" s="1"/>
  <c r="G11" i="10"/>
  <c r="F11" i="10" s="1"/>
  <c r="Q10" i="10"/>
  <c r="P10" i="10" s="1"/>
  <c r="L10" i="10"/>
  <c r="K10" i="10" s="1"/>
  <c r="G10" i="10"/>
  <c r="F10" i="10"/>
  <c r="Q57" i="9"/>
  <c r="P57" i="9" s="1"/>
  <c r="L57" i="9"/>
  <c r="K57" i="9" s="1"/>
  <c r="G57" i="9"/>
  <c r="F57" i="9" s="1"/>
  <c r="Q56" i="9"/>
  <c r="P56" i="9" s="1"/>
  <c r="L56" i="9"/>
  <c r="K56" i="9" s="1"/>
  <c r="G56" i="9"/>
  <c r="F56" i="9" s="1"/>
  <c r="Q55" i="9"/>
  <c r="P55" i="9" s="1"/>
  <c r="L55" i="9"/>
  <c r="K55" i="9" s="1"/>
  <c r="G55" i="9"/>
  <c r="F55" i="9" s="1"/>
  <c r="Q54" i="9"/>
  <c r="P54" i="9" s="1"/>
  <c r="L54" i="9"/>
  <c r="K54" i="9" s="1"/>
  <c r="G54" i="9"/>
  <c r="F54" i="9" s="1"/>
  <c r="Q53" i="9"/>
  <c r="P53" i="9" s="1"/>
  <c r="L53" i="9"/>
  <c r="K53" i="9" s="1"/>
  <c r="G53" i="9"/>
  <c r="F53" i="9" s="1"/>
  <c r="Q51" i="9"/>
  <c r="P51" i="9" s="1"/>
  <c r="L51" i="9"/>
  <c r="K51" i="9" s="1"/>
  <c r="G51" i="9"/>
  <c r="F51" i="9" s="1"/>
  <c r="Q50" i="9"/>
  <c r="P50" i="9" s="1"/>
  <c r="L50" i="9"/>
  <c r="K50" i="9" s="1"/>
  <c r="G50" i="9"/>
  <c r="F50" i="9" s="1"/>
  <c r="Q48" i="9"/>
  <c r="P48" i="9" s="1"/>
  <c r="L48" i="9"/>
  <c r="K48" i="9" s="1"/>
  <c r="G48" i="9"/>
  <c r="F48" i="9" s="1"/>
  <c r="Q47" i="9"/>
  <c r="P47" i="9" s="1"/>
  <c r="L47" i="9"/>
  <c r="K47" i="9" s="1"/>
  <c r="G47" i="9"/>
  <c r="F47" i="9" s="1"/>
  <c r="Q46" i="9"/>
  <c r="P46" i="9" s="1"/>
  <c r="L46" i="9"/>
  <c r="K46" i="9" s="1"/>
  <c r="G46" i="9"/>
  <c r="F46" i="9"/>
  <c r="Q45" i="9"/>
  <c r="P45" i="9" s="1"/>
  <c r="L45" i="9"/>
  <c r="K45" i="9" s="1"/>
  <c r="G45" i="9"/>
  <c r="F45" i="9" s="1"/>
  <c r="Q44" i="9"/>
  <c r="P44" i="9" s="1"/>
  <c r="L44" i="9"/>
  <c r="K44" i="9" s="1"/>
  <c r="G44" i="9"/>
  <c r="F44" i="9" s="1"/>
  <c r="Q43" i="9"/>
  <c r="P43" i="9" s="1"/>
  <c r="L43" i="9"/>
  <c r="K43" i="9"/>
  <c r="G43" i="9"/>
  <c r="F43" i="9" s="1"/>
  <c r="Q42" i="9"/>
  <c r="P42" i="9" s="1"/>
  <c r="L42" i="9"/>
  <c r="K42" i="9" s="1"/>
  <c r="G42" i="9"/>
  <c r="F42" i="9" s="1"/>
  <c r="Q41" i="9"/>
  <c r="P41" i="9" s="1"/>
  <c r="L41" i="9"/>
  <c r="K41" i="9" s="1"/>
  <c r="G41" i="9"/>
  <c r="F41" i="9" s="1"/>
  <c r="Q40" i="9"/>
  <c r="P40" i="9" s="1"/>
  <c r="L40" i="9"/>
  <c r="K40" i="9" s="1"/>
  <c r="G40" i="9"/>
  <c r="F40" i="9" s="1"/>
  <c r="Q39" i="9"/>
  <c r="P39" i="9" s="1"/>
  <c r="L39" i="9"/>
  <c r="K39" i="9" s="1"/>
  <c r="G39" i="9"/>
  <c r="F39" i="9" s="1"/>
  <c r="Q38" i="9"/>
  <c r="P38" i="9" s="1"/>
  <c r="L38" i="9"/>
  <c r="K38" i="9" s="1"/>
  <c r="G38" i="9"/>
  <c r="F38" i="9" s="1"/>
  <c r="L37" i="9"/>
  <c r="K37" i="9" s="1"/>
  <c r="G37" i="9"/>
  <c r="F37" i="9" s="1"/>
  <c r="Q36" i="9"/>
  <c r="P36" i="9" s="1"/>
  <c r="L36" i="9"/>
  <c r="G36" i="9"/>
  <c r="F36" i="9" s="1"/>
  <c r="Q35" i="9"/>
  <c r="P35" i="9" s="1"/>
  <c r="L35" i="9"/>
  <c r="K35" i="9" s="1"/>
  <c r="G35" i="9"/>
  <c r="F35" i="9"/>
  <c r="Q34" i="9"/>
  <c r="P34" i="9" s="1"/>
  <c r="L34" i="9"/>
  <c r="K34" i="9" s="1"/>
  <c r="G34" i="9"/>
  <c r="F34" i="9" s="1"/>
  <c r="Q32" i="9"/>
  <c r="P32" i="9"/>
  <c r="L32" i="9"/>
  <c r="K32" i="9" s="1"/>
  <c r="G32" i="9"/>
  <c r="F32" i="9" s="1"/>
  <c r="Q31" i="9"/>
  <c r="P31" i="9" s="1"/>
  <c r="L31" i="9"/>
  <c r="K31" i="9"/>
  <c r="G31" i="9"/>
  <c r="F31" i="9" s="1"/>
  <c r="Q30" i="9"/>
  <c r="P30" i="9" s="1"/>
  <c r="L30" i="9"/>
  <c r="K30" i="9" s="1"/>
  <c r="G30" i="9"/>
  <c r="F30" i="9" s="1"/>
  <c r="Q29" i="9"/>
  <c r="P29" i="9" s="1"/>
  <c r="L29" i="9"/>
  <c r="K29" i="9" s="1"/>
  <c r="G29" i="9"/>
  <c r="F29" i="9" s="1"/>
  <c r="Q28" i="9"/>
  <c r="P28" i="9" s="1"/>
  <c r="L28" i="9"/>
  <c r="K28" i="9" s="1"/>
  <c r="G28" i="9"/>
  <c r="Q27" i="9"/>
  <c r="P27" i="9" s="1"/>
  <c r="L27" i="9"/>
  <c r="K27" i="9" s="1"/>
  <c r="G27" i="9"/>
  <c r="F27" i="9" s="1"/>
  <c r="Q26" i="9"/>
  <c r="L26" i="9"/>
  <c r="K26" i="9" s="1"/>
  <c r="G26" i="9"/>
  <c r="F26" i="9" s="1"/>
  <c r="Q24" i="9"/>
  <c r="P24" i="9" s="1"/>
  <c r="L24" i="9"/>
  <c r="G24" i="9"/>
  <c r="F24" i="9"/>
  <c r="Q23" i="9"/>
  <c r="P23" i="9" s="1"/>
  <c r="L23" i="9"/>
  <c r="K23" i="9" s="1"/>
  <c r="G23" i="9"/>
  <c r="F23" i="9"/>
  <c r="Q22" i="9"/>
  <c r="P22" i="9" s="1"/>
  <c r="L22" i="9"/>
  <c r="K22" i="9" s="1"/>
  <c r="G22" i="9"/>
  <c r="F22" i="9"/>
  <c r="Q21" i="9"/>
  <c r="P21" i="9" s="1"/>
  <c r="L21" i="9"/>
  <c r="K21" i="9" s="1"/>
  <c r="G21" i="9"/>
  <c r="F21" i="9"/>
  <c r="Q20" i="9"/>
  <c r="P20" i="9" s="1"/>
  <c r="L20" i="9"/>
  <c r="K20" i="9" s="1"/>
  <c r="G20" i="9"/>
  <c r="F20" i="9"/>
  <c r="Q19" i="9"/>
  <c r="P19" i="9" s="1"/>
  <c r="L19" i="9"/>
  <c r="K19" i="9" s="1"/>
  <c r="G19" i="9"/>
  <c r="F19" i="9"/>
  <c r="Q18" i="9"/>
  <c r="P18" i="9" s="1"/>
  <c r="L18" i="9"/>
  <c r="K18" i="9" s="1"/>
  <c r="G18" i="9"/>
  <c r="F18" i="9"/>
  <c r="Q17" i="9"/>
  <c r="P17" i="9" s="1"/>
  <c r="L17" i="9"/>
  <c r="K17" i="9" s="1"/>
  <c r="G17" i="9"/>
  <c r="G59" i="9" s="1"/>
  <c r="F22" i="25" s="1"/>
  <c r="F17" i="9"/>
  <c r="Q16" i="9"/>
  <c r="P16" i="9" s="1"/>
  <c r="L16" i="9"/>
  <c r="K16" i="9" s="1"/>
  <c r="G16" i="9"/>
  <c r="F16" i="9"/>
  <c r="L15" i="9"/>
  <c r="K15" i="9" s="1"/>
  <c r="G15" i="9"/>
  <c r="F15" i="9" s="1"/>
  <c r="Q14" i="9"/>
  <c r="Q58" i="9" s="1"/>
  <c r="F24" i="18" s="1"/>
  <c r="P14" i="9"/>
  <c r="L14" i="9"/>
  <c r="K14" i="9" s="1"/>
  <c r="G14" i="9"/>
  <c r="F14" i="9" s="1"/>
  <c r="L13" i="9"/>
  <c r="K13" i="9"/>
  <c r="G13" i="9"/>
  <c r="F13" i="9" s="1"/>
  <c r="Q12" i="9"/>
  <c r="P12" i="9" s="1"/>
  <c r="L12" i="9"/>
  <c r="K12" i="9"/>
  <c r="G12" i="9"/>
  <c r="F12" i="9" s="1"/>
  <c r="Q11" i="9"/>
  <c r="P11" i="9" s="1"/>
  <c r="L11" i="9"/>
  <c r="K11" i="9"/>
  <c r="G11" i="9"/>
  <c r="F11" i="9" s="1"/>
  <c r="Q10" i="9"/>
  <c r="P10" i="9" s="1"/>
  <c r="L10" i="9"/>
  <c r="K10" i="9"/>
  <c r="G10" i="9"/>
  <c r="F10" i="9" s="1"/>
  <c r="R97" i="8"/>
  <c r="O97" i="8"/>
  <c r="G24" i="26" s="1"/>
  <c r="M97" i="8"/>
  <c r="J97" i="8"/>
  <c r="G23" i="26" s="1"/>
  <c r="G25" i="26" s="1"/>
  <c r="H97" i="8"/>
  <c r="E97" i="8"/>
  <c r="G22" i="26" s="1"/>
  <c r="Q96" i="8"/>
  <c r="P96" i="8" s="1"/>
  <c r="L96" i="8"/>
  <c r="K96" i="8" s="1"/>
  <c r="G96" i="8"/>
  <c r="F96" i="8"/>
  <c r="Q95" i="8"/>
  <c r="P95" i="8" s="1"/>
  <c r="L95" i="8"/>
  <c r="K95" i="8" s="1"/>
  <c r="G95" i="8"/>
  <c r="F95" i="8" s="1"/>
  <c r="Q94" i="8"/>
  <c r="P94" i="8" s="1"/>
  <c r="L94" i="8"/>
  <c r="K94" i="8" s="1"/>
  <c r="G94" i="8"/>
  <c r="F94" i="8" s="1"/>
  <c r="Q93" i="8"/>
  <c r="P93" i="8" s="1"/>
  <c r="L93" i="8"/>
  <c r="K93" i="8" s="1"/>
  <c r="G93" i="8"/>
  <c r="F93" i="8" s="1"/>
  <c r="Q92" i="8"/>
  <c r="P92" i="8" s="1"/>
  <c r="L92" i="8"/>
  <c r="K92" i="8" s="1"/>
  <c r="G92" i="8"/>
  <c r="F92" i="8"/>
  <c r="Q91" i="8"/>
  <c r="P91" i="8" s="1"/>
  <c r="L91" i="8"/>
  <c r="K91" i="8"/>
  <c r="G91" i="8"/>
  <c r="F91" i="8" s="1"/>
  <c r="Q90" i="8"/>
  <c r="P90" i="8" s="1"/>
  <c r="L90" i="8"/>
  <c r="K90" i="8" s="1"/>
  <c r="G90" i="8"/>
  <c r="F90" i="8" s="1"/>
  <c r="Q89" i="8"/>
  <c r="P89" i="8" s="1"/>
  <c r="L89" i="8"/>
  <c r="K89" i="8" s="1"/>
  <c r="G89" i="8"/>
  <c r="F89" i="8" s="1"/>
  <c r="Q88" i="8"/>
  <c r="P88" i="8" s="1"/>
  <c r="L88" i="8"/>
  <c r="K88" i="8" s="1"/>
  <c r="G88" i="8"/>
  <c r="F88" i="8" s="1"/>
  <c r="Q87" i="8"/>
  <c r="P87" i="8" s="1"/>
  <c r="L87" i="8"/>
  <c r="K87" i="8" s="1"/>
  <c r="G87" i="8"/>
  <c r="F87" i="8" s="1"/>
  <c r="Q85" i="8"/>
  <c r="P85" i="8" s="1"/>
  <c r="L85" i="8"/>
  <c r="K85" i="8" s="1"/>
  <c r="G85" i="8"/>
  <c r="F85" i="8" s="1"/>
  <c r="Q84" i="8"/>
  <c r="P84" i="8" s="1"/>
  <c r="L84" i="8"/>
  <c r="K84" i="8"/>
  <c r="G84" i="8"/>
  <c r="F84" i="8" s="1"/>
  <c r="Q83" i="8"/>
  <c r="P83" i="8" s="1"/>
  <c r="L83" i="8"/>
  <c r="K83" i="8" s="1"/>
  <c r="G83" i="8"/>
  <c r="F83" i="8" s="1"/>
  <c r="Q82" i="8"/>
  <c r="P82" i="8" s="1"/>
  <c r="L82" i="8"/>
  <c r="K82" i="8"/>
  <c r="G82" i="8"/>
  <c r="F82" i="8" s="1"/>
  <c r="Q81" i="8"/>
  <c r="P81" i="8" s="1"/>
  <c r="L81" i="8"/>
  <c r="K81" i="8" s="1"/>
  <c r="G81" i="8"/>
  <c r="F81" i="8" s="1"/>
  <c r="Q80" i="8"/>
  <c r="P80" i="8" s="1"/>
  <c r="L80" i="8"/>
  <c r="K80" i="8" s="1"/>
  <c r="G80" i="8"/>
  <c r="F80" i="8" s="1"/>
  <c r="Q79" i="8"/>
  <c r="P79" i="8" s="1"/>
  <c r="L79" i="8"/>
  <c r="K79" i="8" s="1"/>
  <c r="G79" i="8"/>
  <c r="F79" i="8" s="1"/>
  <c r="Q78" i="8"/>
  <c r="P78" i="8" s="1"/>
  <c r="L78" i="8"/>
  <c r="K78" i="8" s="1"/>
  <c r="G78" i="8"/>
  <c r="F78" i="8" s="1"/>
  <c r="Q76" i="8"/>
  <c r="P76" i="8"/>
  <c r="L76" i="8"/>
  <c r="K76" i="8" s="1"/>
  <c r="G76" i="8"/>
  <c r="F76" i="8" s="1"/>
  <c r="Q75" i="8"/>
  <c r="P75" i="8" s="1"/>
  <c r="L75" i="8"/>
  <c r="K75" i="8"/>
  <c r="G75" i="8"/>
  <c r="F75" i="8" s="1"/>
  <c r="Q74" i="8"/>
  <c r="P74" i="8" s="1"/>
  <c r="L74" i="8"/>
  <c r="K74" i="8" s="1"/>
  <c r="G74" i="8"/>
  <c r="F74" i="8" s="1"/>
  <c r="Q73" i="8"/>
  <c r="P73" i="8" s="1"/>
  <c r="L73" i="8"/>
  <c r="K73" i="8" s="1"/>
  <c r="G73" i="8"/>
  <c r="F73" i="8" s="1"/>
  <c r="Q72" i="8"/>
  <c r="P72" i="8"/>
  <c r="L72" i="8"/>
  <c r="K72" i="8" s="1"/>
  <c r="G72" i="8"/>
  <c r="F72" i="8" s="1"/>
  <c r="Q71" i="8"/>
  <c r="P71" i="8" s="1"/>
  <c r="L71" i="8"/>
  <c r="K71" i="8" s="1"/>
  <c r="G71" i="8"/>
  <c r="F71" i="8" s="1"/>
  <c r="Q70" i="8"/>
  <c r="P70" i="8"/>
  <c r="L70" i="8"/>
  <c r="K70" i="8" s="1"/>
  <c r="G70" i="8"/>
  <c r="F70" i="8"/>
  <c r="Q69" i="8"/>
  <c r="P69" i="8" s="1"/>
  <c r="L69" i="8"/>
  <c r="K69" i="8" s="1"/>
  <c r="G69" i="8"/>
  <c r="F69" i="8" s="1"/>
  <c r="Q68" i="8"/>
  <c r="P68" i="8"/>
  <c r="L68" i="8"/>
  <c r="K68" i="8" s="1"/>
  <c r="G68" i="8"/>
  <c r="F68" i="8" s="1"/>
  <c r="Q66" i="8"/>
  <c r="P66" i="8" s="1"/>
  <c r="L66" i="8"/>
  <c r="K66" i="8" s="1"/>
  <c r="G66" i="8"/>
  <c r="F66" i="8" s="1"/>
  <c r="Q65" i="8"/>
  <c r="P65" i="8" s="1"/>
  <c r="L65" i="8"/>
  <c r="K65" i="8" s="1"/>
  <c r="G65" i="8"/>
  <c r="F65" i="8" s="1"/>
  <c r="Q64" i="8"/>
  <c r="P64" i="8" s="1"/>
  <c r="L64" i="8"/>
  <c r="K64" i="8" s="1"/>
  <c r="G64" i="8"/>
  <c r="F64" i="8" s="1"/>
  <c r="Q63" i="8"/>
  <c r="P63" i="8" s="1"/>
  <c r="L63" i="8"/>
  <c r="K63" i="8" s="1"/>
  <c r="G63" i="8"/>
  <c r="F63" i="8" s="1"/>
  <c r="Q62" i="8"/>
  <c r="P62" i="8" s="1"/>
  <c r="L62" i="8"/>
  <c r="K62" i="8" s="1"/>
  <c r="G62" i="8"/>
  <c r="F62" i="8" s="1"/>
  <c r="Q61" i="8"/>
  <c r="P61" i="8" s="1"/>
  <c r="L61" i="8"/>
  <c r="K61" i="8" s="1"/>
  <c r="G61" i="8"/>
  <c r="F61" i="8" s="1"/>
  <c r="Q60" i="8"/>
  <c r="P60" i="8" s="1"/>
  <c r="L60" i="8"/>
  <c r="K60" i="8" s="1"/>
  <c r="G60" i="8"/>
  <c r="F60" i="8" s="1"/>
  <c r="Q59" i="8"/>
  <c r="P59" i="8" s="1"/>
  <c r="L59" i="8"/>
  <c r="K59" i="8" s="1"/>
  <c r="G59" i="8"/>
  <c r="F59" i="8" s="1"/>
  <c r="Q58" i="8"/>
  <c r="P58" i="8" s="1"/>
  <c r="L58" i="8"/>
  <c r="K58" i="8" s="1"/>
  <c r="G58" i="8"/>
  <c r="F58" i="8" s="1"/>
  <c r="Q57" i="8"/>
  <c r="P57" i="8" s="1"/>
  <c r="L57" i="8"/>
  <c r="K57" i="8" s="1"/>
  <c r="G57" i="8"/>
  <c r="F57" i="8" s="1"/>
  <c r="Q56" i="8"/>
  <c r="P56" i="8" s="1"/>
  <c r="L56" i="8"/>
  <c r="K56" i="8" s="1"/>
  <c r="G56" i="8"/>
  <c r="F56" i="8" s="1"/>
  <c r="Q55" i="8"/>
  <c r="P55" i="8" s="1"/>
  <c r="L55" i="8"/>
  <c r="K55" i="8" s="1"/>
  <c r="G55" i="8"/>
  <c r="F55" i="8"/>
  <c r="Q54" i="8"/>
  <c r="P54" i="8" s="1"/>
  <c r="L54" i="8"/>
  <c r="K54" i="8"/>
  <c r="G54" i="8"/>
  <c r="F54" i="8" s="1"/>
  <c r="Q53" i="8"/>
  <c r="P53" i="8" s="1"/>
  <c r="L53" i="8"/>
  <c r="K53" i="8" s="1"/>
  <c r="G53" i="8"/>
  <c r="F53" i="8" s="1"/>
  <c r="Q52" i="8"/>
  <c r="P52" i="8" s="1"/>
  <c r="L52" i="8"/>
  <c r="K52" i="8" s="1"/>
  <c r="G52" i="8"/>
  <c r="F52" i="8" s="1"/>
  <c r="Q51" i="8"/>
  <c r="P51" i="8"/>
  <c r="L51" i="8"/>
  <c r="K51" i="8" s="1"/>
  <c r="G51" i="8"/>
  <c r="F51" i="8"/>
  <c r="Q50" i="8"/>
  <c r="P50" i="8" s="1"/>
  <c r="L50" i="8"/>
  <c r="K50" i="8" s="1"/>
  <c r="G50" i="8"/>
  <c r="F50" i="8" s="1"/>
  <c r="Q49" i="8"/>
  <c r="P49" i="8" s="1"/>
  <c r="L49" i="8"/>
  <c r="K49" i="8" s="1"/>
  <c r="G49" i="8"/>
  <c r="F49" i="8" s="1"/>
  <c r="Q48" i="8"/>
  <c r="P48" i="8" s="1"/>
  <c r="L48" i="8"/>
  <c r="K48" i="8" s="1"/>
  <c r="G48" i="8"/>
  <c r="F48" i="8" s="1"/>
  <c r="Q46" i="8"/>
  <c r="P46" i="8"/>
  <c r="L46" i="8"/>
  <c r="K46" i="8" s="1"/>
  <c r="G46" i="8"/>
  <c r="F46" i="8" s="1"/>
  <c r="Q45" i="8"/>
  <c r="P45" i="8" s="1"/>
  <c r="L45" i="8"/>
  <c r="K45" i="8" s="1"/>
  <c r="G45" i="8"/>
  <c r="F45" i="8" s="1"/>
  <c r="Q43" i="8"/>
  <c r="P43" i="8" s="1"/>
  <c r="L43" i="8"/>
  <c r="K43" i="8" s="1"/>
  <c r="G43" i="8"/>
  <c r="F43" i="8" s="1"/>
  <c r="Q42" i="8"/>
  <c r="P42" i="8" s="1"/>
  <c r="L42" i="8"/>
  <c r="K42" i="8" s="1"/>
  <c r="G42" i="8"/>
  <c r="F42" i="8" s="1"/>
  <c r="Q41" i="8"/>
  <c r="P41" i="8" s="1"/>
  <c r="L41" i="8"/>
  <c r="K41" i="8" s="1"/>
  <c r="G41" i="8"/>
  <c r="F41" i="8" s="1"/>
  <c r="Q40" i="8"/>
  <c r="P40" i="8" s="1"/>
  <c r="L40" i="8"/>
  <c r="K40" i="8" s="1"/>
  <c r="G40" i="8"/>
  <c r="F40" i="8" s="1"/>
  <c r="Q39" i="8"/>
  <c r="P39" i="8" s="1"/>
  <c r="L39" i="8"/>
  <c r="K39" i="8" s="1"/>
  <c r="G39" i="8"/>
  <c r="F39" i="8"/>
  <c r="Q38" i="8"/>
  <c r="P38" i="8" s="1"/>
  <c r="L38" i="8"/>
  <c r="K38" i="8"/>
  <c r="G38" i="8"/>
  <c r="F38" i="8" s="1"/>
  <c r="Q37" i="8"/>
  <c r="P37" i="8"/>
  <c r="L37" i="8"/>
  <c r="K37" i="8" s="1"/>
  <c r="G37" i="8"/>
  <c r="F37" i="8" s="1"/>
  <c r="Q36" i="8"/>
  <c r="P36" i="8" s="1"/>
  <c r="L36" i="8"/>
  <c r="K36" i="8"/>
  <c r="G36" i="8"/>
  <c r="F36" i="8" s="1"/>
  <c r="Q35" i="8"/>
  <c r="P35" i="8" s="1"/>
  <c r="L35" i="8"/>
  <c r="K35" i="8" s="1"/>
  <c r="G35" i="8"/>
  <c r="F35" i="8"/>
  <c r="Q34" i="8"/>
  <c r="P34" i="8" s="1"/>
  <c r="L34" i="8"/>
  <c r="K34" i="8" s="1"/>
  <c r="G34" i="8"/>
  <c r="F34" i="8" s="1"/>
  <c r="Q33" i="8"/>
  <c r="P33" i="8" s="1"/>
  <c r="L33" i="8"/>
  <c r="K33" i="8" s="1"/>
  <c r="G33" i="8"/>
  <c r="F33" i="8" s="1"/>
  <c r="Q32" i="8"/>
  <c r="P32" i="8" s="1"/>
  <c r="L32" i="8"/>
  <c r="K32" i="8" s="1"/>
  <c r="G32" i="8"/>
  <c r="F32" i="8" s="1"/>
  <c r="Q31" i="8"/>
  <c r="P31" i="8" s="1"/>
  <c r="L31" i="8"/>
  <c r="K31" i="8" s="1"/>
  <c r="G31" i="8"/>
  <c r="F31" i="8" s="1"/>
  <c r="Q29" i="8"/>
  <c r="P29" i="8" s="1"/>
  <c r="L29" i="8"/>
  <c r="K29" i="8"/>
  <c r="G29" i="8"/>
  <c r="F29" i="8" s="1"/>
  <c r="Q28" i="8"/>
  <c r="P28" i="8"/>
  <c r="L28" i="8"/>
  <c r="K28" i="8" s="1"/>
  <c r="G28" i="8"/>
  <c r="F28" i="8" s="1"/>
  <c r="Q27" i="8"/>
  <c r="P27" i="8" s="1"/>
  <c r="L27" i="8"/>
  <c r="K27" i="8"/>
  <c r="G27" i="8"/>
  <c r="F27" i="8" s="1"/>
  <c r="Q26" i="8"/>
  <c r="P26" i="8" s="1"/>
  <c r="L26" i="8"/>
  <c r="K26" i="8" s="1"/>
  <c r="G26" i="8"/>
  <c r="F26" i="8" s="1"/>
  <c r="Q25" i="8"/>
  <c r="P25" i="8" s="1"/>
  <c r="L25" i="8"/>
  <c r="K25" i="8" s="1"/>
  <c r="G25" i="8"/>
  <c r="F25" i="8" s="1"/>
  <c r="Q24" i="8"/>
  <c r="P24" i="8"/>
  <c r="L24" i="8"/>
  <c r="K24" i="8" s="1"/>
  <c r="G24" i="8"/>
  <c r="F24" i="8" s="1"/>
  <c r="Q23" i="8"/>
  <c r="P23" i="8" s="1"/>
  <c r="L23" i="8"/>
  <c r="K23" i="8"/>
  <c r="G23" i="8"/>
  <c r="F23" i="8" s="1"/>
  <c r="Q22" i="8"/>
  <c r="P22" i="8" s="1"/>
  <c r="L22" i="8"/>
  <c r="K22" i="8" s="1"/>
  <c r="G22" i="8"/>
  <c r="F22" i="8" s="1"/>
  <c r="Q21" i="8"/>
  <c r="P21" i="8" s="1"/>
  <c r="L21" i="8"/>
  <c r="K21" i="8" s="1"/>
  <c r="G21" i="8"/>
  <c r="F21" i="8" s="1"/>
  <c r="Q20" i="8"/>
  <c r="P20" i="8" s="1"/>
  <c r="L20" i="8"/>
  <c r="K20" i="8" s="1"/>
  <c r="G20" i="8"/>
  <c r="F20" i="8" s="1"/>
  <c r="Q19" i="8"/>
  <c r="P19" i="8" s="1"/>
  <c r="L19" i="8"/>
  <c r="K19" i="8" s="1"/>
  <c r="G19" i="8"/>
  <c r="F19" i="8" s="1"/>
  <c r="Q18" i="8"/>
  <c r="P18" i="8"/>
  <c r="L18" i="8"/>
  <c r="K18" i="8" s="1"/>
  <c r="G18" i="8"/>
  <c r="F18" i="8"/>
  <c r="Q17" i="8"/>
  <c r="P17" i="8" s="1"/>
  <c r="L17" i="8"/>
  <c r="K17" i="8" s="1"/>
  <c r="G17" i="8"/>
  <c r="F17" i="8" s="1"/>
  <c r="Q16" i="8"/>
  <c r="P16" i="8"/>
  <c r="L16" i="8"/>
  <c r="K16" i="8" s="1"/>
  <c r="G16" i="8"/>
  <c r="F16" i="8"/>
  <c r="L15" i="8"/>
  <c r="K15" i="8" s="1"/>
  <c r="G15" i="8"/>
  <c r="F15" i="8" s="1"/>
  <c r="Q14" i="8"/>
  <c r="P14" i="8" s="1"/>
  <c r="L14" i="8"/>
  <c r="G14" i="8"/>
  <c r="F14" i="8" s="1"/>
  <c r="Q13" i="8"/>
  <c r="P13" i="8" s="1"/>
  <c r="L13" i="8"/>
  <c r="K13" i="8" s="1"/>
  <c r="G13" i="8"/>
  <c r="Q12" i="8"/>
  <c r="P12" i="8" s="1"/>
  <c r="L12" i="8"/>
  <c r="K12" i="8"/>
  <c r="G12" i="8"/>
  <c r="F12" i="8" s="1"/>
  <c r="Q11" i="8"/>
  <c r="P11" i="8" s="1"/>
  <c r="L11" i="8"/>
  <c r="K11" i="8"/>
  <c r="G11" i="8"/>
  <c r="F11" i="8"/>
  <c r="L10" i="8"/>
  <c r="G10" i="8"/>
  <c r="F10" i="8" s="1"/>
  <c r="E93" i="29"/>
  <c r="O14" i="18"/>
  <c r="Q92" i="29"/>
  <c r="P92" i="29" s="1"/>
  <c r="L92" i="29"/>
  <c r="G92" i="29"/>
  <c r="Q91" i="29"/>
  <c r="P91" i="29" s="1"/>
  <c r="L91" i="29"/>
  <c r="K91" i="29"/>
  <c r="G91" i="29"/>
  <c r="F91" i="29" s="1"/>
  <c r="Q90" i="29"/>
  <c r="P90" i="29" s="1"/>
  <c r="L90" i="29"/>
  <c r="K90" i="29" s="1"/>
  <c r="G90" i="29"/>
  <c r="F90" i="29"/>
  <c r="Q89" i="29"/>
  <c r="P89" i="29" s="1"/>
  <c r="L89" i="29"/>
  <c r="K89" i="29" s="1"/>
  <c r="G89" i="29"/>
  <c r="F89" i="29" s="1"/>
  <c r="Q88" i="29"/>
  <c r="P88" i="29" s="1"/>
  <c r="L88" i="29"/>
  <c r="K88" i="29" s="1"/>
  <c r="G88" i="29"/>
  <c r="F88" i="29"/>
  <c r="Q87" i="29"/>
  <c r="P87" i="29" s="1"/>
  <c r="L87" i="29"/>
  <c r="K87" i="29" s="1"/>
  <c r="G87" i="29"/>
  <c r="F87" i="29" s="1"/>
  <c r="Q86" i="29"/>
  <c r="P86" i="29" s="1"/>
  <c r="L86" i="29"/>
  <c r="K86" i="29" s="1"/>
  <c r="G86" i="29"/>
  <c r="F86" i="29" s="1"/>
  <c r="Q85" i="29"/>
  <c r="P85" i="29" s="1"/>
  <c r="L85" i="29"/>
  <c r="K85" i="29" s="1"/>
  <c r="G85" i="29"/>
  <c r="F85" i="29" s="1"/>
  <c r="Q83" i="29"/>
  <c r="P83" i="29"/>
  <c r="L83" i="29"/>
  <c r="K83" i="29" s="1"/>
  <c r="G83" i="29"/>
  <c r="F83" i="29" s="1"/>
  <c r="Q82" i="29"/>
  <c r="P82" i="29" s="1"/>
  <c r="L82" i="29"/>
  <c r="K82" i="29" s="1"/>
  <c r="G82" i="29"/>
  <c r="F82" i="29" s="1"/>
  <c r="Q81" i="29"/>
  <c r="P81" i="29" s="1"/>
  <c r="L81" i="29"/>
  <c r="K81" i="29" s="1"/>
  <c r="G81" i="29"/>
  <c r="F81" i="29" s="1"/>
  <c r="Q80" i="29"/>
  <c r="P80" i="29" s="1"/>
  <c r="L80" i="29"/>
  <c r="K80" i="29" s="1"/>
  <c r="G80" i="29"/>
  <c r="F80" i="29" s="1"/>
  <c r="Q79" i="29"/>
  <c r="P79" i="29"/>
  <c r="L79" i="29"/>
  <c r="K79" i="29" s="1"/>
  <c r="G79" i="29"/>
  <c r="F79" i="29" s="1"/>
  <c r="Q78" i="29"/>
  <c r="P78" i="29" s="1"/>
  <c r="L78" i="29"/>
  <c r="K78" i="29" s="1"/>
  <c r="G78" i="29"/>
  <c r="F78" i="29" s="1"/>
  <c r="Q77" i="29"/>
  <c r="P77" i="29" s="1"/>
  <c r="L77" i="29"/>
  <c r="K77" i="29" s="1"/>
  <c r="G77" i="29"/>
  <c r="F77" i="29" s="1"/>
  <c r="Q76" i="29"/>
  <c r="P76" i="29" s="1"/>
  <c r="L76" i="29"/>
  <c r="K76" i="29" s="1"/>
  <c r="G76" i="29"/>
  <c r="F76" i="29" s="1"/>
  <c r="Q75" i="29"/>
  <c r="P75" i="29"/>
  <c r="L75" i="29"/>
  <c r="K75" i="29" s="1"/>
  <c r="G75" i="29"/>
  <c r="F75" i="29" s="1"/>
  <c r="Q73" i="29"/>
  <c r="P73" i="29" s="1"/>
  <c r="L73" i="29"/>
  <c r="K73" i="29" s="1"/>
  <c r="G73" i="29"/>
  <c r="F73" i="29" s="1"/>
  <c r="Q72" i="29"/>
  <c r="P72" i="29" s="1"/>
  <c r="L72" i="29"/>
  <c r="K72" i="29" s="1"/>
  <c r="G72" i="29"/>
  <c r="F72" i="29" s="1"/>
  <c r="Q71" i="29"/>
  <c r="P71" i="29" s="1"/>
  <c r="L71" i="29"/>
  <c r="K71" i="29" s="1"/>
  <c r="G71" i="29"/>
  <c r="F71" i="29" s="1"/>
  <c r="Q70" i="29"/>
  <c r="P70" i="29"/>
  <c r="L70" i="29"/>
  <c r="K70" i="29" s="1"/>
  <c r="G70" i="29"/>
  <c r="F70" i="29" s="1"/>
  <c r="Q69" i="29"/>
  <c r="P69" i="29" s="1"/>
  <c r="L69" i="29"/>
  <c r="K69" i="29" s="1"/>
  <c r="G69" i="29"/>
  <c r="F69" i="29" s="1"/>
  <c r="Q68" i="29"/>
  <c r="P68" i="29" s="1"/>
  <c r="L68" i="29"/>
  <c r="K68" i="29" s="1"/>
  <c r="G68" i="29"/>
  <c r="F68" i="29" s="1"/>
  <c r="Q67" i="29"/>
  <c r="P67" i="29" s="1"/>
  <c r="L67" i="29"/>
  <c r="K67" i="29"/>
  <c r="G67" i="29"/>
  <c r="F67" i="29" s="1"/>
  <c r="Q66" i="29"/>
  <c r="P66" i="29" s="1"/>
  <c r="L66" i="29"/>
  <c r="K66" i="29" s="1"/>
  <c r="G66" i="29"/>
  <c r="F66" i="29" s="1"/>
  <c r="Q64" i="29"/>
  <c r="P64" i="29" s="1"/>
  <c r="L64" i="29"/>
  <c r="K64" i="29"/>
  <c r="G64" i="29"/>
  <c r="F64" i="29" s="1"/>
  <c r="Q63" i="29"/>
  <c r="P63" i="29" s="1"/>
  <c r="L63" i="29"/>
  <c r="K63" i="29" s="1"/>
  <c r="G63" i="29"/>
  <c r="F63" i="29" s="1"/>
  <c r="Q62" i="29"/>
  <c r="P62" i="29" s="1"/>
  <c r="L62" i="29"/>
  <c r="K62" i="29" s="1"/>
  <c r="G62" i="29"/>
  <c r="F62" i="29" s="1"/>
  <c r="Q61" i="29"/>
  <c r="P61" i="29" s="1"/>
  <c r="L61" i="29"/>
  <c r="K61" i="29" s="1"/>
  <c r="G61" i="29"/>
  <c r="F61" i="29" s="1"/>
  <c r="Q60" i="29"/>
  <c r="P60" i="29" s="1"/>
  <c r="L60" i="29"/>
  <c r="K60" i="29" s="1"/>
  <c r="G60" i="29"/>
  <c r="F60" i="29" s="1"/>
  <c r="Q59" i="29"/>
  <c r="P59" i="29" s="1"/>
  <c r="L59" i="29"/>
  <c r="K59" i="29" s="1"/>
  <c r="G59" i="29"/>
  <c r="F59" i="29" s="1"/>
  <c r="Q58" i="29"/>
  <c r="P58" i="29" s="1"/>
  <c r="L58" i="29"/>
  <c r="K58" i="29"/>
  <c r="G58" i="29"/>
  <c r="F58" i="29" s="1"/>
  <c r="Q57" i="29"/>
  <c r="P57" i="29" s="1"/>
  <c r="L57" i="29"/>
  <c r="K57" i="29" s="1"/>
  <c r="G57" i="29"/>
  <c r="F57" i="29" s="1"/>
  <c r="Q56" i="29"/>
  <c r="P56" i="29" s="1"/>
  <c r="L56" i="29"/>
  <c r="K56" i="29" s="1"/>
  <c r="G56" i="29"/>
  <c r="F56" i="29" s="1"/>
  <c r="Q55" i="29"/>
  <c r="P55" i="29" s="1"/>
  <c r="L55" i="29"/>
  <c r="K55" i="29" s="1"/>
  <c r="G55" i="29"/>
  <c r="F55" i="29" s="1"/>
  <c r="Q54" i="29"/>
  <c r="P54" i="29" s="1"/>
  <c r="L54" i="29"/>
  <c r="K54" i="29" s="1"/>
  <c r="G54" i="29"/>
  <c r="F54" i="29" s="1"/>
  <c r="Q53" i="29"/>
  <c r="P53" i="29"/>
  <c r="L53" i="29"/>
  <c r="K53" i="29" s="1"/>
  <c r="G53" i="29"/>
  <c r="F53" i="29"/>
  <c r="Q52" i="29"/>
  <c r="P52" i="29" s="1"/>
  <c r="L52" i="29"/>
  <c r="K52" i="29" s="1"/>
  <c r="G52" i="29"/>
  <c r="F52" i="29" s="1"/>
  <c r="Q51" i="29"/>
  <c r="P51" i="29" s="1"/>
  <c r="L51" i="29"/>
  <c r="K51" i="29" s="1"/>
  <c r="G51" i="29"/>
  <c r="F51" i="29" s="1"/>
  <c r="Q50" i="29"/>
  <c r="P50" i="29" s="1"/>
  <c r="L50" i="29"/>
  <c r="K50" i="29" s="1"/>
  <c r="G50" i="29"/>
  <c r="F50" i="29" s="1"/>
  <c r="Q49" i="29"/>
  <c r="P49" i="29" s="1"/>
  <c r="L49" i="29"/>
  <c r="K49" i="29" s="1"/>
  <c r="G49" i="29"/>
  <c r="F49" i="29" s="1"/>
  <c r="Q48" i="29"/>
  <c r="P48" i="29" s="1"/>
  <c r="L48" i="29"/>
  <c r="K48" i="29"/>
  <c r="G48" i="29"/>
  <c r="F48" i="29" s="1"/>
  <c r="Q47" i="29"/>
  <c r="P47" i="29" s="1"/>
  <c r="L47" i="29"/>
  <c r="K47" i="29" s="1"/>
  <c r="G47" i="29"/>
  <c r="F47" i="29" s="1"/>
  <c r="Q46" i="29"/>
  <c r="P46" i="29" s="1"/>
  <c r="L46" i="29"/>
  <c r="K46" i="29" s="1"/>
  <c r="G46" i="29"/>
  <c r="F46" i="29" s="1"/>
  <c r="Q43" i="29"/>
  <c r="P43" i="29" s="1"/>
  <c r="L43" i="29"/>
  <c r="K43" i="29" s="1"/>
  <c r="G43" i="29"/>
  <c r="F43" i="29"/>
  <c r="Q42" i="29"/>
  <c r="P42" i="29" s="1"/>
  <c r="L42" i="29"/>
  <c r="K42" i="29" s="1"/>
  <c r="G42" i="29"/>
  <c r="F42" i="29" s="1"/>
  <c r="Q41" i="29"/>
  <c r="P41" i="29" s="1"/>
  <c r="L41" i="29"/>
  <c r="K41" i="29" s="1"/>
  <c r="G41" i="29"/>
  <c r="F41" i="29" s="1"/>
  <c r="Q39" i="29"/>
  <c r="P39" i="29" s="1"/>
  <c r="L39" i="29"/>
  <c r="K39" i="29" s="1"/>
  <c r="G39" i="29"/>
  <c r="F39" i="29" s="1"/>
  <c r="Q38" i="29"/>
  <c r="P38" i="29" s="1"/>
  <c r="L38" i="29"/>
  <c r="K38" i="29" s="1"/>
  <c r="G38" i="29"/>
  <c r="F38" i="29" s="1"/>
  <c r="Q37" i="29"/>
  <c r="P37" i="29" s="1"/>
  <c r="L37" i="29"/>
  <c r="K37" i="29" s="1"/>
  <c r="G37" i="29"/>
  <c r="F37" i="29" s="1"/>
  <c r="Q36" i="29"/>
  <c r="P36" i="29" s="1"/>
  <c r="L36" i="29"/>
  <c r="K36" i="29" s="1"/>
  <c r="G36" i="29"/>
  <c r="F36" i="29" s="1"/>
  <c r="Q35" i="29"/>
  <c r="P35" i="29" s="1"/>
  <c r="L35" i="29"/>
  <c r="K35" i="29" s="1"/>
  <c r="G35" i="29"/>
  <c r="F35" i="29" s="1"/>
  <c r="Q34" i="29"/>
  <c r="P34" i="29" s="1"/>
  <c r="L34" i="29"/>
  <c r="K34" i="29" s="1"/>
  <c r="G34" i="29"/>
  <c r="F34" i="29" s="1"/>
  <c r="Q32" i="29"/>
  <c r="P32" i="29" s="1"/>
  <c r="L32" i="29"/>
  <c r="K32" i="29" s="1"/>
  <c r="G32" i="29"/>
  <c r="F32" i="29" s="1"/>
  <c r="Q31" i="29"/>
  <c r="P31" i="29" s="1"/>
  <c r="L31" i="29"/>
  <c r="K31" i="29" s="1"/>
  <c r="G31" i="29"/>
  <c r="F31" i="29" s="1"/>
  <c r="Q30" i="29"/>
  <c r="P30" i="29" s="1"/>
  <c r="L30" i="29"/>
  <c r="K30" i="29" s="1"/>
  <c r="G30" i="29"/>
  <c r="F30" i="29" s="1"/>
  <c r="Q29" i="29"/>
  <c r="P29" i="29" s="1"/>
  <c r="L29" i="29"/>
  <c r="K29" i="29" s="1"/>
  <c r="G29" i="29"/>
  <c r="F29" i="29" s="1"/>
  <c r="Q28" i="29"/>
  <c r="P28" i="29" s="1"/>
  <c r="L28" i="29"/>
  <c r="K28" i="29" s="1"/>
  <c r="G28" i="29"/>
  <c r="F28" i="29" s="1"/>
  <c r="Q27" i="29"/>
  <c r="P27" i="29" s="1"/>
  <c r="L27" i="29"/>
  <c r="K27" i="29" s="1"/>
  <c r="G27" i="29"/>
  <c r="F27" i="29" s="1"/>
  <c r="Q26" i="29"/>
  <c r="P26" i="29" s="1"/>
  <c r="L26" i="29"/>
  <c r="K26" i="29" s="1"/>
  <c r="G26" i="29"/>
  <c r="F26" i="29" s="1"/>
  <c r="Q25" i="29"/>
  <c r="P25" i="29" s="1"/>
  <c r="L25" i="29"/>
  <c r="K25" i="29" s="1"/>
  <c r="G25" i="29"/>
  <c r="F25" i="29" s="1"/>
  <c r="Q24" i="29"/>
  <c r="P24" i="29" s="1"/>
  <c r="L24" i="29"/>
  <c r="K24" i="29" s="1"/>
  <c r="G24" i="29"/>
  <c r="F24" i="29" s="1"/>
  <c r="Q23" i="29"/>
  <c r="P23" i="29" s="1"/>
  <c r="L23" i="29"/>
  <c r="K23" i="29" s="1"/>
  <c r="G23" i="29"/>
  <c r="F23" i="29"/>
  <c r="Q22" i="29"/>
  <c r="P22" i="29" s="1"/>
  <c r="L22" i="29"/>
  <c r="K22" i="29"/>
  <c r="G22" i="29"/>
  <c r="F22" i="29" s="1"/>
  <c r="Q21" i="29"/>
  <c r="P21" i="29" s="1"/>
  <c r="L21" i="29"/>
  <c r="K21" i="29" s="1"/>
  <c r="G21" i="29"/>
  <c r="F21" i="29" s="1"/>
  <c r="Q20" i="29"/>
  <c r="P20" i="29" s="1"/>
  <c r="L20" i="29"/>
  <c r="K20" i="29" s="1"/>
  <c r="G20" i="29"/>
  <c r="F20" i="29" s="1"/>
  <c r="Q19" i="29"/>
  <c r="P19" i="29"/>
  <c r="L19" i="29"/>
  <c r="K19" i="29" s="1"/>
  <c r="G19" i="29"/>
  <c r="F19" i="29" s="1"/>
  <c r="Q18" i="29"/>
  <c r="P18" i="29" s="1"/>
  <c r="L18" i="29"/>
  <c r="K18" i="29" s="1"/>
  <c r="G18" i="29"/>
  <c r="F18" i="29" s="1"/>
  <c r="Q17" i="29"/>
  <c r="P17" i="29"/>
  <c r="L17" i="29"/>
  <c r="K17" i="29" s="1"/>
  <c r="G17" i="29"/>
  <c r="F17" i="29"/>
  <c r="L16" i="29"/>
  <c r="K16" i="29" s="1"/>
  <c r="G16" i="29"/>
  <c r="F16" i="29" s="1"/>
  <c r="Q15" i="29"/>
  <c r="P15" i="29" s="1"/>
  <c r="L15" i="29"/>
  <c r="K15" i="29" s="1"/>
  <c r="G15" i="29"/>
  <c r="Q14" i="29"/>
  <c r="P14" i="29" s="1"/>
  <c r="L14" i="29"/>
  <c r="K14" i="29" s="1"/>
  <c r="G14" i="29"/>
  <c r="F14" i="29" s="1"/>
  <c r="Q13" i="29"/>
  <c r="P13" i="29" s="1"/>
  <c r="L13" i="29"/>
  <c r="K13" i="29" s="1"/>
  <c r="G13" i="29"/>
  <c r="F13" i="29"/>
  <c r="Q12" i="29"/>
  <c r="L12" i="29"/>
  <c r="K12" i="29" s="1"/>
  <c r="G12" i="29"/>
  <c r="F12" i="29" s="1"/>
  <c r="L11" i="29"/>
  <c r="K11" i="29" s="1"/>
  <c r="G11" i="29"/>
  <c r="F11" i="29" s="1"/>
  <c r="Q10" i="29"/>
  <c r="P10" i="29" s="1"/>
  <c r="L10" i="29"/>
  <c r="G10" i="29"/>
  <c r="F10" i="29" s="1"/>
  <c r="Q104" i="6"/>
  <c r="P104" i="6" s="1"/>
  <c r="L104" i="6"/>
  <c r="K104" i="6" s="1"/>
  <c r="G104" i="6"/>
  <c r="F104" i="6"/>
  <c r="Q103" i="6"/>
  <c r="P103" i="6" s="1"/>
  <c r="L103" i="6"/>
  <c r="K103" i="6" s="1"/>
  <c r="G103" i="6"/>
  <c r="F103" i="6" s="1"/>
  <c r="Q102" i="6"/>
  <c r="P102" i="6" s="1"/>
  <c r="L102" i="6"/>
  <c r="K102" i="6" s="1"/>
  <c r="G102" i="6"/>
  <c r="F102" i="6" s="1"/>
  <c r="Q101" i="6"/>
  <c r="P101" i="6" s="1"/>
  <c r="L101" i="6"/>
  <c r="K101" i="6" s="1"/>
  <c r="G101" i="6"/>
  <c r="F101" i="6" s="1"/>
  <c r="Q100" i="6"/>
  <c r="P100" i="6" s="1"/>
  <c r="L100" i="6"/>
  <c r="K100" i="6" s="1"/>
  <c r="G100" i="6"/>
  <c r="F100" i="6" s="1"/>
  <c r="Q99" i="6"/>
  <c r="P99" i="6" s="1"/>
  <c r="L99" i="6"/>
  <c r="K99" i="6" s="1"/>
  <c r="G99" i="6"/>
  <c r="F99" i="6" s="1"/>
  <c r="Q98" i="6"/>
  <c r="P98" i="6"/>
  <c r="L98" i="6"/>
  <c r="K98" i="6" s="1"/>
  <c r="G98" i="6"/>
  <c r="F98" i="6" s="1"/>
  <c r="Q97" i="6"/>
  <c r="P97" i="6" s="1"/>
  <c r="L97" i="6"/>
  <c r="K97" i="6" s="1"/>
  <c r="G97" i="6"/>
  <c r="F97" i="6" s="1"/>
  <c r="Q96" i="6"/>
  <c r="P96" i="6"/>
  <c r="L96" i="6"/>
  <c r="K96" i="6" s="1"/>
  <c r="G96" i="6"/>
  <c r="F96" i="6"/>
  <c r="Q94" i="6"/>
  <c r="P94" i="6" s="1"/>
  <c r="L94" i="6"/>
  <c r="K94" i="6" s="1"/>
  <c r="G94" i="6"/>
  <c r="F94" i="6" s="1"/>
  <c r="Q93" i="6"/>
  <c r="P93" i="6"/>
  <c r="L93" i="6"/>
  <c r="K93" i="6" s="1"/>
  <c r="G93" i="6"/>
  <c r="F93" i="6" s="1"/>
  <c r="Q92" i="6"/>
  <c r="P92" i="6" s="1"/>
  <c r="L92" i="6"/>
  <c r="K92" i="6" s="1"/>
  <c r="G92" i="6"/>
  <c r="F92" i="6" s="1"/>
  <c r="Q91" i="6"/>
  <c r="P91" i="6" s="1"/>
  <c r="L91" i="6"/>
  <c r="K91" i="6" s="1"/>
  <c r="G91" i="6"/>
  <c r="F91" i="6" s="1"/>
  <c r="Q90" i="6"/>
  <c r="P90" i="6" s="1"/>
  <c r="L90" i="6"/>
  <c r="K90" i="6"/>
  <c r="G90" i="6"/>
  <c r="F90" i="6" s="1"/>
  <c r="Q89" i="6"/>
  <c r="P89" i="6" s="1"/>
  <c r="L89" i="6"/>
  <c r="K89" i="6" s="1"/>
  <c r="G89" i="6"/>
  <c r="F89" i="6" s="1"/>
  <c r="Q88" i="6"/>
  <c r="P88" i="6" s="1"/>
  <c r="L88" i="6"/>
  <c r="K88" i="6"/>
  <c r="G88" i="6"/>
  <c r="F88" i="6" s="1"/>
  <c r="Q86" i="6"/>
  <c r="P86" i="6" s="1"/>
  <c r="L86" i="6"/>
  <c r="K86" i="6" s="1"/>
  <c r="G86" i="6"/>
  <c r="F86" i="6" s="1"/>
  <c r="Q85" i="6"/>
  <c r="P85" i="6" s="1"/>
  <c r="L85" i="6"/>
  <c r="K85" i="6" s="1"/>
  <c r="G85" i="6"/>
  <c r="F85" i="6" s="1"/>
  <c r="Q84" i="6"/>
  <c r="P84" i="6" s="1"/>
  <c r="L84" i="6"/>
  <c r="K84" i="6" s="1"/>
  <c r="G84" i="6"/>
  <c r="F84" i="6" s="1"/>
  <c r="Q83" i="6"/>
  <c r="P83" i="6" s="1"/>
  <c r="L83" i="6"/>
  <c r="K83" i="6"/>
  <c r="G83" i="6"/>
  <c r="F83" i="6" s="1"/>
  <c r="Q82" i="6"/>
  <c r="P82" i="6" s="1"/>
  <c r="L82" i="6"/>
  <c r="K82" i="6" s="1"/>
  <c r="G82" i="6"/>
  <c r="F82" i="6" s="1"/>
  <c r="Q81" i="6"/>
  <c r="P81" i="6" s="1"/>
  <c r="L81" i="6"/>
  <c r="K81" i="6"/>
  <c r="G81" i="6"/>
  <c r="F81" i="6" s="1"/>
  <c r="Q80" i="6"/>
  <c r="P80" i="6"/>
  <c r="L80" i="6"/>
  <c r="K80" i="6" s="1"/>
  <c r="G80" i="6"/>
  <c r="F80" i="6" s="1"/>
  <c r="Q79" i="6"/>
  <c r="P79" i="6" s="1"/>
  <c r="L79" i="6"/>
  <c r="K79" i="6" s="1"/>
  <c r="G79" i="6"/>
  <c r="F79" i="6" s="1"/>
  <c r="Q77" i="6"/>
  <c r="P77" i="6" s="1"/>
  <c r="L77" i="6"/>
  <c r="K77" i="6" s="1"/>
  <c r="G77" i="6"/>
  <c r="F77" i="6" s="1"/>
  <c r="Q76" i="6"/>
  <c r="P76" i="6" s="1"/>
  <c r="L76" i="6"/>
  <c r="K76" i="6" s="1"/>
  <c r="G76" i="6"/>
  <c r="F76" i="6" s="1"/>
  <c r="Q75" i="6"/>
  <c r="P75" i="6" s="1"/>
  <c r="L75" i="6"/>
  <c r="K75" i="6" s="1"/>
  <c r="G75" i="6"/>
  <c r="F75" i="6" s="1"/>
  <c r="Q74" i="6"/>
  <c r="P74" i="6" s="1"/>
  <c r="L74" i="6"/>
  <c r="K74" i="6" s="1"/>
  <c r="G74" i="6"/>
  <c r="F74" i="6" s="1"/>
  <c r="Q73" i="6"/>
  <c r="P73" i="6" s="1"/>
  <c r="L73" i="6"/>
  <c r="K73" i="6" s="1"/>
  <c r="G73" i="6"/>
  <c r="F73" i="6" s="1"/>
  <c r="Q72" i="6"/>
  <c r="P72" i="6" s="1"/>
  <c r="L72" i="6"/>
  <c r="K72" i="6" s="1"/>
  <c r="G72" i="6"/>
  <c r="F72" i="6" s="1"/>
  <c r="Q71" i="6"/>
  <c r="P71" i="6"/>
  <c r="L71" i="6"/>
  <c r="K71" i="6" s="1"/>
  <c r="G71" i="6"/>
  <c r="F71" i="6" s="1"/>
  <c r="Q70" i="6"/>
  <c r="P70" i="6" s="1"/>
  <c r="L70" i="6"/>
  <c r="K70" i="6"/>
  <c r="G70" i="6"/>
  <c r="F70" i="6" s="1"/>
  <c r="Q69" i="6"/>
  <c r="P69" i="6" s="1"/>
  <c r="L69" i="6"/>
  <c r="K69" i="6" s="1"/>
  <c r="G69" i="6"/>
  <c r="F69" i="6" s="1"/>
  <c r="Q67" i="6"/>
  <c r="P67" i="6" s="1"/>
  <c r="L67" i="6"/>
  <c r="K67" i="6" s="1"/>
  <c r="G67" i="6"/>
  <c r="F67" i="6" s="1"/>
  <c r="Q66" i="6"/>
  <c r="P66" i="6" s="1"/>
  <c r="L66" i="6"/>
  <c r="K66" i="6" s="1"/>
  <c r="G66" i="6"/>
  <c r="F66" i="6"/>
  <c r="Q65" i="6"/>
  <c r="P65" i="6" s="1"/>
  <c r="L65" i="6"/>
  <c r="K65" i="6"/>
  <c r="G65" i="6"/>
  <c r="F65" i="6" s="1"/>
  <c r="Q64" i="6"/>
  <c r="P64" i="6" s="1"/>
  <c r="L64" i="6"/>
  <c r="K64" i="6" s="1"/>
  <c r="G64" i="6"/>
  <c r="F64" i="6"/>
  <c r="Q63" i="6"/>
  <c r="P63" i="6" s="1"/>
  <c r="L63" i="6"/>
  <c r="K63" i="6" s="1"/>
  <c r="G63" i="6"/>
  <c r="F63" i="6" s="1"/>
  <c r="Q62" i="6"/>
  <c r="P62" i="6" s="1"/>
  <c r="L62" i="6"/>
  <c r="K62" i="6" s="1"/>
  <c r="G62" i="6"/>
  <c r="F62" i="6" s="1"/>
  <c r="Q61" i="6"/>
  <c r="P61" i="6" s="1"/>
  <c r="L61" i="6"/>
  <c r="K61" i="6" s="1"/>
  <c r="G61" i="6"/>
  <c r="F61" i="6" s="1"/>
  <c r="Q60" i="6"/>
  <c r="P60" i="6" s="1"/>
  <c r="L60" i="6"/>
  <c r="K60" i="6" s="1"/>
  <c r="G60" i="6"/>
  <c r="F60" i="6" s="1"/>
  <c r="Q59" i="6"/>
  <c r="P59" i="6" s="1"/>
  <c r="L59" i="6"/>
  <c r="K59" i="6" s="1"/>
  <c r="G59" i="6"/>
  <c r="F59" i="6" s="1"/>
  <c r="Q58" i="6"/>
  <c r="P58" i="6" s="1"/>
  <c r="L58" i="6"/>
  <c r="K58" i="6" s="1"/>
  <c r="G58" i="6"/>
  <c r="F58" i="6" s="1"/>
  <c r="Q57" i="6"/>
  <c r="P57" i="6" s="1"/>
  <c r="L57" i="6"/>
  <c r="K57" i="6"/>
  <c r="G57" i="6"/>
  <c r="F57" i="6" s="1"/>
  <c r="Q56" i="6"/>
  <c r="P56" i="6" s="1"/>
  <c r="L56" i="6"/>
  <c r="K56" i="6" s="1"/>
  <c r="G56" i="6"/>
  <c r="F56" i="6" s="1"/>
  <c r="Q55" i="6"/>
  <c r="P55" i="6" s="1"/>
  <c r="L55" i="6"/>
  <c r="K55" i="6"/>
  <c r="G55" i="6"/>
  <c r="F55" i="6" s="1"/>
  <c r="Q54" i="6"/>
  <c r="P54" i="6" s="1"/>
  <c r="L54" i="6"/>
  <c r="K54" i="6" s="1"/>
  <c r="G54" i="6"/>
  <c r="F54" i="6" s="1"/>
  <c r="Q53" i="6"/>
  <c r="P53" i="6" s="1"/>
  <c r="L53" i="6"/>
  <c r="K53" i="6" s="1"/>
  <c r="G53" i="6"/>
  <c r="F53" i="6" s="1"/>
  <c r="Q52" i="6"/>
  <c r="P52" i="6" s="1"/>
  <c r="L52" i="6"/>
  <c r="K52" i="6" s="1"/>
  <c r="G52" i="6"/>
  <c r="F52" i="6" s="1"/>
  <c r="Q51" i="6"/>
  <c r="P51" i="6" s="1"/>
  <c r="L51" i="6"/>
  <c r="K51" i="6" s="1"/>
  <c r="G51" i="6"/>
  <c r="F51" i="6" s="1"/>
  <c r="Q50" i="6"/>
  <c r="P50" i="6" s="1"/>
  <c r="L50" i="6"/>
  <c r="K50" i="6" s="1"/>
  <c r="G50" i="6"/>
  <c r="F50" i="6"/>
  <c r="Q49" i="6"/>
  <c r="P49" i="6" s="1"/>
  <c r="L49" i="6"/>
  <c r="K49" i="6" s="1"/>
  <c r="G49" i="6"/>
  <c r="F49" i="6" s="1"/>
  <c r="Q46" i="6"/>
  <c r="P46" i="6" s="1"/>
  <c r="L46" i="6"/>
  <c r="K46" i="6" s="1"/>
  <c r="G46" i="6"/>
  <c r="F46" i="6"/>
  <c r="Q45" i="6"/>
  <c r="P45" i="6" s="1"/>
  <c r="L45" i="6"/>
  <c r="K45" i="6" s="1"/>
  <c r="G45" i="6"/>
  <c r="F45" i="6" s="1"/>
  <c r="Q44" i="6"/>
  <c r="P44" i="6"/>
  <c r="L44" i="6"/>
  <c r="K44" i="6" s="1"/>
  <c r="G44" i="6"/>
  <c r="F44" i="6" s="1"/>
  <c r="Q42" i="6"/>
  <c r="P42" i="6" s="1"/>
  <c r="L42" i="6"/>
  <c r="K42" i="6" s="1"/>
  <c r="G42" i="6"/>
  <c r="F42" i="6" s="1"/>
  <c r="Q41" i="6"/>
  <c r="P41" i="6" s="1"/>
  <c r="L41" i="6"/>
  <c r="K41" i="6" s="1"/>
  <c r="G41" i="6"/>
  <c r="F41" i="6"/>
  <c r="Q40" i="6"/>
  <c r="P40" i="6" s="1"/>
  <c r="L40" i="6"/>
  <c r="K40" i="6" s="1"/>
  <c r="G40" i="6"/>
  <c r="F40" i="6" s="1"/>
  <c r="Q39" i="6"/>
  <c r="P39" i="6"/>
  <c r="L39" i="6"/>
  <c r="K39" i="6" s="1"/>
  <c r="G39" i="6"/>
  <c r="F39" i="6"/>
  <c r="Q38" i="6"/>
  <c r="P38" i="6" s="1"/>
  <c r="L38" i="6"/>
  <c r="K38" i="6" s="1"/>
  <c r="G38" i="6"/>
  <c r="F38" i="6" s="1"/>
  <c r="Q37" i="6"/>
  <c r="P37" i="6" s="1"/>
  <c r="L37" i="6"/>
  <c r="K37" i="6" s="1"/>
  <c r="G37" i="6"/>
  <c r="F37" i="6" s="1"/>
  <c r="Q36" i="6"/>
  <c r="P36" i="6" s="1"/>
  <c r="L36" i="6"/>
  <c r="K36" i="6" s="1"/>
  <c r="G36" i="6"/>
  <c r="F36" i="6" s="1"/>
  <c r="Q35" i="6"/>
  <c r="P35" i="6"/>
  <c r="L35" i="6"/>
  <c r="K35" i="6" s="1"/>
  <c r="G35" i="6"/>
  <c r="F35" i="6" s="1"/>
  <c r="Q34" i="6"/>
  <c r="P34" i="6" s="1"/>
  <c r="L34" i="6"/>
  <c r="K34" i="6"/>
  <c r="G34" i="6"/>
  <c r="F34" i="6" s="1"/>
  <c r="Q33" i="6"/>
  <c r="P33" i="6" s="1"/>
  <c r="L33" i="6"/>
  <c r="K33" i="6" s="1"/>
  <c r="G33" i="6"/>
  <c r="F33" i="6" s="1"/>
  <c r="Q32" i="6"/>
  <c r="P32" i="6" s="1"/>
  <c r="L32" i="6"/>
  <c r="K32" i="6" s="1"/>
  <c r="G32" i="6"/>
  <c r="F32" i="6" s="1"/>
  <c r="Q31" i="6"/>
  <c r="P31" i="6" s="1"/>
  <c r="L31" i="6"/>
  <c r="K31" i="6" s="1"/>
  <c r="G31" i="6"/>
  <c r="F31" i="6" s="1"/>
  <c r="Q30" i="6"/>
  <c r="P30" i="6" s="1"/>
  <c r="L30" i="6"/>
  <c r="K30" i="6" s="1"/>
  <c r="G30" i="6"/>
  <c r="F30" i="6" s="1"/>
  <c r="Q29" i="6"/>
  <c r="P29" i="6" s="1"/>
  <c r="L29" i="6"/>
  <c r="K29" i="6" s="1"/>
  <c r="G29" i="6"/>
  <c r="F29" i="6" s="1"/>
  <c r="Q28" i="6"/>
  <c r="P28" i="6" s="1"/>
  <c r="L28" i="6"/>
  <c r="K28" i="6" s="1"/>
  <c r="G28" i="6"/>
  <c r="F28" i="6" s="1"/>
  <c r="Q26" i="6"/>
  <c r="P26" i="6"/>
  <c r="L26" i="6"/>
  <c r="K26" i="6" s="1"/>
  <c r="G26" i="6"/>
  <c r="F26" i="6" s="1"/>
  <c r="Q25" i="6"/>
  <c r="P25" i="6" s="1"/>
  <c r="L25" i="6"/>
  <c r="K25" i="6" s="1"/>
  <c r="G25" i="6"/>
  <c r="F25" i="6" s="1"/>
  <c r="Q24" i="6"/>
  <c r="P24" i="6"/>
  <c r="L24" i="6"/>
  <c r="K24" i="6" s="1"/>
  <c r="G24" i="6"/>
  <c r="F24" i="6" s="1"/>
  <c r="Q23" i="6"/>
  <c r="P23" i="6" s="1"/>
  <c r="L23" i="6"/>
  <c r="K23" i="6" s="1"/>
  <c r="G23" i="6"/>
  <c r="F23" i="6" s="1"/>
  <c r="Q22" i="6"/>
  <c r="P22" i="6"/>
  <c r="L22" i="6"/>
  <c r="K22" i="6" s="1"/>
  <c r="G22" i="6"/>
  <c r="F22" i="6" s="1"/>
  <c r="Q21" i="6"/>
  <c r="P21" i="6" s="1"/>
  <c r="L21" i="6"/>
  <c r="K21" i="6"/>
  <c r="G21" i="6"/>
  <c r="F21" i="6" s="1"/>
  <c r="Q20" i="6"/>
  <c r="P20" i="6" s="1"/>
  <c r="L20" i="6"/>
  <c r="K20" i="6" s="1"/>
  <c r="G20" i="6"/>
  <c r="F20" i="6" s="1"/>
  <c r="Q19" i="6"/>
  <c r="P19" i="6" s="1"/>
  <c r="L19" i="6"/>
  <c r="K19" i="6"/>
  <c r="G19" i="6"/>
  <c r="F19" i="6" s="1"/>
  <c r="Q18" i="6"/>
  <c r="P18" i="6"/>
  <c r="L18" i="6"/>
  <c r="K18" i="6" s="1"/>
  <c r="G18" i="6"/>
  <c r="F18" i="6" s="1"/>
  <c r="Q17" i="6"/>
  <c r="P17" i="6" s="1"/>
  <c r="L17" i="6"/>
  <c r="K17" i="6"/>
  <c r="G17" i="6"/>
  <c r="F17" i="6" s="1"/>
  <c r="Q16" i="6"/>
  <c r="P16" i="6"/>
  <c r="L16" i="6"/>
  <c r="K16" i="6" s="1"/>
  <c r="G16" i="6"/>
  <c r="F16" i="6" s="1"/>
  <c r="Q15" i="6"/>
  <c r="P15" i="6" s="1"/>
  <c r="L15" i="6"/>
  <c r="K15" i="6" s="1"/>
  <c r="G15" i="6"/>
  <c r="F15" i="6" s="1"/>
  <c r="Q14" i="6"/>
  <c r="L14" i="6"/>
  <c r="K14" i="6" s="1"/>
  <c r="G14" i="6"/>
  <c r="F14" i="6" s="1"/>
  <c r="Q13" i="6"/>
  <c r="P13" i="6" s="1"/>
  <c r="L13" i="6"/>
  <c r="K13" i="6"/>
  <c r="G13" i="6"/>
  <c r="F13" i="6" s="1"/>
  <c r="L12" i="6"/>
  <c r="K12" i="6" s="1"/>
  <c r="G12" i="6"/>
  <c r="F12" i="6"/>
  <c r="Q11" i="6"/>
  <c r="P11" i="6" s="1"/>
  <c r="L11" i="6"/>
  <c r="K11" i="6"/>
  <c r="G11" i="6"/>
  <c r="F11" i="6" s="1"/>
  <c r="Q10" i="6"/>
  <c r="P10" i="6" s="1"/>
  <c r="L10" i="6"/>
  <c r="G10" i="6"/>
  <c r="Q97" i="5"/>
  <c r="L97" i="5"/>
  <c r="K97" i="5" s="1"/>
  <c r="G97" i="5"/>
  <c r="F97" i="5" s="1"/>
  <c r="Q96" i="5"/>
  <c r="P96" i="5" s="1"/>
  <c r="L96" i="5"/>
  <c r="K96" i="5" s="1"/>
  <c r="G96" i="5"/>
  <c r="F96" i="5" s="1"/>
  <c r="Q95" i="5"/>
  <c r="P95" i="5" s="1"/>
  <c r="L95" i="5"/>
  <c r="K95" i="5" s="1"/>
  <c r="G95" i="5"/>
  <c r="F95" i="5" s="1"/>
  <c r="Q94" i="5"/>
  <c r="P94" i="5" s="1"/>
  <c r="L94" i="5"/>
  <c r="K94" i="5" s="1"/>
  <c r="G94" i="5"/>
  <c r="F94" i="5"/>
  <c r="Q93" i="5"/>
  <c r="P93" i="5" s="1"/>
  <c r="L93" i="5"/>
  <c r="K93" i="5" s="1"/>
  <c r="G93" i="5"/>
  <c r="F93" i="5" s="1"/>
  <c r="Q92" i="5"/>
  <c r="P92" i="5" s="1"/>
  <c r="L92" i="5"/>
  <c r="K92" i="5" s="1"/>
  <c r="G92" i="5"/>
  <c r="F92" i="5" s="1"/>
  <c r="Q91" i="5"/>
  <c r="P91" i="5" s="1"/>
  <c r="L91" i="5"/>
  <c r="K91" i="5"/>
  <c r="G91" i="5"/>
  <c r="F91" i="5" s="1"/>
  <c r="Q89" i="5"/>
  <c r="P89" i="5" s="1"/>
  <c r="L89" i="5"/>
  <c r="K89" i="5" s="1"/>
  <c r="G89" i="5"/>
  <c r="F89" i="5" s="1"/>
  <c r="Q88" i="5"/>
  <c r="P88" i="5" s="1"/>
  <c r="L88" i="5"/>
  <c r="K88" i="5"/>
  <c r="G88" i="5"/>
  <c r="F88" i="5" s="1"/>
  <c r="Q87" i="5"/>
  <c r="P87" i="5" s="1"/>
  <c r="L87" i="5"/>
  <c r="K87" i="5" s="1"/>
  <c r="G87" i="5"/>
  <c r="F87" i="5"/>
  <c r="Q86" i="5"/>
  <c r="P86" i="5" s="1"/>
  <c r="L86" i="5"/>
  <c r="K86" i="5" s="1"/>
  <c r="G86" i="5"/>
  <c r="F86" i="5" s="1"/>
  <c r="Q85" i="5"/>
  <c r="P85" i="5" s="1"/>
  <c r="L85" i="5"/>
  <c r="K85" i="5" s="1"/>
  <c r="G85" i="5"/>
  <c r="F85" i="5"/>
  <c r="Q84" i="5"/>
  <c r="P84" i="5" s="1"/>
  <c r="L84" i="5"/>
  <c r="K84" i="5"/>
  <c r="G84" i="5"/>
  <c r="F84" i="5" s="1"/>
  <c r="Q83" i="5"/>
  <c r="P83" i="5" s="1"/>
  <c r="L83" i="5"/>
  <c r="K83" i="5" s="1"/>
  <c r="G83" i="5"/>
  <c r="F83" i="5"/>
  <c r="Q82" i="5"/>
  <c r="P82" i="5" s="1"/>
  <c r="L82" i="5"/>
  <c r="K82" i="5"/>
  <c r="G82" i="5"/>
  <c r="F82" i="5" s="1"/>
  <c r="Q80" i="5"/>
  <c r="P80" i="5" s="1"/>
  <c r="L80" i="5"/>
  <c r="K80" i="5" s="1"/>
  <c r="G80" i="5"/>
  <c r="F80" i="5" s="1"/>
  <c r="Q79" i="5"/>
  <c r="P79" i="5" s="1"/>
  <c r="L79" i="5"/>
  <c r="K79" i="5" s="1"/>
  <c r="G79" i="5"/>
  <c r="F79" i="5" s="1"/>
  <c r="Q78" i="5"/>
  <c r="P78" i="5"/>
  <c r="L78" i="5"/>
  <c r="K78" i="5" s="1"/>
  <c r="G78" i="5"/>
  <c r="F78" i="5"/>
  <c r="Q77" i="5"/>
  <c r="P77" i="5" s="1"/>
  <c r="L77" i="5"/>
  <c r="K77" i="5" s="1"/>
  <c r="G77" i="5"/>
  <c r="F77" i="5" s="1"/>
  <c r="Q76" i="5"/>
  <c r="P76" i="5"/>
  <c r="L76" i="5"/>
  <c r="K76" i="5" s="1"/>
  <c r="G76" i="5"/>
  <c r="F76" i="5" s="1"/>
  <c r="Q75" i="5"/>
  <c r="P75" i="5" s="1"/>
  <c r="L75" i="5"/>
  <c r="K75" i="5"/>
  <c r="G75" i="5"/>
  <c r="F75" i="5" s="1"/>
  <c r="Q74" i="5"/>
  <c r="P74" i="5" s="1"/>
  <c r="L74" i="5"/>
  <c r="K74" i="5" s="1"/>
  <c r="G74" i="5"/>
  <c r="F74" i="5" s="1"/>
  <c r="Q73" i="5"/>
  <c r="P73" i="5" s="1"/>
  <c r="L73" i="5"/>
  <c r="K73" i="5"/>
  <c r="G73" i="5"/>
  <c r="F73" i="5" s="1"/>
  <c r="Q72" i="5"/>
  <c r="P72" i="5"/>
  <c r="L72" i="5"/>
  <c r="K72" i="5" s="1"/>
  <c r="G72" i="5"/>
  <c r="F72" i="5" s="1"/>
  <c r="Q70" i="5"/>
  <c r="P70" i="5" s="1"/>
  <c r="L70" i="5"/>
  <c r="K70" i="5" s="1"/>
  <c r="G70" i="5"/>
  <c r="F70" i="5" s="1"/>
  <c r="Q69" i="5"/>
  <c r="P69" i="5"/>
  <c r="L69" i="5"/>
  <c r="K69" i="5" s="1"/>
  <c r="G69" i="5"/>
  <c r="F69" i="5" s="1"/>
  <c r="Q68" i="5"/>
  <c r="P68" i="5" s="1"/>
  <c r="L68" i="5"/>
  <c r="K68" i="5" s="1"/>
  <c r="G68" i="5"/>
  <c r="F68" i="5" s="1"/>
  <c r="Q67" i="5"/>
  <c r="P67" i="5" s="1"/>
  <c r="L67" i="5"/>
  <c r="K67" i="5" s="1"/>
  <c r="G67" i="5"/>
  <c r="F67" i="5"/>
  <c r="Q66" i="5"/>
  <c r="P66" i="5" s="1"/>
  <c r="L66" i="5"/>
  <c r="K66" i="5"/>
  <c r="G66" i="5"/>
  <c r="F66" i="5" s="1"/>
  <c r="Q65" i="5"/>
  <c r="P65" i="5" s="1"/>
  <c r="L65" i="5"/>
  <c r="K65" i="5" s="1"/>
  <c r="G65" i="5"/>
  <c r="F65" i="5"/>
  <c r="Q64" i="5"/>
  <c r="P64" i="5" s="1"/>
  <c r="L64" i="5"/>
  <c r="K64" i="5" s="1"/>
  <c r="G64" i="5"/>
  <c r="F64" i="5" s="1"/>
  <c r="Q63" i="5"/>
  <c r="P63" i="5"/>
  <c r="L63" i="5"/>
  <c r="K63" i="5" s="1"/>
  <c r="G63" i="5"/>
  <c r="F63" i="5" s="1"/>
  <c r="Q62" i="5"/>
  <c r="P62" i="5" s="1"/>
  <c r="L62" i="5"/>
  <c r="K62" i="5" s="1"/>
  <c r="G62" i="5"/>
  <c r="F62" i="5" s="1"/>
  <c r="Q61" i="5"/>
  <c r="P61" i="5"/>
  <c r="L61" i="5"/>
  <c r="K61" i="5" s="1"/>
  <c r="G61" i="5"/>
  <c r="F61" i="5"/>
  <c r="Q60" i="5"/>
  <c r="P60" i="5" s="1"/>
  <c r="L60" i="5"/>
  <c r="K60" i="5" s="1"/>
  <c r="G60" i="5"/>
  <c r="F60" i="5" s="1"/>
  <c r="Q59" i="5"/>
  <c r="P59" i="5" s="1"/>
  <c r="L59" i="5"/>
  <c r="K59" i="5" s="1"/>
  <c r="G59" i="5"/>
  <c r="F59" i="5"/>
  <c r="Q58" i="5"/>
  <c r="P58" i="5" s="1"/>
  <c r="L58" i="5"/>
  <c r="K58" i="5" s="1"/>
  <c r="G58" i="5"/>
  <c r="F58" i="5" s="1"/>
  <c r="Q57" i="5"/>
  <c r="P57" i="5" s="1"/>
  <c r="L57" i="5"/>
  <c r="K57" i="5" s="1"/>
  <c r="G57" i="5"/>
  <c r="F57" i="5" s="1"/>
  <c r="Q56" i="5"/>
  <c r="P56" i="5" s="1"/>
  <c r="L56" i="5"/>
  <c r="K56" i="5"/>
  <c r="G56" i="5"/>
  <c r="F56" i="5" s="1"/>
  <c r="Q55" i="5"/>
  <c r="P55" i="5"/>
  <c r="L55" i="5"/>
  <c r="K55" i="5" s="1"/>
  <c r="G55" i="5"/>
  <c r="F55" i="5" s="1"/>
  <c r="Q54" i="5"/>
  <c r="P54" i="5" s="1"/>
  <c r="L54" i="5"/>
  <c r="K54" i="5" s="1"/>
  <c r="G54" i="5"/>
  <c r="F54" i="5" s="1"/>
  <c r="Q53" i="5"/>
  <c r="P53" i="5" s="1"/>
  <c r="L53" i="5"/>
  <c r="K53" i="5" s="1"/>
  <c r="G53" i="5"/>
  <c r="F53" i="5"/>
  <c r="Q52" i="5"/>
  <c r="P52" i="5" s="1"/>
  <c r="L52" i="5"/>
  <c r="K52" i="5" s="1"/>
  <c r="G52" i="5"/>
  <c r="F52" i="5" s="1"/>
  <c r="Q49" i="5"/>
  <c r="P49" i="5" s="1"/>
  <c r="L49" i="5"/>
  <c r="K49" i="5" s="1"/>
  <c r="G49" i="5"/>
  <c r="F49" i="5"/>
  <c r="Q48" i="5"/>
  <c r="P48" i="5" s="1"/>
  <c r="L48" i="5"/>
  <c r="K48" i="5"/>
  <c r="G48" i="5"/>
  <c r="F48" i="5" s="1"/>
  <c r="Q47" i="5"/>
  <c r="P47" i="5" s="1"/>
  <c r="L47" i="5"/>
  <c r="K47" i="5" s="1"/>
  <c r="G47" i="5"/>
  <c r="F47" i="5" s="1"/>
  <c r="Q45" i="5"/>
  <c r="P45" i="5" s="1"/>
  <c r="L45" i="5"/>
  <c r="K45" i="5" s="1"/>
  <c r="G45" i="5"/>
  <c r="F45" i="5" s="1"/>
  <c r="Q44" i="5"/>
  <c r="P44" i="5" s="1"/>
  <c r="L44" i="5"/>
  <c r="K44" i="5" s="1"/>
  <c r="G44" i="5"/>
  <c r="F44" i="5" s="1"/>
  <c r="Q43" i="5"/>
  <c r="P43" i="5" s="1"/>
  <c r="L43" i="5"/>
  <c r="K43" i="5" s="1"/>
  <c r="G43" i="5"/>
  <c r="F43" i="5" s="1"/>
  <c r="Q42" i="5"/>
  <c r="P42" i="5"/>
  <c r="L42" i="5"/>
  <c r="K42" i="5" s="1"/>
  <c r="G42" i="5"/>
  <c r="F42" i="5"/>
  <c r="Q41" i="5"/>
  <c r="P41" i="5" s="1"/>
  <c r="L41" i="5"/>
  <c r="K41" i="5" s="1"/>
  <c r="G41" i="5"/>
  <c r="F41" i="5" s="1"/>
  <c r="Q40" i="5"/>
  <c r="P40" i="5"/>
  <c r="L40" i="5"/>
  <c r="K40" i="5" s="1"/>
  <c r="G40" i="5"/>
  <c r="F40" i="5" s="1"/>
  <c r="Q38" i="5"/>
  <c r="P38" i="5" s="1"/>
  <c r="L38" i="5"/>
  <c r="K38" i="5" s="1"/>
  <c r="G38" i="5"/>
  <c r="F38" i="5" s="1"/>
  <c r="Q36" i="5"/>
  <c r="P36" i="5" s="1"/>
  <c r="L36" i="5"/>
  <c r="K36" i="5" s="1"/>
  <c r="G36" i="5"/>
  <c r="F36" i="5" s="1"/>
  <c r="Q34" i="5"/>
  <c r="P34" i="5" s="1"/>
  <c r="L34" i="5"/>
  <c r="K34" i="5"/>
  <c r="G34" i="5"/>
  <c r="F34" i="5" s="1"/>
  <c r="Q32" i="5"/>
  <c r="P32" i="5"/>
  <c r="L32" i="5"/>
  <c r="K32" i="5" s="1"/>
  <c r="G32" i="5"/>
  <c r="F32" i="5" s="1"/>
  <c r="Q31" i="5"/>
  <c r="P31" i="5" s="1"/>
  <c r="L31" i="5"/>
  <c r="K31" i="5" s="1"/>
  <c r="G31" i="5"/>
  <c r="F31" i="5" s="1"/>
  <c r="Q29" i="5"/>
  <c r="P29" i="5"/>
  <c r="L29" i="5"/>
  <c r="K29" i="5" s="1"/>
  <c r="G29" i="5"/>
  <c r="F29" i="5" s="1"/>
  <c r="Q27" i="5"/>
  <c r="P27" i="5" s="1"/>
  <c r="L27" i="5"/>
  <c r="K27" i="5" s="1"/>
  <c r="G27" i="5"/>
  <c r="F27" i="5" s="1"/>
  <c r="Q26" i="5"/>
  <c r="P26" i="5" s="1"/>
  <c r="L26" i="5"/>
  <c r="K26" i="5" s="1"/>
  <c r="G26" i="5"/>
  <c r="F26" i="5"/>
  <c r="Q25" i="5"/>
  <c r="P25" i="5" s="1"/>
  <c r="L25" i="5"/>
  <c r="K25" i="5"/>
  <c r="G25" i="5"/>
  <c r="F25" i="5" s="1"/>
  <c r="Q24" i="5"/>
  <c r="P24" i="5" s="1"/>
  <c r="L24" i="5"/>
  <c r="K24" i="5" s="1"/>
  <c r="G24" i="5"/>
  <c r="F24" i="5" s="1"/>
  <c r="Q23" i="5"/>
  <c r="P23" i="5" s="1"/>
  <c r="L23" i="5"/>
  <c r="K23" i="5" s="1"/>
  <c r="G23" i="5"/>
  <c r="F23" i="5" s="1"/>
  <c r="Q22" i="5"/>
  <c r="P22" i="5"/>
  <c r="L22" i="5"/>
  <c r="K22" i="5" s="1"/>
  <c r="G22" i="5"/>
  <c r="F22" i="5" s="1"/>
  <c r="Q21" i="5"/>
  <c r="P21" i="5" s="1"/>
  <c r="L21" i="5"/>
  <c r="K21" i="5" s="1"/>
  <c r="G21" i="5"/>
  <c r="F21" i="5" s="1"/>
  <c r="Q20" i="5"/>
  <c r="P20" i="5"/>
  <c r="L20" i="5"/>
  <c r="K20" i="5" s="1"/>
  <c r="G20" i="5"/>
  <c r="F20" i="5"/>
  <c r="Q19" i="5"/>
  <c r="P19" i="5" s="1"/>
  <c r="L19" i="5"/>
  <c r="K19" i="5" s="1"/>
  <c r="G19" i="5"/>
  <c r="F19" i="5" s="1"/>
  <c r="Q18" i="5"/>
  <c r="P18" i="5" s="1"/>
  <c r="L18" i="5"/>
  <c r="K18" i="5" s="1"/>
  <c r="G18" i="5"/>
  <c r="F18" i="5" s="1"/>
  <c r="Q17" i="5"/>
  <c r="P17" i="5" s="1"/>
  <c r="L17" i="5"/>
  <c r="K17" i="5" s="1"/>
  <c r="G17" i="5"/>
  <c r="F17" i="5" s="1"/>
  <c r="Q16" i="5"/>
  <c r="L16" i="5"/>
  <c r="K16" i="5" s="1"/>
  <c r="G16" i="5"/>
  <c r="F16" i="5" s="1"/>
  <c r="Q15" i="5"/>
  <c r="P15" i="5" s="1"/>
  <c r="L15" i="5"/>
  <c r="K15" i="5"/>
  <c r="G15" i="5"/>
  <c r="F15" i="5" s="1"/>
  <c r="Q14" i="5"/>
  <c r="P14" i="5"/>
  <c r="L14" i="5"/>
  <c r="K14" i="5" s="1"/>
  <c r="G14" i="5"/>
  <c r="F14" i="5" s="1"/>
  <c r="L13" i="5"/>
  <c r="K13" i="5" s="1"/>
  <c r="G13" i="5"/>
  <c r="F13" i="5"/>
  <c r="Q12" i="5"/>
  <c r="P12" i="5" s="1"/>
  <c r="L12" i="5"/>
  <c r="K12" i="5" s="1"/>
  <c r="G12" i="5"/>
  <c r="F12" i="5" s="1"/>
  <c r="Q11" i="5"/>
  <c r="P11" i="5" s="1"/>
  <c r="L11" i="5"/>
  <c r="K11" i="5" s="1"/>
  <c r="G11" i="5"/>
  <c r="Q10" i="5"/>
  <c r="P10" i="5" s="1"/>
  <c r="L10" i="5"/>
  <c r="G10" i="5"/>
  <c r="Q39" i="4"/>
  <c r="P39" i="4" s="1"/>
  <c r="L39" i="4"/>
  <c r="K39" i="4" s="1"/>
  <c r="G39" i="4"/>
  <c r="Q38" i="4"/>
  <c r="P38" i="4" s="1"/>
  <c r="L38" i="4"/>
  <c r="K38" i="4" s="1"/>
  <c r="G38" i="4"/>
  <c r="F38" i="4" s="1"/>
  <c r="Q37" i="4"/>
  <c r="P37" i="4" s="1"/>
  <c r="L37" i="4"/>
  <c r="K37" i="4" s="1"/>
  <c r="G37" i="4"/>
  <c r="F37" i="4" s="1"/>
  <c r="Q36" i="4"/>
  <c r="P36" i="4" s="1"/>
  <c r="L36" i="4"/>
  <c r="K36" i="4"/>
  <c r="G36" i="4"/>
  <c r="F36" i="4" s="1"/>
  <c r="Q35" i="4"/>
  <c r="P35" i="4"/>
  <c r="L35" i="4"/>
  <c r="K35" i="4" s="1"/>
  <c r="G35" i="4"/>
  <c r="F35" i="4"/>
  <c r="Q34" i="4"/>
  <c r="P34" i="4" s="1"/>
  <c r="L34" i="4"/>
  <c r="K34" i="4" s="1"/>
  <c r="G34" i="4"/>
  <c r="F34" i="4" s="1"/>
  <c r="Q32" i="4"/>
  <c r="P32" i="4" s="1"/>
  <c r="L32" i="4"/>
  <c r="K32" i="4" s="1"/>
  <c r="G32" i="4"/>
  <c r="F32" i="4" s="1"/>
  <c r="Q30" i="4"/>
  <c r="P30" i="4" s="1"/>
  <c r="L30" i="4"/>
  <c r="K30" i="4" s="1"/>
  <c r="G30" i="4"/>
  <c r="F30" i="4" s="1"/>
  <c r="Q29" i="4"/>
  <c r="P29" i="4" s="1"/>
  <c r="L29" i="4"/>
  <c r="K29" i="4" s="1"/>
  <c r="G29" i="4"/>
  <c r="F29" i="4"/>
  <c r="Q28" i="4"/>
  <c r="P28" i="4" s="1"/>
  <c r="L28" i="4"/>
  <c r="K28" i="4"/>
  <c r="G28" i="4"/>
  <c r="F28" i="4" s="1"/>
  <c r="Q27" i="4"/>
  <c r="P27" i="4" s="1"/>
  <c r="L27" i="4"/>
  <c r="K27" i="4" s="1"/>
  <c r="G27" i="4"/>
  <c r="F27" i="4" s="1"/>
  <c r="Q26" i="4"/>
  <c r="P26" i="4" s="1"/>
  <c r="L26" i="4"/>
  <c r="K26" i="4"/>
  <c r="G26" i="4"/>
  <c r="F26" i="4" s="1"/>
  <c r="Q25" i="4"/>
  <c r="P25" i="4"/>
  <c r="L25" i="4"/>
  <c r="K25" i="4" s="1"/>
  <c r="G25" i="4"/>
  <c r="F25" i="4" s="1"/>
  <c r="Q23" i="4"/>
  <c r="P23" i="4" s="1"/>
  <c r="L23" i="4"/>
  <c r="K23" i="4" s="1"/>
  <c r="G23" i="4"/>
  <c r="F23" i="4" s="1"/>
  <c r="Q22" i="4"/>
  <c r="P22" i="4" s="1"/>
  <c r="L22" i="4"/>
  <c r="K22" i="4" s="1"/>
  <c r="G22" i="4"/>
  <c r="F22" i="4"/>
  <c r="Q21" i="4"/>
  <c r="P21" i="4" s="1"/>
  <c r="L21" i="4"/>
  <c r="K21" i="4" s="1"/>
  <c r="G21" i="4"/>
  <c r="F21" i="4" s="1"/>
  <c r="Q20" i="4"/>
  <c r="P20" i="4" s="1"/>
  <c r="L20" i="4"/>
  <c r="K20" i="4" s="1"/>
  <c r="G20" i="4"/>
  <c r="F20" i="4"/>
  <c r="Q19" i="4"/>
  <c r="P19" i="4" s="1"/>
  <c r="L19" i="4"/>
  <c r="K19" i="4"/>
  <c r="G19" i="4"/>
  <c r="F19" i="4" s="1"/>
  <c r="Q17" i="4"/>
  <c r="P17" i="4" s="1"/>
  <c r="L17" i="4"/>
  <c r="K17" i="4" s="1"/>
  <c r="G17" i="4"/>
  <c r="F17" i="4"/>
  <c r="Q16" i="4"/>
  <c r="P16" i="4" s="1"/>
  <c r="L16" i="4"/>
  <c r="K16" i="4" s="1"/>
  <c r="G16" i="4"/>
  <c r="F16" i="4" s="1"/>
  <c r="Q15" i="4"/>
  <c r="P15" i="4" s="1"/>
  <c r="L15" i="4"/>
  <c r="K15" i="4" s="1"/>
  <c r="G15" i="4"/>
  <c r="Q14" i="4"/>
  <c r="P14" i="4" s="1"/>
  <c r="L14" i="4"/>
  <c r="K14" i="4" s="1"/>
  <c r="G14" i="4"/>
  <c r="F14" i="4" s="1"/>
  <c r="Q13" i="4"/>
  <c r="P13" i="4"/>
  <c r="L13" i="4"/>
  <c r="G13" i="4"/>
  <c r="F13" i="4"/>
  <c r="Q12" i="4"/>
  <c r="L12" i="4"/>
  <c r="K12" i="4" s="1"/>
  <c r="G12" i="4"/>
  <c r="F12" i="4" s="1"/>
  <c r="Q11" i="4"/>
  <c r="L11" i="4"/>
  <c r="K11" i="4" s="1"/>
  <c r="G11" i="4"/>
  <c r="F11" i="4" s="1"/>
  <c r="L10" i="4"/>
  <c r="K10" i="4" s="1"/>
  <c r="G10" i="4"/>
  <c r="Q58" i="3"/>
  <c r="P58" i="3" s="1"/>
  <c r="L58" i="3"/>
  <c r="K58" i="3" s="1"/>
  <c r="G58" i="3"/>
  <c r="F58" i="3" s="1"/>
  <c r="Q57" i="3"/>
  <c r="P57" i="3" s="1"/>
  <c r="L57" i="3"/>
  <c r="K57" i="3" s="1"/>
  <c r="G57" i="3"/>
  <c r="F57" i="3" s="1"/>
  <c r="Q56" i="3"/>
  <c r="P56" i="3" s="1"/>
  <c r="L56" i="3"/>
  <c r="K56" i="3" s="1"/>
  <c r="G56" i="3"/>
  <c r="F56" i="3" s="1"/>
  <c r="Q55" i="3"/>
  <c r="P55" i="3" s="1"/>
  <c r="L55" i="3"/>
  <c r="K55" i="3" s="1"/>
  <c r="G55" i="3"/>
  <c r="F55" i="3" s="1"/>
  <c r="Q54" i="3"/>
  <c r="P54" i="3" s="1"/>
  <c r="L54" i="3"/>
  <c r="G54" i="3"/>
  <c r="F54" i="3" s="1"/>
  <c r="Q53" i="3"/>
  <c r="P53" i="3" s="1"/>
  <c r="L53" i="3"/>
  <c r="K53" i="3" s="1"/>
  <c r="G53" i="3"/>
  <c r="F53" i="3"/>
  <c r="Q52" i="3"/>
  <c r="P52" i="3" s="1"/>
  <c r="L52" i="3"/>
  <c r="K52" i="3" s="1"/>
  <c r="G52" i="3"/>
  <c r="F52" i="3" s="1"/>
  <c r="Q51" i="3"/>
  <c r="P51" i="3" s="1"/>
  <c r="L51" i="3"/>
  <c r="K51" i="3" s="1"/>
  <c r="G51" i="3"/>
  <c r="F51" i="3" s="1"/>
  <c r="Q50" i="3"/>
  <c r="P50" i="3"/>
  <c r="L50" i="3"/>
  <c r="K50" i="3"/>
  <c r="G50" i="3"/>
  <c r="F50" i="3" s="1"/>
  <c r="Q49" i="3"/>
  <c r="P49" i="3"/>
  <c r="L49" i="3"/>
  <c r="K49" i="3" s="1"/>
  <c r="G49" i="3"/>
  <c r="F49" i="3" s="1"/>
  <c r="Q48" i="3"/>
  <c r="P48" i="3"/>
  <c r="L48" i="3"/>
  <c r="K48" i="3"/>
  <c r="G48" i="3"/>
  <c r="F48" i="3" s="1"/>
  <c r="Q47" i="3"/>
  <c r="P47" i="3"/>
  <c r="L47" i="3"/>
  <c r="K47" i="3" s="1"/>
  <c r="G47" i="3"/>
  <c r="F47" i="3" s="1"/>
  <c r="Q45" i="3"/>
  <c r="P45" i="3"/>
  <c r="L45" i="3"/>
  <c r="K45" i="3"/>
  <c r="G45" i="3"/>
  <c r="F45" i="3" s="1"/>
  <c r="Q44" i="3"/>
  <c r="P44" i="3"/>
  <c r="L44" i="3"/>
  <c r="K44" i="3" s="1"/>
  <c r="G44" i="3"/>
  <c r="F44" i="3" s="1"/>
  <c r="Q43" i="3"/>
  <c r="P43" i="3"/>
  <c r="L43" i="3"/>
  <c r="K43" i="3"/>
  <c r="G43" i="3"/>
  <c r="F43" i="3" s="1"/>
  <c r="Q42" i="3"/>
  <c r="P42" i="3"/>
  <c r="L42" i="3"/>
  <c r="K42" i="3" s="1"/>
  <c r="G42" i="3"/>
  <c r="F42" i="3" s="1"/>
  <c r="Q40" i="3"/>
  <c r="P40" i="3"/>
  <c r="L40" i="3"/>
  <c r="K40" i="3"/>
  <c r="G40" i="3"/>
  <c r="F40" i="3" s="1"/>
  <c r="Q39" i="3"/>
  <c r="P39" i="3"/>
  <c r="L39" i="3"/>
  <c r="K39" i="3" s="1"/>
  <c r="G39" i="3"/>
  <c r="F39" i="3" s="1"/>
  <c r="Q38" i="3"/>
  <c r="P38" i="3"/>
  <c r="L38" i="3"/>
  <c r="K38" i="3"/>
  <c r="G38" i="3"/>
  <c r="F38" i="3" s="1"/>
  <c r="Q36" i="3"/>
  <c r="P36" i="3"/>
  <c r="L36" i="3"/>
  <c r="K36" i="3" s="1"/>
  <c r="G36" i="3"/>
  <c r="F36" i="3" s="1"/>
  <c r="Q35" i="3"/>
  <c r="P35" i="3"/>
  <c r="L35" i="3"/>
  <c r="K35" i="3"/>
  <c r="G35" i="3"/>
  <c r="F35" i="3" s="1"/>
  <c r="Q34" i="3"/>
  <c r="P34" i="3"/>
  <c r="L34" i="3"/>
  <c r="K34" i="3" s="1"/>
  <c r="G34" i="3"/>
  <c r="F34" i="3" s="1"/>
  <c r="Q33" i="3"/>
  <c r="P33" i="3"/>
  <c r="L33" i="3"/>
  <c r="K33" i="3"/>
  <c r="G33" i="3"/>
  <c r="F33" i="3" s="1"/>
  <c r="Q32" i="3"/>
  <c r="P32" i="3"/>
  <c r="L32" i="3"/>
  <c r="K32" i="3" s="1"/>
  <c r="G32" i="3"/>
  <c r="F32" i="3" s="1"/>
  <c r="Q30" i="3"/>
  <c r="P30" i="3" s="1"/>
  <c r="L30" i="3"/>
  <c r="K30" i="3"/>
  <c r="G30" i="3"/>
  <c r="F30" i="3" s="1"/>
  <c r="Q29" i="3"/>
  <c r="P29" i="3"/>
  <c r="L29" i="3"/>
  <c r="K29" i="3" s="1"/>
  <c r="G29" i="3"/>
  <c r="F29" i="3" s="1"/>
  <c r="Q28" i="3"/>
  <c r="P28" i="3" s="1"/>
  <c r="L28" i="3"/>
  <c r="K28" i="3"/>
  <c r="G28" i="3"/>
  <c r="F28" i="3" s="1"/>
  <c r="Q27" i="3"/>
  <c r="P27" i="3"/>
  <c r="L27" i="3"/>
  <c r="K27" i="3" s="1"/>
  <c r="G27" i="3"/>
  <c r="F27" i="3" s="1"/>
  <c r="Q25" i="3"/>
  <c r="P25" i="3" s="1"/>
  <c r="L25" i="3"/>
  <c r="K25" i="3"/>
  <c r="G25" i="3"/>
  <c r="F25" i="3" s="1"/>
  <c r="Q24" i="3"/>
  <c r="P24" i="3"/>
  <c r="L24" i="3"/>
  <c r="K24" i="3" s="1"/>
  <c r="G24" i="3"/>
  <c r="F24" i="3" s="1"/>
  <c r="Q23" i="3"/>
  <c r="P23" i="3" s="1"/>
  <c r="L23" i="3"/>
  <c r="K23" i="3"/>
  <c r="G23" i="3"/>
  <c r="F23" i="3" s="1"/>
  <c r="Q22" i="3"/>
  <c r="P22" i="3"/>
  <c r="L22" i="3"/>
  <c r="K22" i="3" s="1"/>
  <c r="G22" i="3"/>
  <c r="F22" i="3" s="1"/>
  <c r="Q20" i="3"/>
  <c r="P20" i="3" s="1"/>
  <c r="L20" i="3"/>
  <c r="K20" i="3"/>
  <c r="G20" i="3"/>
  <c r="F20" i="3" s="1"/>
  <c r="Q18" i="3"/>
  <c r="P18" i="3"/>
  <c r="L18" i="3"/>
  <c r="K18" i="3" s="1"/>
  <c r="G18" i="3"/>
  <c r="F18" i="3" s="1"/>
  <c r="Q17" i="3"/>
  <c r="P17" i="3" s="1"/>
  <c r="L17" i="3"/>
  <c r="K17" i="3"/>
  <c r="G17" i="3"/>
  <c r="F17" i="3" s="1"/>
  <c r="Q16" i="3"/>
  <c r="P16" i="3"/>
  <c r="L16" i="3"/>
  <c r="K16" i="3" s="1"/>
  <c r="G16" i="3"/>
  <c r="F16" i="3" s="1"/>
  <c r="Q15" i="3"/>
  <c r="P15" i="3" s="1"/>
  <c r="L15" i="3"/>
  <c r="K15" i="3"/>
  <c r="G15" i="3"/>
  <c r="F15" i="3" s="1"/>
  <c r="Q14" i="3"/>
  <c r="P14" i="3"/>
  <c r="L14" i="3"/>
  <c r="K14" i="3" s="1"/>
  <c r="G14" i="3"/>
  <c r="F14" i="3" s="1"/>
  <c r="Q13" i="3"/>
  <c r="P13" i="3" s="1"/>
  <c r="L13" i="3"/>
  <c r="K13" i="3"/>
  <c r="G13" i="3"/>
  <c r="F13" i="3" s="1"/>
  <c r="Q11" i="3"/>
  <c r="P11" i="3"/>
  <c r="L11" i="3"/>
  <c r="K11" i="3" s="1"/>
  <c r="G11" i="3"/>
  <c r="F11" i="3" s="1"/>
  <c r="Q10" i="3"/>
  <c r="Q59" i="3" s="1"/>
  <c r="B16" i="18" s="1"/>
  <c r="L10" i="3"/>
  <c r="K10" i="3"/>
  <c r="G10" i="3"/>
  <c r="G60" i="3" s="1"/>
  <c r="B14" i="25" s="1"/>
  <c r="K10" i="8"/>
  <c r="K12" i="12"/>
  <c r="P11" i="4"/>
  <c r="G15" i="10"/>
  <c r="J22" i="25" s="1"/>
  <c r="G22" i="15"/>
  <c r="J30" i="27" s="1"/>
  <c r="F90" i="14"/>
  <c r="P19" i="13"/>
  <c r="K14" i="10"/>
  <c r="P14" i="10"/>
  <c r="K92" i="29"/>
  <c r="F92" i="29"/>
  <c r="P97" i="5"/>
  <c r="G99" i="5"/>
  <c r="J14" i="25" s="1"/>
  <c r="F39" i="4"/>
  <c r="L62" i="3"/>
  <c r="B15" i="27" s="1"/>
  <c r="L59" i="3"/>
  <c r="B15" i="18" s="1"/>
  <c r="O17" i="27"/>
  <c r="G25" i="18"/>
  <c r="K24" i="9"/>
  <c r="G17" i="25"/>
  <c r="F52" i="22" l="1"/>
  <c r="C33" i="25"/>
  <c r="O25" i="18"/>
  <c r="C25" i="18"/>
  <c r="O33" i="26"/>
  <c r="G33" i="18"/>
  <c r="C33" i="27"/>
  <c r="C33" i="18"/>
  <c r="C33" i="26"/>
  <c r="O25" i="26"/>
  <c r="K25" i="26"/>
  <c r="C39" i="26"/>
  <c r="C17" i="18"/>
  <c r="C25" i="26"/>
  <c r="P97" i="8"/>
  <c r="C40" i="25"/>
  <c r="F59" i="3"/>
  <c r="C17" i="26"/>
  <c r="C38" i="26"/>
  <c r="P60" i="3"/>
  <c r="Q60" i="9"/>
  <c r="J24" i="26" s="1"/>
  <c r="G20" i="15"/>
  <c r="N30" i="25" s="1"/>
  <c r="F10" i="3"/>
  <c r="F60" i="3" s="1"/>
  <c r="K15" i="27"/>
  <c r="O31" i="27" s="1"/>
  <c r="Q100" i="5"/>
  <c r="J16" i="26" s="1"/>
  <c r="G17" i="11"/>
  <c r="J22" i="18" s="1"/>
  <c r="G70" i="23"/>
  <c r="B30" i="26" s="1"/>
  <c r="Q107" i="6"/>
  <c r="B24" i="26" s="1"/>
  <c r="G19" i="11"/>
  <c r="N22" i="26" s="1"/>
  <c r="P10" i="3"/>
  <c r="K25" i="18"/>
  <c r="O25" i="27"/>
  <c r="C38" i="25"/>
  <c r="G25" i="27"/>
  <c r="O25" i="25"/>
  <c r="P59" i="3"/>
  <c r="K25" i="27"/>
  <c r="Q96" i="29"/>
  <c r="N16" i="27" s="1"/>
  <c r="C17" i="27"/>
  <c r="K33" i="27"/>
  <c r="G60" i="9"/>
  <c r="J22" i="26" s="1"/>
  <c r="K17" i="18"/>
  <c r="Q52" i="12"/>
  <c r="N24" i="18" s="1"/>
  <c r="Q19" i="15"/>
  <c r="J32" i="18" s="1"/>
  <c r="L15" i="10"/>
  <c r="J23" i="25" s="1"/>
  <c r="G17" i="26"/>
  <c r="K17" i="25"/>
  <c r="O17" i="18"/>
  <c r="F40" i="24"/>
  <c r="F15" i="29"/>
  <c r="G95" i="29"/>
  <c r="N14" i="26" s="1"/>
  <c r="G94" i="29"/>
  <c r="N14" i="25" s="1"/>
  <c r="K14" i="8"/>
  <c r="K97" i="8" s="1"/>
  <c r="L97" i="8"/>
  <c r="F23" i="26" s="1"/>
  <c r="P17" i="22"/>
  <c r="P52" i="22" s="1"/>
  <c r="Q52" i="22"/>
  <c r="N24" i="27" s="1"/>
  <c r="P11" i="13"/>
  <c r="Q22" i="13"/>
  <c r="F32" i="26" s="1"/>
  <c r="Q20" i="13"/>
  <c r="B32" i="18" s="1"/>
  <c r="O30" i="18"/>
  <c r="L98" i="5"/>
  <c r="J15" i="18" s="1"/>
  <c r="G105" i="6"/>
  <c r="B22" i="18" s="1"/>
  <c r="L105" i="6"/>
  <c r="B23" i="18" s="1"/>
  <c r="F15" i="4"/>
  <c r="G43" i="4"/>
  <c r="F14" i="27" s="1"/>
  <c r="P26" i="9"/>
  <c r="Q61" i="9"/>
  <c r="F24" i="27" s="1"/>
  <c r="Q59" i="9"/>
  <c r="F24" i="25" s="1"/>
  <c r="F12" i="14"/>
  <c r="G94" i="14"/>
  <c r="F30" i="27" s="1"/>
  <c r="K10" i="15"/>
  <c r="L20" i="15"/>
  <c r="N31" i="25" s="1"/>
  <c r="L22" i="15"/>
  <c r="J31" i="27" s="1"/>
  <c r="J33" i="27" s="1"/>
  <c r="J34" i="27" s="1"/>
  <c r="D22" i="15" s="1"/>
  <c r="L19" i="15"/>
  <c r="J31" i="18" s="1"/>
  <c r="L21" i="15"/>
  <c r="N31" i="26" s="1"/>
  <c r="F12" i="15"/>
  <c r="G21" i="15"/>
  <c r="N30" i="26" s="1"/>
  <c r="G19" i="15"/>
  <c r="J30" i="18" s="1"/>
  <c r="J33" i="18" s="1"/>
  <c r="J34" i="18" s="1"/>
  <c r="D19" i="15" s="1"/>
  <c r="F61" i="3"/>
  <c r="Q60" i="3"/>
  <c r="B16" i="25" s="1"/>
  <c r="L107" i="6"/>
  <c r="B23" i="26" s="1"/>
  <c r="L96" i="29"/>
  <c r="N15" i="27" s="1"/>
  <c r="Q21" i="13"/>
  <c r="F32" i="25" s="1"/>
  <c r="L52" i="12"/>
  <c r="N23" i="18" s="1"/>
  <c r="K54" i="3"/>
  <c r="K61" i="3" s="1"/>
  <c r="L61" i="3"/>
  <c r="B15" i="26" s="1"/>
  <c r="P16" i="5"/>
  <c r="Q101" i="5"/>
  <c r="Q99" i="5"/>
  <c r="J16" i="25" s="1"/>
  <c r="Q108" i="6"/>
  <c r="B24" i="27" s="1"/>
  <c r="P14" i="6"/>
  <c r="Q105" i="6"/>
  <c r="B24" i="18" s="1"/>
  <c r="K12" i="11"/>
  <c r="L19" i="11"/>
  <c r="N23" i="26" s="1"/>
  <c r="L17" i="11"/>
  <c r="J23" i="18" s="1"/>
  <c r="P52" i="12"/>
  <c r="F70" i="23"/>
  <c r="K21" i="23"/>
  <c r="K70" i="23" s="1"/>
  <c r="L70" i="23"/>
  <c r="B31" i="26" s="1"/>
  <c r="K52" i="22"/>
  <c r="K10" i="13"/>
  <c r="L20" i="13"/>
  <c r="B31" i="18" s="1"/>
  <c r="B33" i="18" s="1"/>
  <c r="L22" i="13"/>
  <c r="F31" i="26" s="1"/>
  <c r="L23" i="13"/>
  <c r="B31" i="27" s="1"/>
  <c r="F13" i="13"/>
  <c r="G22" i="13"/>
  <c r="F30" i="26" s="1"/>
  <c r="K10" i="14"/>
  <c r="L92" i="14"/>
  <c r="J31" i="25" s="1"/>
  <c r="L94" i="14"/>
  <c r="F31" i="27" s="1"/>
  <c r="L91" i="14"/>
  <c r="F31" i="18" s="1"/>
  <c r="L93" i="14"/>
  <c r="J31" i="26" s="1"/>
  <c r="G20" i="13"/>
  <c r="B30" i="18" s="1"/>
  <c r="G93" i="14"/>
  <c r="J30" i="26" s="1"/>
  <c r="Q91" i="14"/>
  <c r="F32" i="18" s="1"/>
  <c r="Q97" i="8"/>
  <c r="F24" i="26" s="1"/>
  <c r="K59" i="3"/>
  <c r="K62" i="3"/>
  <c r="F11" i="5"/>
  <c r="G101" i="5"/>
  <c r="K15" i="10"/>
  <c r="P11" i="10"/>
  <c r="P15" i="10" s="1"/>
  <c r="Q15" i="10"/>
  <c r="J24" i="25" s="1"/>
  <c r="P10" i="11"/>
  <c r="Q20" i="11"/>
  <c r="J24" i="27" s="1"/>
  <c r="Q18" i="11"/>
  <c r="N24" i="25" s="1"/>
  <c r="Q19" i="11"/>
  <c r="N24" i="26" s="1"/>
  <c r="N25" i="26" s="1"/>
  <c r="N26" i="26" s="1"/>
  <c r="D19" i="11" s="1"/>
  <c r="Q17" i="11"/>
  <c r="J24" i="18" s="1"/>
  <c r="P14" i="15"/>
  <c r="Q21" i="15"/>
  <c r="N32" i="26" s="1"/>
  <c r="Q20" i="15"/>
  <c r="N32" i="25" s="1"/>
  <c r="L100" i="5"/>
  <c r="G106" i="6"/>
  <c r="B22" i="25" s="1"/>
  <c r="L58" i="9"/>
  <c r="F23" i="18" s="1"/>
  <c r="G92" i="14"/>
  <c r="J30" i="25" s="1"/>
  <c r="Q94" i="14"/>
  <c r="F32" i="27" s="1"/>
  <c r="Q22" i="15"/>
  <c r="J32" i="27" s="1"/>
  <c r="J16" i="27"/>
  <c r="G62" i="3"/>
  <c r="B14" i="27" s="1"/>
  <c r="G98" i="5"/>
  <c r="J14" i="18" s="1"/>
  <c r="Q98" i="5"/>
  <c r="J16" i="18" s="1"/>
  <c r="G108" i="6"/>
  <c r="B22" i="27" s="1"/>
  <c r="G93" i="29"/>
  <c r="N14" i="18" s="1"/>
  <c r="Q94" i="29"/>
  <c r="N16" i="25" s="1"/>
  <c r="L60" i="9"/>
  <c r="J23" i="26" s="1"/>
  <c r="L21" i="13"/>
  <c r="F31" i="25" s="1"/>
  <c r="Q23" i="13"/>
  <c r="B32" i="27" s="1"/>
  <c r="F62" i="3"/>
  <c r="L101" i="5"/>
  <c r="K10" i="5"/>
  <c r="L99" i="5"/>
  <c r="J15" i="25" s="1"/>
  <c r="J17" i="25" s="1"/>
  <c r="J18" i="25" s="1"/>
  <c r="D99" i="5" s="1"/>
  <c r="F10" i="6"/>
  <c r="G107" i="6"/>
  <c r="B22" i="26" s="1"/>
  <c r="K10" i="29"/>
  <c r="L93" i="29"/>
  <c r="N15" i="18" s="1"/>
  <c r="L95" i="29"/>
  <c r="N15" i="26" s="1"/>
  <c r="L94" i="29"/>
  <c r="N15" i="25" s="1"/>
  <c r="P12" i="29"/>
  <c r="Q95" i="29"/>
  <c r="N16" i="26" s="1"/>
  <c r="Q93" i="29"/>
  <c r="N16" i="18" s="1"/>
  <c r="O32" i="18"/>
  <c r="P13" i="24"/>
  <c r="P40" i="24" s="1"/>
  <c r="Q40" i="24"/>
  <c r="B32" i="25" s="1"/>
  <c r="P12" i="14"/>
  <c r="Q93" i="14"/>
  <c r="J32" i="26" s="1"/>
  <c r="Q92" i="14"/>
  <c r="J32" i="25" s="1"/>
  <c r="C39" i="25"/>
  <c r="Q62" i="3"/>
  <c r="B16" i="27" s="1"/>
  <c r="K52" i="12"/>
  <c r="L60" i="3"/>
  <c r="B15" i="25" s="1"/>
  <c r="G59" i="3"/>
  <c r="B14" i="18" s="1"/>
  <c r="Q61" i="3"/>
  <c r="B16" i="26" s="1"/>
  <c r="G41" i="4"/>
  <c r="F14" i="25" s="1"/>
  <c r="P99" i="5"/>
  <c r="Q106" i="6"/>
  <c r="B24" i="25" s="1"/>
  <c r="F13" i="8"/>
  <c r="F97" i="8" s="1"/>
  <c r="G97" i="8"/>
  <c r="F22" i="26" s="1"/>
  <c r="P61" i="9"/>
  <c r="F28" i="9"/>
  <c r="G58" i="9"/>
  <c r="F22" i="18" s="1"/>
  <c r="G61" i="9"/>
  <c r="F22" i="27" s="1"/>
  <c r="F15" i="10"/>
  <c r="K12" i="24"/>
  <c r="K40" i="24" s="1"/>
  <c r="L40" i="24"/>
  <c r="B31" i="25" s="1"/>
  <c r="G52" i="22"/>
  <c r="N22" i="27" s="1"/>
  <c r="P20" i="13"/>
  <c r="G25" i="25"/>
  <c r="K10" i="6"/>
  <c r="L108" i="6"/>
  <c r="B23" i="27" s="1"/>
  <c r="L106" i="6"/>
  <c r="B23" i="25" s="1"/>
  <c r="P95" i="29"/>
  <c r="K36" i="9"/>
  <c r="L61" i="9"/>
  <c r="F23" i="27" s="1"/>
  <c r="L59" i="9"/>
  <c r="F23" i="25" s="1"/>
  <c r="F25" i="25" s="1"/>
  <c r="K10" i="11"/>
  <c r="L20" i="11"/>
  <c r="J23" i="27" s="1"/>
  <c r="L18" i="11"/>
  <c r="N23" i="25" s="1"/>
  <c r="F15" i="11"/>
  <c r="F20" i="11" s="1"/>
  <c r="G20" i="11"/>
  <c r="J22" i="27" s="1"/>
  <c r="F52" i="12"/>
  <c r="G52" i="12"/>
  <c r="N22" i="18" s="1"/>
  <c r="O31" i="18"/>
  <c r="F11" i="13"/>
  <c r="G21" i="13"/>
  <c r="F30" i="25" s="1"/>
  <c r="G23" i="13"/>
  <c r="B30" i="27" s="1"/>
  <c r="F10" i="14"/>
  <c r="G91" i="14"/>
  <c r="F30" i="18" s="1"/>
  <c r="C17" i="25"/>
  <c r="K25" i="25"/>
  <c r="F96" i="29"/>
  <c r="K16" i="27"/>
  <c r="K16" i="26"/>
  <c r="C40" i="26" s="1"/>
  <c r="O17" i="26"/>
  <c r="P62" i="3"/>
  <c r="G96" i="29"/>
  <c r="N14" i="27" s="1"/>
  <c r="G18" i="11"/>
  <c r="N22" i="25" s="1"/>
  <c r="G40" i="24"/>
  <c r="B30" i="25" s="1"/>
  <c r="L52" i="22"/>
  <c r="N23" i="27" s="1"/>
  <c r="G61" i="3"/>
  <c r="B14" i="26" s="1"/>
  <c r="C25" i="25"/>
  <c r="G33" i="25"/>
  <c r="O17" i="25"/>
  <c r="F33" i="26"/>
  <c r="F34" i="26" s="1"/>
  <c r="D22" i="13" s="1"/>
  <c r="G100" i="5"/>
  <c r="F10" i="5"/>
  <c r="B17" i="18"/>
  <c r="B18" i="18" s="1"/>
  <c r="D59" i="3" s="1"/>
  <c r="P61" i="3"/>
  <c r="F95" i="29"/>
  <c r="F10" i="4"/>
  <c r="G40" i="4"/>
  <c r="F14" i="18" s="1"/>
  <c r="G42" i="4"/>
  <c r="F14" i="26" s="1"/>
  <c r="L42" i="4"/>
  <c r="F15" i="26" s="1"/>
  <c r="L40" i="4"/>
  <c r="F15" i="18" s="1"/>
  <c r="L43" i="4"/>
  <c r="K13" i="4"/>
  <c r="Q43" i="4"/>
  <c r="Q42" i="4"/>
  <c r="F16" i="26" s="1"/>
  <c r="L41" i="4"/>
  <c r="F15" i="25" s="1"/>
  <c r="Q41" i="4"/>
  <c r="F16" i="25" s="1"/>
  <c r="Q40" i="4"/>
  <c r="F16" i="18" s="1"/>
  <c r="P12" i="4"/>
  <c r="Q70" i="23"/>
  <c r="B32" i="26" s="1"/>
  <c r="P12" i="23"/>
  <c r="P70" i="23" s="1"/>
  <c r="C25" i="27"/>
  <c r="O30" i="27"/>
  <c r="G33" i="27"/>
  <c r="O33" i="25"/>
  <c r="B34" i="18" l="1"/>
  <c r="D20" i="13" s="1"/>
  <c r="B33" i="27"/>
  <c r="B34" i="27" s="1"/>
  <c r="D23" i="13" s="1"/>
  <c r="F33" i="25"/>
  <c r="C41" i="26"/>
  <c r="N25" i="25"/>
  <c r="N26" i="25" s="1"/>
  <c r="D18" i="11" s="1"/>
  <c r="J25" i="18"/>
  <c r="J26" i="18" s="1"/>
  <c r="D17" i="11" s="1"/>
  <c r="J25" i="25"/>
  <c r="K17" i="27"/>
  <c r="B17" i="27"/>
  <c r="B18" i="27" s="1"/>
  <c r="D62" i="3" s="1"/>
  <c r="B17" i="26"/>
  <c r="B18" i="26" s="1"/>
  <c r="D61" i="3" s="1"/>
  <c r="B17" i="25"/>
  <c r="C41" i="25"/>
  <c r="B25" i="25"/>
  <c r="B26" i="25" s="1"/>
  <c r="D106" i="6" s="1"/>
  <c r="F33" i="18"/>
  <c r="F34" i="18" s="1"/>
  <c r="D91" i="14" s="1"/>
  <c r="P107" i="6"/>
  <c r="J33" i="26"/>
  <c r="J34" i="26" s="1"/>
  <c r="D93" i="14" s="1"/>
  <c r="B40" i="26"/>
  <c r="P105" i="6"/>
  <c r="B18" i="25"/>
  <c r="D60" i="3" s="1"/>
  <c r="J33" i="25"/>
  <c r="J34" i="25" s="1"/>
  <c r="D92" i="14" s="1"/>
  <c r="N25" i="18"/>
  <c r="N26" i="18" s="1"/>
  <c r="D52" i="12" s="1"/>
  <c r="J25" i="26"/>
  <c r="J26" i="26" s="1"/>
  <c r="D60" i="9" s="1"/>
  <c r="N31" i="18"/>
  <c r="N17" i="26"/>
  <c r="N18" i="26" s="1"/>
  <c r="D95" i="29" s="1"/>
  <c r="N17" i="25"/>
  <c r="N18" i="25" s="1"/>
  <c r="D94" i="29" s="1"/>
  <c r="F25" i="26"/>
  <c r="F26" i="26" s="1"/>
  <c r="D97" i="8" s="1"/>
  <c r="O33" i="18"/>
  <c r="B25" i="27"/>
  <c r="B26" i="27" s="1"/>
  <c r="D108" i="6" s="1"/>
  <c r="F20" i="13"/>
  <c r="F33" i="27"/>
  <c r="K17" i="26"/>
  <c r="K105" i="6"/>
  <c r="K107" i="6"/>
  <c r="K108" i="6"/>
  <c r="K106" i="6"/>
  <c r="F58" i="9"/>
  <c r="F61" i="9"/>
  <c r="F60" i="9"/>
  <c r="P92" i="14"/>
  <c r="P91" i="14"/>
  <c r="P94" i="14"/>
  <c r="F105" i="6"/>
  <c r="F107" i="6"/>
  <c r="F108" i="6"/>
  <c r="F106" i="6"/>
  <c r="J15" i="27"/>
  <c r="J15" i="26"/>
  <c r="B39" i="26" s="1"/>
  <c r="P21" i="15"/>
  <c r="P20" i="15"/>
  <c r="P19" i="15"/>
  <c r="P22" i="15"/>
  <c r="K22" i="13"/>
  <c r="K21" i="13"/>
  <c r="K23" i="13"/>
  <c r="K20" i="13"/>
  <c r="K19" i="15"/>
  <c r="K22" i="15"/>
  <c r="K21" i="15"/>
  <c r="K20" i="15"/>
  <c r="F22" i="13"/>
  <c r="P22" i="13"/>
  <c r="P23" i="13"/>
  <c r="P21" i="13"/>
  <c r="N32" i="18"/>
  <c r="N17" i="27"/>
  <c r="N18" i="27" s="1"/>
  <c r="D96" i="29" s="1"/>
  <c r="K59" i="9"/>
  <c r="K60" i="9"/>
  <c r="K61" i="9"/>
  <c r="N17" i="18"/>
  <c r="N18" i="18" s="1"/>
  <c r="D93" i="29" s="1"/>
  <c r="P20" i="11"/>
  <c r="P19" i="11"/>
  <c r="P18" i="11"/>
  <c r="P17" i="11"/>
  <c r="P106" i="6"/>
  <c r="P60" i="9"/>
  <c r="P59" i="9"/>
  <c r="F34" i="27"/>
  <c r="D94" i="14" s="1"/>
  <c r="B40" i="25"/>
  <c r="P108" i="6"/>
  <c r="B38" i="25"/>
  <c r="F21" i="13"/>
  <c r="J25" i="27"/>
  <c r="J26" i="27" s="1"/>
  <c r="D20" i="11" s="1"/>
  <c r="K19" i="11"/>
  <c r="K17" i="11"/>
  <c r="K20" i="11"/>
  <c r="K18" i="11"/>
  <c r="K58" i="9"/>
  <c r="F26" i="25"/>
  <c r="D59" i="9" s="1"/>
  <c r="N25" i="27"/>
  <c r="N26" i="27" s="1"/>
  <c r="D52" i="22" s="1"/>
  <c r="F25" i="27"/>
  <c r="F26" i="27" s="1"/>
  <c r="D61" i="9" s="1"/>
  <c r="P58" i="9"/>
  <c r="P93" i="29"/>
  <c r="P96" i="29"/>
  <c r="K93" i="29"/>
  <c r="K96" i="29"/>
  <c r="K95" i="29"/>
  <c r="K94" i="29"/>
  <c r="K101" i="5"/>
  <c r="K100" i="5"/>
  <c r="K98" i="5"/>
  <c r="K99" i="5"/>
  <c r="J17" i="18"/>
  <c r="J18" i="18" s="1"/>
  <c r="D98" i="5" s="1"/>
  <c r="K91" i="14"/>
  <c r="K94" i="14"/>
  <c r="K93" i="14"/>
  <c r="K92" i="14"/>
  <c r="N33" i="26"/>
  <c r="N34" i="26" s="1"/>
  <c r="D21" i="15" s="1"/>
  <c r="B25" i="18"/>
  <c r="B26" i="18" s="1"/>
  <c r="D105" i="6" s="1"/>
  <c r="F23" i="13"/>
  <c r="O32" i="27"/>
  <c r="O33" i="27" s="1"/>
  <c r="B33" i="26"/>
  <c r="B34" i="26" s="1"/>
  <c r="D70" i="23" s="1"/>
  <c r="B39" i="25"/>
  <c r="F34" i="25"/>
  <c r="D21" i="13" s="1"/>
  <c r="B33" i="25"/>
  <c r="B34" i="25" s="1"/>
  <c r="D40" i="24" s="1"/>
  <c r="J26" i="25"/>
  <c r="D15" i="10" s="1"/>
  <c r="F93" i="14"/>
  <c r="F92" i="14"/>
  <c r="F91" i="14"/>
  <c r="F94" i="14"/>
  <c r="F19" i="11"/>
  <c r="F18" i="11"/>
  <c r="F17" i="11"/>
  <c r="P94" i="29"/>
  <c r="P93" i="14"/>
  <c r="F25" i="18"/>
  <c r="F26" i="18" s="1"/>
  <c r="D58" i="9" s="1"/>
  <c r="F59" i="9"/>
  <c r="B25" i="26"/>
  <c r="B26" i="26" s="1"/>
  <c r="D107" i="6" s="1"/>
  <c r="K60" i="3"/>
  <c r="P100" i="5"/>
  <c r="P101" i="5"/>
  <c r="P98" i="5"/>
  <c r="F20" i="15"/>
  <c r="F19" i="15"/>
  <c r="F22" i="15"/>
  <c r="F21" i="15"/>
  <c r="N33" i="25"/>
  <c r="N34" i="25" s="1"/>
  <c r="D20" i="15" s="1"/>
  <c r="F94" i="29"/>
  <c r="F93" i="29"/>
  <c r="K40" i="4"/>
  <c r="K43" i="4"/>
  <c r="K42" i="4"/>
  <c r="K41" i="4"/>
  <c r="P42" i="4"/>
  <c r="P43" i="4"/>
  <c r="P40" i="4"/>
  <c r="P41" i="4"/>
  <c r="F17" i="26"/>
  <c r="F18" i="26" s="1"/>
  <c r="D42" i="4" s="1"/>
  <c r="F98" i="5"/>
  <c r="F101" i="5"/>
  <c r="F100" i="5"/>
  <c r="F99" i="5"/>
  <c r="F16" i="27"/>
  <c r="N32" i="27" s="1"/>
  <c r="F15" i="27"/>
  <c r="F41" i="4"/>
  <c r="F43" i="4"/>
  <c r="F40" i="4"/>
  <c r="F42" i="4"/>
  <c r="F17" i="18"/>
  <c r="F18" i="18" s="1"/>
  <c r="D40" i="4" s="1"/>
  <c r="J14" i="27"/>
  <c r="J14" i="26"/>
  <c r="J17" i="26" s="1"/>
  <c r="F17" i="25"/>
  <c r="F18" i="25" s="1"/>
  <c r="D41" i="4" s="1"/>
  <c r="N30" i="18"/>
  <c r="J18" i="26" l="1"/>
  <c r="D100" i="5" s="1"/>
  <c r="B41" i="25"/>
  <c r="B42" i="25" s="1"/>
  <c r="N33" i="18"/>
  <c r="N34" i="18" s="1"/>
  <c r="B38" i="26"/>
  <c r="B41" i="26" s="1"/>
  <c r="B42" i="26" s="1"/>
  <c r="F17" i="27"/>
  <c r="F18" i="27" s="1"/>
  <c r="D43" i="4" s="1"/>
  <c r="N31" i="27"/>
  <c r="J17" i="27"/>
  <c r="J18" i="27" s="1"/>
  <c r="D101" i="5" s="1"/>
  <c r="N30" i="27"/>
  <c r="N33" i="27" l="1"/>
  <c r="N34" i="27" s="1"/>
</calcChain>
</file>

<file path=xl/sharedStrings.xml><?xml version="1.0" encoding="utf-8"?>
<sst xmlns="http://schemas.openxmlformats.org/spreadsheetml/2006/main" count="4173" uniqueCount="1717">
  <si>
    <t>GOBIERNO</t>
  </si>
  <si>
    <t>CONSULTA EXTERNA</t>
  </si>
  <si>
    <t>HOSPITALIZACIÓN</t>
  </si>
  <si>
    <t>UNIDAD QUIRÚRGICA</t>
  </si>
  <si>
    <t>HEMODINAMIA</t>
  </si>
  <si>
    <t>REHABILITACIÓN</t>
  </si>
  <si>
    <t>INHALOTERAPIA</t>
  </si>
  <si>
    <t>IMAGENOLOGÍA</t>
  </si>
  <si>
    <t>SERVICIOS GENERALES</t>
  </si>
  <si>
    <t>Verificar la existencia de documentos y papelería oficial para notas de psicología.</t>
  </si>
  <si>
    <t>Verificar bitácora de limpieza y desinfección.</t>
  </si>
  <si>
    <t>Verificar que cuente con equipos automatizados.</t>
  </si>
  <si>
    <t>Criterios a evaluar PROCESO</t>
  </si>
  <si>
    <t>Criterios a evaluar DOCUMENTAL</t>
  </si>
  <si>
    <t>Evidencia documental</t>
  </si>
  <si>
    <t>CLAVE</t>
  </si>
  <si>
    <t>MEDICAMENTO</t>
  </si>
  <si>
    <t>NOM-087-ECOL-SSA1-2002, en su numeral 4 y 6.</t>
  </si>
  <si>
    <t>Nitroprusiato sodio solución de inyectable 50 mg.*</t>
  </si>
  <si>
    <t>Parches   para   electrodo (adulto pediátricos, neonatales).*</t>
  </si>
  <si>
    <t>Numeral 6. Responsabilidades sanitarias, 6.4 Obligaciones generales, 6.4.1,    6.3.2.2   de la NOM-229-
SSA1-2002, y los numerales 5, 5.1,
5.1.1, 5.1.2.2, 5.1.2, 5.1.2.3, de la
NOM-016-SSA3-2012, Que establece las características mínimas de infraestructura y equipamiento de hospitales y consultorios de atención médica especializada.</t>
  </si>
  <si>
    <t>Verificar rótulos con las leyendas correspondientes en las áreas correspondientes.</t>
  </si>
  <si>
    <t>LABORATORIO T BANCO DE SANGRE</t>
  </si>
  <si>
    <t>DIRECCIÓN GENERAL DE CALIDAD Y EDUCACIÓN EN SALUD</t>
  </si>
  <si>
    <t>Normatividad aplicable</t>
  </si>
  <si>
    <t>Concepto</t>
  </si>
  <si>
    <t>Criterios a evaluar ESTRUCTURA</t>
  </si>
  <si>
    <t>Puntaje</t>
  </si>
  <si>
    <t>Modelo de Gestión de Calidad en Salud
(Criterios y Subcriterios)</t>
  </si>
  <si>
    <t>Evidencia observacional</t>
  </si>
  <si>
    <t>El evaluador deberá:</t>
  </si>
  <si>
    <t>1. Personas/ comunidad/ población. 1.4.
Oferta de servicios.
4. Planeación.
4.3. Planeación operativa. 7.
Mejora de procesos.
7.1. Administración de procesos estratégicos.</t>
  </si>
  <si>
    <t>RECURSOS HUMANOS PARA TODAS LAS MALFORMACIONES CONGÉNITAS QUIRÚRGICAS O ADQUIRIDAS</t>
  </si>
  <si>
    <t>RECURSO HUMANO MALFORMACIONES CONGÉNITAS, QUIRÚRGICAS Y ADQUIRIDAS DEL APARATO DIGESTIVO</t>
  </si>
  <si>
    <t>RECURSO HUMANO ADICIONAL PARA TODOS</t>
  </si>
  <si>
    <t>SISTEMAS DE INFORMACIÓN</t>
  </si>
  <si>
    <t>CALIDAD</t>
  </si>
  <si>
    <t>Autorizaciones sanitarias</t>
  </si>
  <si>
    <t>Médico especialista en pediatría
CRITERIO MAYOR</t>
  </si>
  <si>
    <t>Médico especialista en anestesiología general y pediátrica o con adiestramiento en pediatría
CRITERIO MAYOR</t>
  </si>
  <si>
    <t>Médico especialista en pediatría o medicina del enfermo pediátrico en estado crítico
CRITERIO MAYOR</t>
  </si>
  <si>
    <t>Licenciado en enfermería o con especialidad adscrito en las áreas críticas
CRITERIO MAYOR</t>
  </si>
  <si>
    <t>Técnico y/o profesional en laboratorio clínico
CRITERIO MAYOR</t>
  </si>
  <si>
    <t>Técnico y médico
especialista en radiología
CRITERIO MAYOR</t>
  </si>
  <si>
    <t>Médico especialista en cirugía pediátrica
CRITERIO MAYOR</t>
  </si>
  <si>
    <t>Médico especialista en neurocirugía y/o neurocirugía pediátrica
CRITERIO MAYOR</t>
  </si>
  <si>
    <t>Médico especialista en urología o urología pedriátrica propio o subrogado
CRITERIO MAYOR</t>
  </si>
  <si>
    <t>Médico especialista en traumatología y ortopedia</t>
  </si>
  <si>
    <t>Fisioterapeuta</t>
  </si>
  <si>
    <t>Médico especialista en cardiología
CRITERIO MAYOR</t>
  </si>
  <si>
    <t>Médico especialista en cirugía cardiotorácica pediátrica
o cirugía cardiotorácica con especialidad en congénitos
CRITERIO MAYOR</t>
  </si>
  <si>
    <t>Médico especialista en cardiología pediátrica en hemodinamia congénitos
CRITERIO MAYOR</t>
  </si>
  <si>
    <t>Técnico perfusionista propio o subrogado
CRITERIO MAYOR</t>
  </si>
  <si>
    <t>Médico especialista en urología o en urología pediátrica
CRITERIO MAYOR</t>
  </si>
  <si>
    <t>Registro de sistema de información</t>
  </si>
  <si>
    <t>Sistema de referencia y contrarreferencia</t>
  </si>
  <si>
    <t>Comités técnicos intrahospitalarios</t>
  </si>
  <si>
    <t>Códigos ético conductuales</t>
  </si>
  <si>
    <t>4. Planeación.
4.2. Cumplimiento de la regulación.</t>
  </si>
  <si>
    <t>1. Personas/ Comunidad/ Población.
1.4. Oferta de servicios.
4. Planeación.
4.1. Planeación estratégica.
4.3. Planeación operativa.</t>
  </si>
  <si>
    <t>1. Personas/ comunidad/ población.
1.4. Oferta de servicios.
4. Planeación.
4.3. Planeación operativa.
7. Mejora de procesos.
7.1. Administración de procesos estratégicos.</t>
  </si>
  <si>
    <t>3. Información, conocimiento, innovación y tecnología.
3.1. Alineación de la información
estratégica.
3.2. Análisis e interpretación de la
información.</t>
  </si>
  <si>
    <t>1. Personas/ comunidad/ población. 1.2. Comunicación con las personas,
comunidad y población. 2.
Liderazgo. 2.2. Cultura de calidad. 3.Información, conocimiento, innovación y tecnología.
3.2. Análisis e interpretación de la información.
4. Planeación.
4.4. Plan anual de calidad y seguridad
del paciente. 5. Responsabilidad social. 5.2.
Promoción de la cultura de
calidad. 7. Mejora
de procesos. 7.2. Administración de procesos de apoyo integral.</t>
  </si>
  <si>
    <t>1. Personas/ comunidad/ población.
1.2. Comunicación con las personas,
comunidad y población.
2. Liderazgo.
2.2. Cultura de calidad.
3.Información, conocimiento, innovación y tecnología.
3.2. Análisis e interpretación de la
información.
4. Planeación.
4.4. Plan anual de calidad y seguridad
del paciente.
5. Responsabilidad social.
5.2. Promoción de la cultura de
calidad.
7. Mejora de procesos.
7.2. Administración de procesos de apoyo integral.</t>
  </si>
  <si>
    <t>2. Liderazgo.
2.2. Cultura de calidad.
3.Información, conocimiento, innovación y tecnología.
3.2. Análisis e interpretación de la
información.
3.5. Metas y objetivos sectoriales.
4. Planeación.
4.2. Cumplimiento de la regulación.
4.3. Planeación operativa. 4.4. Plan anual de calidad
y seguridad del paciente.
5. Responsabilidad social.
5.2. Promoción de la cultura de
calidad.
5.2.1. Al interior de la unidad.
7. Mejora de procesos.
7.4. Gestión del riesgo en la
atención.</t>
  </si>
  <si>
    <t>Sanitarios de pacientes</t>
  </si>
  <si>
    <t>Sala de espera</t>
  </si>
  <si>
    <t>Control de los Residuos Peligrosos Biológico Infecciosos (RPBI)</t>
  </si>
  <si>
    <t>Mobiliario</t>
  </si>
  <si>
    <t>Equipo médico</t>
  </si>
  <si>
    <t>Instrumental
*No indispensable en consultorio de cardiología pediátrica</t>
  </si>
  <si>
    <t>Trastornos quirúrgicos congénitos y adquiridos del aparato digestivo</t>
  </si>
  <si>
    <t>Diagnóstico prenatal</t>
  </si>
  <si>
    <t>Psicología</t>
  </si>
  <si>
    <t>Fisioterapia
(Área de manejo de heridas y estomas)</t>
  </si>
  <si>
    <t>Trabajo social</t>
  </si>
  <si>
    <t>Trastornos quirúrgicos congénitos y adquiridos de columna vertebral</t>
  </si>
  <si>
    <t>Atención neonatal inmediata</t>
  </si>
  <si>
    <t>Trastornos quirúrgicos congénitos y adquiridos
cardiovasculares</t>
  </si>
  <si>
    <t>Trastornos quirúrgicos congénitos y adquiridos de aparato urinario</t>
  </si>
  <si>
    <t>5. Responsabilidad social.
5.1.
Responsabilidad pública.
5.3. Hospital seguro.</t>
  </si>
  <si>
    <t>4. Planeación.
4.3. Planeación operativa.</t>
  </si>
  <si>
    <t>5. Responsabilidad social.
5.1.
Responsabilidad pública.
7. Mejora de procesos.
7.4. Gestión del riesgo en la
atención.</t>
  </si>
  <si>
    <t>4. Planeación.
4.3. Planeación operativa.
7. Mejora de procesos.
7.3. Administración de procesos de
suministro.</t>
  </si>
  <si>
    <t>1. Personas/ comunidad/ población. 1.2. Comunicación con las personas,
comunidad y población. 1.3. Experiencia de  las persona en la organización. 1.4.
Oferta de servicios.
4. Planeación.
4.1. Planeación estratégica.
4.3. Planeación operativa.
7. Mejora de procesos. 7.4.
Gestión del riesgo en la atención.</t>
  </si>
  <si>
    <t>5. Responsabilidad social.
5.3. Hospital seguro.
7. Mejora de procesos.
7.2.
Administración de procesos de apoyo integral.</t>
  </si>
  <si>
    <t>5. Responsabilidad social.
5.3. Hospital seguro. 7. Mejora
de procesos.
7.2.
Administración de procesos de apoyo integral.</t>
  </si>
  <si>
    <t>1. Personas/ comunidad/ población.
1.2. Comunicación con las personas,
comunidad y población.
1.3. Experiencia de las persona en la organización.
1.4. Oferta de servicios.
4. Planeación.
4.1. Planeación estratégica.
4.3. Planeación operativa.
7. Mejora de procesos.
7.4. Gestión del riesgo en la
atención.</t>
  </si>
  <si>
    <t>4. Planeación.
4.3. Planeación operativa.
7. Mejora de procesos.
7.3.
Administración de procesos de suministro.</t>
  </si>
  <si>
    <t>5. Responsabilidad social.
5.3. Hospital seguro.
7. Mejora de procesos.
7.2. Administración de procesos de apoyo integral.</t>
  </si>
  <si>
    <t>2. Liderazgo.
2.2. Cultura de calidad.
3.Información, conocimiento, innovación y tecnología.
3.2. Análisis e interpretación de la información.
3.5. Metas y objetivos sectoriales.
4. Planeación.
4.2. Cumplimiento de la regulación.
4.3. Planeación operativa.
4.4. Plan anual de calidad y seguridad
del paciente.
5. Responsabilidad social. 5
.2. Promoción de la cultura de calidad.
5.2.1. Al interior de la unidad.
7. Mejora de procesos.
7.4. Gestión del riesgo en la
atención.</t>
  </si>
  <si>
    <t>Central de enfermería</t>
  </si>
  <si>
    <t>Sala de curaciones</t>
  </si>
  <si>
    <t>Manejo de residuos peligrosos biológico infecciosos</t>
  </si>
  <si>
    <t>Atención de pacientes</t>
  </si>
  <si>
    <t>Oficina de trabajo médico</t>
  </si>
  <si>
    <t>Sanitarios para el personal</t>
  </si>
  <si>
    <t>Cuarto séptico</t>
  </si>
  <si>
    <t>Cuarto de aseo</t>
  </si>
  <si>
    <t>Clínica de catéteres o en su caso deberá contar con personal para la vigilancia
de Acciones Vasculares</t>
  </si>
  <si>
    <t>Trastornos quirúrgicos congénitos y adquiridos de aparato digestivo</t>
  </si>
  <si>
    <t>Acciones Esenciales para la Seguridad del Paciente</t>
  </si>
  <si>
    <t>Carro rojo</t>
  </si>
  <si>
    <t>5. Responsabilidad social.
5.1. Responsabilidad pública. 5.3. Hospital
seguro.</t>
  </si>
  <si>
    <t>4. Planeación.
4.3. Planeación operativa.
7. Mejora de procesos.
7.3. Administración de procesos de suministro.</t>
  </si>
  <si>
    <t>5. Responsabilidad social.
5.1. Responsabilidad social. 5.3. Hospital
seguro.</t>
  </si>
  <si>
    <t>1. Personas/ comunidad/ población.
1.1. Conocimiento profundo de las
personas, comunidad, población; diagnóstico situacional y de salud.
4. Planeación.
4.1. Planeación estratégica.
4.3. Planeación operativa.
7. Mejora de procesos.
7.3. Administración de procesos de suministro.</t>
  </si>
  <si>
    <t>5. Responsabilidad social.
5.1. Responsabilidad social.</t>
  </si>
  <si>
    <t>5. Responsabilidad social.
5.1. Responsabilidad social.
5.3. Hospital seguro.</t>
  </si>
  <si>
    <t>3.Información, conocimiento, innovación y tecnología.
3.1. Alineación de la información
estratégica.
3.3. Protección de la información.
4. Planeación.
4.2. Cumplimiento de la regulación.</t>
  </si>
  <si>
    <t>1. Personas/ comunidad/ población. 1.2.
Comunicación con las personas, comunidad y población. 1.3.
Experiencia de las persona en la organización. 1.4. Oferta de servicios.
4. Planeación.
4.1. Planeación estratégica. 4.3.
Planeación operativa.
7. Mejora de procesos. 7.4.
Gestión del riesgo en la atención.</t>
  </si>
  <si>
    <t>1. Personas/ comunidad/ población.
1.2. Comunicación con las personas,
comunidad y población.
1.3. Experiencia de las persona en la organización.
1.4. Oferta de servicios.
4. Planeación.
4.1. Planeación estratégica.
4.3. Planeación operativa.
7. Mejora de procesos.
7.4. Gestión del riesgo en la atención.</t>
  </si>
  <si>
    <t>1. Personas/ comunidad/ población. 1.2.
Comunicación con las personas, comunidad y población. 1.3.
Experiencia de las persona en la organización. 1.4. Oferta de servicios.
4. Planeación.
4.1. Planeación estratégica.
4.3. Planeación operativa. 7. Mejora de procesos. 7.4.
Gestión del riesgo en la atención.</t>
  </si>
  <si>
    <t>2. Liderazgo. 2.2. Cultura de calidad.
3.Información, conocimiento, innovación y tecnología. 3.2. Análisis e interpretación de la información. 3.5. Metas y objetivos sectoriales.
4. Planeación. 4.1. Planeación estratégica.
4.2. Cumplimiento de la regulación. 4.3. Planeación operativa.
4.4. Plan anual de calidad y seguridad
del paciente. 5. Responsabilidad social.
5.2. Promoción de la cultura de calidad.
5.2.1. Al interior de la unidad. 7. Mejora de procesos. 7.4.
Gestión del riesgo en la atención.</t>
  </si>
  <si>
    <t>2. Liderazgo.
2.2. Cultura de calidad.
3.Información, conocimiento, innovación y tecnología.
3.2. Análisis e interpretación de la
información.
3.5. Metas y objetivos sectoriales.
4. Planeación.
4.1. Planeación estratégica.
4.2. Cumplimiento de la regulación.
4.3. Planeación operativa.
4.4. Plan anual de calidad y seguridad del
paciente.
5. Responsabilidad social.
5.2. Promoción de la cultura de calidad.
5.2.1. Al interior de la unidad.
7. Mejora de procesos.
7.4. Gestión del riesgo en la atención.</t>
  </si>
  <si>
    <t>1. Personas/ comunidad/ población.
1.1. Conocimiento profundo de las
personas, comunidad y población; diagnóstico situacional y de salud.
4. Planeación.
4.1. Planeación estratégica.
4.3. Planeación operativa.
7. Mejora de procesos.
7.4. Administración de procesos de suministro.</t>
  </si>
  <si>
    <t>CLÍNICA DE CATÉTERES</t>
  </si>
  <si>
    <t>EQUIPO MÉDICO Y ELEMENTOS COMPLEMENTARIOS</t>
  </si>
  <si>
    <t>INSUMOS DE CARRO ROJO.</t>
  </si>
  <si>
    <t>Primer Cajón</t>
  </si>
  <si>
    <t>Segundo Cajón</t>
  </si>
  <si>
    <t>Tercer Cajón</t>
  </si>
  <si>
    <t>Cuarto Cajón</t>
  </si>
  <si>
    <t>ATENCIÓN MÉDICA</t>
  </si>
  <si>
    <t>Equipo Médico y elementos complementarios</t>
  </si>
  <si>
    <t>Insumos de Carro Rojo.</t>
  </si>
  <si>
    <t>Central de Equipos y Esterilización</t>
  </si>
  <si>
    <t>Requisitos generales
CRITERIO MAYOR</t>
  </si>
  <si>
    <t>Vestidores</t>
  </si>
  <si>
    <t>Pasillo de circulación blanca
CRITERIO MAYOR</t>
  </si>
  <si>
    <t>Área blanca
CRITERIO MAYOR</t>
  </si>
  <si>
    <t>Área gris</t>
  </si>
  <si>
    <t>Atresia anal</t>
  </si>
  <si>
    <t>Atresia esofágica</t>
  </si>
  <si>
    <t>Atresia intestinal</t>
  </si>
  <si>
    <t>Onfalocele</t>
  </si>
  <si>
    <t>Gastrosquisis</t>
  </si>
  <si>
    <t>Atresia estenosis duodenal</t>
  </si>
  <si>
    <t>Trastornos quirúrgicos congénitos y adquiridos cardio vasculares</t>
  </si>
  <si>
    <t>Carro Rojo</t>
  </si>
  <si>
    <t>Requisitos generales</t>
  </si>
  <si>
    <t>Requisitos generales
(Trastornos quirúrgicos, congénitos y adquiridos del aparato digestivo)</t>
  </si>
  <si>
    <t>Requisitos generales
(Trastornos quirúrgicos, congénitos y adquiridos de la columna vertebral)</t>
  </si>
  <si>
    <t>Requisitos generales
(Trastornos quirúrgicos, congénitos y adquiridos
cardiovasculares)</t>
  </si>
  <si>
    <t>Requisitos generales
(Trastornos quirúrgicos, congénitos y adquiridos del aparato urinario)</t>
  </si>
  <si>
    <t>5. Responsabilidad social.
5.1.Responsabilidad pública.
5.3. Hospital Seguro.</t>
  </si>
  <si>
    <t>5. Responsabilidad social.
5.1.Responsabilidad pública.
7. Mejora de procesos.
7.4. Gestión del riesgo en la atención.</t>
  </si>
  <si>
    <t>1. Personas/ comunidad/ población.
1.1. Conocimiento profundo de
las personas, comunidad, población; diagnóstico situacional y de salud.
4. Planeación.
4.1. Planeación estratégica.
4.3. Planeación operativa.
7. Mejora de procesos.
7.3. Administración de procesos de
suministro.</t>
  </si>
  <si>
    <t>Cubículos o módulos para la atención</t>
  </si>
  <si>
    <t>Central de enfermeras</t>
  </si>
  <si>
    <t>Nutrición parenteral y enteral (propio o subrogado)</t>
  </si>
  <si>
    <t>Almacén de equipo rodable</t>
  </si>
  <si>
    <t>Lavado de instrumental</t>
  </si>
  <si>
    <t>Organización y funcionamiento</t>
  </si>
  <si>
    <t>Expediente clínico</t>
  </si>
  <si>
    <t>4. Planeación.
4.3. Planeación operativa.
7. Mejora de procesos. 7.3. Administración de procesos de
suministro.</t>
  </si>
  <si>
    <t>Insumos de Carro Rojo Quirófano y Recuperación.</t>
  </si>
  <si>
    <t>CARRO ROJO</t>
  </si>
  <si>
    <t>PRIMER CAJÓN</t>
  </si>
  <si>
    <t>SEGUNDO CAJÓN</t>
  </si>
  <si>
    <t>TERCER CAJÓN</t>
  </si>
  <si>
    <t>CUARTO CAJÓN</t>
  </si>
  <si>
    <t>Preparación y recuperación del paciente</t>
  </si>
  <si>
    <t>Sala de hemodinamia (servicio propio o subrogado)</t>
  </si>
  <si>
    <t>Angiógrafo arco biplanar o monoplanar</t>
  </si>
  <si>
    <t>POE y
protección del paciente</t>
  </si>
  <si>
    <t>Insumos</t>
  </si>
  <si>
    <t>Tratamientos intervencionistas. (malformaciones cardiacas)</t>
  </si>
  <si>
    <t>5. Responsabilidad social.
5.1.Responsabilidad pública.
7. Mejora de procesos.
7.4. Gestión del riesgo en la
atención.</t>
  </si>
  <si>
    <t>7. Mejora de procesos. 7.4.
Gestión del riesgo en la atención.</t>
  </si>
  <si>
    <t>4. Planeación. 4.3. Planeación operativa.
7. Mejora de procesos. 7.2.
Administración de procesos de apoyo integral. 7.4. Gestión del riesgo en la atención.</t>
  </si>
  <si>
    <t>4. Planeación.
4.3. Planeación operativa. 7. Mejora de procesos. 7.2. Administración de procesos de
apoyo integral. 7.4. Gestión del riesgo en la atención.</t>
  </si>
  <si>
    <t>7. Mejora de procesos.
7.4. Gestión del riesgo en la
atención.</t>
  </si>
  <si>
    <t>4. Planeación.
4.3. Planeación operativa.
7. Mejora de procesos.
7.2. Administración de procesos de apoyo integral.
7.4. Gestión del riesgo en la
atención.</t>
  </si>
  <si>
    <t>4. Planeación.
4.3. Planeación operativa.
7. Mejora de procesos.
7.2. Administración de procesos de apoyo
integral.
7.4. Gestión del riesgo en la atención.</t>
  </si>
  <si>
    <t>4. Planeación. 
4.2. Cumplimiento de la regulación.</t>
  </si>
  <si>
    <t>BANCO DE SANGRE</t>
  </si>
  <si>
    <t>EQUIPO MÉDICO E INSTRUMENTAL POR ÁREAS</t>
  </si>
  <si>
    <t>Condiciones de prevención y protección contra incendios</t>
  </si>
  <si>
    <t>Almacén</t>
  </si>
  <si>
    <t>Infraestructura</t>
  </si>
  <si>
    <t>Toma de muestras</t>
  </si>
  <si>
    <t>Área de lavado de material, esterilización o sanitización</t>
  </si>
  <si>
    <t>Equipo para contingencias</t>
  </si>
  <si>
    <t>Área de hematología, coagulación, serología inmunología y química sanguínea</t>
  </si>
  <si>
    <t>Recepción y toma de muestras sanguíneas</t>
  </si>
  <si>
    <t>Manuales</t>
  </si>
  <si>
    <t>Control de calidad</t>
  </si>
  <si>
    <t>Sistema de información y entrega de resultados</t>
  </si>
  <si>
    <t>Convenios</t>
  </si>
  <si>
    <t>Señalización del área</t>
  </si>
  <si>
    <t>Sistema de gestión de la calidad</t>
  </si>
  <si>
    <t>Instructivos y guías</t>
  </si>
  <si>
    <t>Control de Residuos Peligrosos Biológico Infecciosos (RPBI)</t>
  </si>
  <si>
    <t>Productos obtenidos en los servicios de sangre</t>
  </si>
  <si>
    <t>Infraestructura servicio de transfusión sin recolección de unidades</t>
  </si>
  <si>
    <t>Puesto de sangrado</t>
  </si>
  <si>
    <t>Servicio de transfusión con recolección de unidades</t>
  </si>
  <si>
    <t>Banco de sangre para más de 5,000 unidades procesadas anualmente</t>
  </si>
  <si>
    <t>Laboratorio propio o anexo al banco de sangre</t>
  </si>
  <si>
    <t>Red fría</t>
  </si>
  <si>
    <t>Área de extracción de sangre</t>
  </si>
  <si>
    <t>Área de fraccionamiento</t>
  </si>
  <si>
    <t>Cartas de consentimiento bajo información</t>
  </si>
  <si>
    <t>5. Responsabilidad social.
5.1. Responsabilidad pública.
5.3. Hospital seguro.
7. Mejora de procesos.
7.4. Gestión del riesgo en la
atención.</t>
  </si>
  <si>
    <t>Área de hidroterapia</t>
  </si>
  <si>
    <t>Área de electroterapia</t>
  </si>
  <si>
    <t>Área de mecanoterapia</t>
  </si>
  <si>
    <t>Espacio físico</t>
  </si>
  <si>
    <t>Equipo</t>
  </si>
  <si>
    <t>Guarda de medicamentos controlados</t>
  </si>
  <si>
    <t>Guarda de medicamentos</t>
  </si>
  <si>
    <t>4. Planeación.
4.3. Planeación operativa.
7.Mejora de procesos.
7.3.
Administración de procesos de suministro.</t>
  </si>
  <si>
    <t>FARMACIA ESTRUCTURA</t>
  </si>
  <si>
    <t>ANESTÉSICOS</t>
  </si>
  <si>
    <t>ANTAGONISTAS OPIÁCEOS</t>
  </si>
  <si>
    <t>ANTIÁCIDOS</t>
  </si>
  <si>
    <t>ANTIBIÓTICOS</t>
  </si>
  <si>
    <t>BENZODIACEPINAS</t>
  </si>
  <si>
    <t>ESTIMULANTES CARDIACOS</t>
  </si>
  <si>
    <t>GÁSTRICOS</t>
  </si>
  <si>
    <t>RELAJANTES MUSCULARES</t>
  </si>
  <si>
    <t>SOLUCIONES Y ELECTROLITOS</t>
  </si>
  <si>
    <t>ANTIEPILÉPTICOS</t>
  </si>
  <si>
    <t>ANALGÉSICOS ANTINFLAMATORIOS NO ESTEROIDEOS</t>
  </si>
  <si>
    <t>ADRENÉRGICOS</t>
  </si>
  <si>
    <t>ANALGÉSICOS OPIOIDES</t>
  </si>
  <si>
    <t>ANTIARRÍTMICOS</t>
  </si>
  <si>
    <t>ANTICOAGULANTES</t>
  </si>
  <si>
    <t>ANTIHIPERTENSIVOS</t>
  </si>
  <si>
    <t>DIURÉTICOS</t>
  </si>
  <si>
    <t>ESTEROIDES</t>
  </si>
  <si>
    <t>INOTRÓPICO POSITIVA</t>
  </si>
  <si>
    <t>NEUROTRANSMISOR Y HORMONA</t>
  </si>
  <si>
    <t>PROTEÍNA PLASMÁTICA</t>
  </si>
  <si>
    <t>1. Personas/ comunidad/ población.
1.1. Conocimiento profundo de
las personas, comunidad, población; diagnóstico situacional y de salud.
4. Planeación. 4.1. Planeación
estratégica.
4.3. Planeación operativa.
7. Mejora de procesos.
7.3.
Administración de procesos de suministro.</t>
  </si>
  <si>
    <t>1. Personas/ comunidad/ población.
1.1. Conocimiento profundo de
las personas, comunidad, población; diagnóstico situacional y de salud.
4. Planeación.
4.1. Planeación estratégica.
4.3. Planeación operativa.
7. Mejora de procesos.
7.3.
Administración de procesos de suministro.</t>
  </si>
  <si>
    <t>1. Personas/ comunidad/ población.
1.1. Conocimiento profundo de
las personas, comunidad, población; diagnóstico situacional y de salud.
4. Planeación.
4.1. Planeación estratégica.
4.3. Planeación operativa.
7. Mejora de procesos. 7.3. Administración de procesos de
suministro.</t>
  </si>
  <si>
    <t xml:space="preserve">HIDRALAZINA   SOLUCIÓN   INYECTABLE. Cada
ampolleta contiene: Clorhidrato de hidralazina 20 mg. Envase con 5 ampolletas con 1.0 ml. </t>
  </si>
  <si>
    <t>HIDRALAZINA   SOLUCIÓN   INYECTABLE. Cada
ampolleta contiene: Clorhidrato de hidralazina 10 mg. Envase con 5 ampolletas con 1.0 ml.</t>
  </si>
  <si>
    <t>VERAPAMILO SOLUCIÓN INYECTABLE. Cada ampolleta contiene: Clorhidrato de verapamilo 5mg. Envase con 2 ml (2.5 mg /mL).</t>
  </si>
  <si>
    <t>VERAPAMILO GRAGEA O TABLETA RECUBIERTA. Cada gragea o tableta recubierta contiene: Clorhidrato de verapamilo 80 mg. Envase con 20 grageas o tabletas recubiertas.</t>
  </si>
  <si>
    <t>NITROPRUSIATO DE SODIO SOLUCIÓN INYECTABLE. Cada frasco ámpula con polvo o solución contiene: Nitroprusiato de sodio 50 mg. Envase con un frasco ámpula con o sin diluyente.</t>
  </si>
  <si>
    <t>NIFEDIPINO CÁPSULA DE GELATINA BLANDA. Cada cápsula contiene: Nifedipino 10 mg. Envase con 20 cápsulas.</t>
  </si>
  <si>
    <t>AMIKACINA SOLUCIÓN INYECTABLE. Cada ampolleta o frasco ámpula contiene: Sulfato de amikacina equivalente a 100 mg de amikacina. Envase con 1 ampolleta o frasco ámpula con 2 ml.</t>
  </si>
  <si>
    <t>AMIKACINA SOLUCIÓN INYECTABLE. Cada ampolleta o frasco ámpula contiene: Sulfato de amikacina equivalente a 500 mg de amikacina. Envase con 2 ampolletas o frasco ámpula con 2 ml.</t>
  </si>
  <si>
    <t>MIDAZOLAM SOLUCIÓN INYECTABLE. Cada ampolleta contiene: Clorhidrato de midazolam equivalente a 5 mg de midazolam o midazolam 5 mg. Envase con 5 ampolletas con 5 ml.</t>
  </si>
  <si>
    <t>DOBUTAMINA   SOLUCIÓN   INYECTABLE.  Cada frasco ámpula o ampolleta contiene: Clorhidrato de Dobutamina equivalente a 250 mg. de Dobutamina. Envase con 5 ampolletas con 5 ml. Cada una o con un frasco ámpula con 20 ml.</t>
  </si>
  <si>
    <t>VECURONIO SOLUCIÓN INYECTABLE. Cada frasco ámpula con liofilizado contiene: Bromuro de Vecuronio 4 mg. Envase con 50 frascos ámpula y 50 ampolletas con 1 ml de diluyente (4 mg/mL).</t>
  </si>
  <si>
    <t>BICARBONATO DE SODIO SOLUCIÓN INYECTABLE AL 7.5%. Cada frasco ámpula contiene: Bicarbonato de sodio 3.75 g. Envase con frasco ámpula de 50 ml. El envase con 50 ml contiene: Bicarbonato de sodio 44.5 mEq.</t>
  </si>
  <si>
    <t>BICARBONATO DE SODIO SOLUCIÓN INYECTABLE AL 7.5%. Cada ampolleta contiene: Bicarbonato de sodio 0.75 g. Envase con 50 ampolletas de 10 ml. Cada ampolleta con 10 ml contiene: Bicarbonato de sodio
8.9 mEq.</t>
  </si>
  <si>
    <t>CLORURO DE POTASIO SOLUCIÓN INYECTABLE. Cada ampolleta contiene: Cloruro de potasio 1.49 g (20 mEq de potasio, 20 mEq de cloro). Envase con 50 ampolletas con 10 ml.</t>
  </si>
  <si>
    <t>GLUCONATO DE CALCIO SOLUCIÓN INYECTABLE. Cada ampolleta contiene: Gluconato de calcio 1 g equivalente a 0.093 g de calcio ionizable. Envase con 50 ampolletas de 10 ml.</t>
  </si>
  <si>
    <t>1. Personas/ comunidad/ población.
1.1. Conocimiento profundo de
las personas, comunidad, población; diagnóstico situacional y de salud.
4. Planeación.
4.1. Planeación estratégica.
4.3. Planeación operativa.
7. Mejora de procesos.
7.3. Administración de procesos de suministro.</t>
  </si>
  <si>
    <t>Sanitización de material y equipo
contaminado</t>
  </si>
  <si>
    <t>Desinfección de material y equipo</t>
  </si>
  <si>
    <t>Empaquetado de material y equipo descontaminado</t>
  </si>
  <si>
    <t>Almacenamiento de equipo</t>
  </si>
  <si>
    <t>Tratamiento</t>
  </si>
  <si>
    <t>2. Liderazgo.
2.2. Cultura de calidad.
3.Información, conocimiento, innovación y tecnología.
3.2. Análisis e interpretación de la
información.
3.5. Metas y objetivos sectoriales.
4. Planeación.
4.1. Planeación estratégica.
4.2. Cumplimiento de la regulación.
4.3. Planeación operativa.
4.4. Plan anual de calidad y seguridad
del paciente. 5. Responsabilidad social.
5.2. Promoción de la cultura de
calidad.
5.2.1. Al interior de la unidad.
7. Mejora de procesos.
7.4. Gestión del riesgo en la
atención.</t>
  </si>
  <si>
    <t>Área de consola de control</t>
  </si>
  <si>
    <t>Sala de rayos X simple y con medios de contraste</t>
  </si>
  <si>
    <t>Sanitario y vestidor para pacientes</t>
  </si>
  <si>
    <t>Área de almacenamiento</t>
  </si>
  <si>
    <t>Cuarto oscuro</t>
  </si>
  <si>
    <t>Interpretación</t>
  </si>
  <si>
    <t>Requisitos administrativos</t>
  </si>
  <si>
    <t>Requisitos de funcionamiento</t>
  </si>
  <si>
    <t>Responsabilidades generales</t>
  </si>
  <si>
    <t>1. Personas/ comunidad/ población.
1.4. Oferta de servicios.</t>
  </si>
  <si>
    <t>4. Planeación.
4.3. Planeación operativa.
7. Mejora de procesos.
7.4. Gestión del riesgo en la
atención.</t>
  </si>
  <si>
    <t>1. Personas/ comunidad/ población.
1.4. Oferta de servicios.
4. Planeación.
4.3. Planeación operativa.</t>
  </si>
  <si>
    <t>4. Planeación.
4.3. Planeación operativa.
5. Responsabilidad social.
5.3. Hospital Seguro.</t>
  </si>
  <si>
    <t>1. Personas/ comunidad/ población. 
1.2. Comunicación con las personas, comunidad y población. 
1.3. Experiencia de las persona en la organización. 
1.4. Oferta de servicios.
2. Liderazgo.
 2.2. Cultura de calidad.
3.Información, conocimiento, innovación y tecnología.
3.2. Análisis e interpretación de la información. 
3.5. Metas y objetivos sectoriales.
4. Planeación.
4.1. Planeación estratégica. 
4.2. Cumplimiento de la regulación.
4.3. Planeación operativa. 
4.4. Plan anual de calidad y seguridad del paciente. 
5. Responsabilidad social. 
5.2. Promoción de la cultura de calidad.
5.2.1. Al interior de la unidad. 
5.3. Hospital seguro. 
7. Mejora de procesos.
7.2. Administración de procesos de apoyo integral. 
7.3. Administración de procesos de suministro. 
7.4. Gestión del riesgo en la atención.</t>
  </si>
  <si>
    <t>Central de gases</t>
  </si>
  <si>
    <t>Cisternas</t>
  </si>
  <si>
    <t>Planta de emergencia
CRITERIO MAYOR</t>
  </si>
  <si>
    <t>Requisitos de protección</t>
  </si>
  <si>
    <t>Almacén temporal</t>
  </si>
  <si>
    <t>Lavandería (propio o subrogado)</t>
  </si>
  <si>
    <t>Nombre del establecimiento</t>
  </si>
  <si>
    <t>CLUES</t>
  </si>
  <si>
    <t>Entidad Federativa</t>
  </si>
  <si>
    <t>Tipología SINERHIAS</t>
  </si>
  <si>
    <t>Institución: SSA= Secretaria de Salud, SMP= Servicios Médicos Privados, O= Otros</t>
  </si>
  <si>
    <t>CEFOTAXIMA SOLUCIÓN INYECTABLE. Cada frasco ámpula con polvo contiene: Cefotaxima sódica equivalente a 1 g de cefotaxima. Envase con un frasco ámpula y 4 ml de diluyente.</t>
  </si>
  <si>
    <t>CEFALOTINA SOLUCIÓN INYECTABLE. Cada frasco ámpula con polvo contiene: Cefalotina sódica equivalente a 1 g de cefalotina. Envase con un frasco ámpula y 5 ml de diluyente.</t>
  </si>
  <si>
    <t>AMPICILINA SOLUCIÓN INYECTABLE. Cada frasco ámpula con polvo contiene: Ampicilina sódica equivalente a 500 mg de ampicilina. Envase con un frasco ámpula y 2 ml de diluyente.</t>
  </si>
  <si>
    <t>AMIKACINA SOLUCIÓN INYECTABLE. Cada ampolleta o frasco ámpula contiene: Sulfato de amikacina equivalente a 500 mg de amikacina. Envase con 1 ampolleta o frasco ámpula con 2 ml.</t>
  </si>
  <si>
    <t>VANCOMICINA   SOLUCIÓN   INYECTABLE.   Cada frasco ámpula con polvo contiene: Clorhidrato de vancomicina equivalente a 500 mg de vancomicina. Envase con un frasco ámpula.</t>
  </si>
  <si>
    <t>METOCLOPRAMIDA SOLUCIÓN INYECTABLE. Cada ampolleta contiene: Clorhidrato de metoclopramida 10 mg. Envase con 6 ampolletas de 10 ml.</t>
  </si>
  <si>
    <t>CLORURO DE SODIO SOLUCIÓN INYECTABLE AL 0.9%.Cada 100 ml contienen: Cloruro de sodio
0.9 g. Agua inyectable 100 ml. Envase con 250 ml. Contiene: Sodio 38.5 mEq. Cloruro 38.5 mEq.</t>
  </si>
  <si>
    <t>CLORURO DE SODIO SOLUCIÓN INYECTABLE AL 0.9%.Cada 100 ml contienen: Cloruro de sodio
0.9 g. Agua inyectable 100 ml. Envase con 500 ml. Contiene: Sodio 77 mEq. Cloruro 77 mEq.</t>
  </si>
  <si>
    <t>CLORURO DE SODIO SOLUCIÓN INYECTABLE AL 0.9%.Cada 100 ml contienen: Cloruro de sodio 0.9 g. Agua inyectable 100 ml. Envase con 50 ml.</t>
  </si>
  <si>
    <t>BICARBONATO DE SODIO SOLUCIÓN INYECTABLE AL 7.5%. Cada ampolleta contiene: Bicarbonato de sodio 0.75 g. Envase con 50 ampolletas de 10 ml. Cada ampolleta con 10 ml contiene: Bicarbonato de sodio 8.9 mEq.</t>
  </si>
  <si>
    <t>GLUCOSA SOLUCIÓN INYECTABLE AL 10%.Cada 100 ml contienen: Glucosa anhidra o glucosa 10 g, o glucosa monohidratada equivalente a 10.0 g de glucosa. Envase con 500 ml. Contiene: Glucosa 50.0 g.</t>
  </si>
  <si>
    <t>GLUCOSA SOLUCIÓN INYECTABLE AL 10%. Cada 100 ml contienen: Glucosa anhidra o glucosa 10 g, o glucosa monohidratada equivalente a 10.0 g de glucosa. Envase con 1 000 ml. Contiene: Glucosa
100.0 g.</t>
  </si>
  <si>
    <t>GLUCOSA SOLUCIÓN INYECTABLE AL 10%. Cada 100 ml contienen: Glucosa anhidra o glucosa 10 g, o glucosa monohidratada equivalente a 10.0 g de glucosa. Envase con 1 000 ml. Contiene: Glucosa 100.0 g.</t>
  </si>
  <si>
    <t>GLUCOSA SOLUCIÓN INYECTABLE AL 5%. Cada
100 ml contienen: Glucosa anhidra o glucosa 5 g, o glucosa monohidratada equivalente a 5.0 g de glucosa. Envase con 100 ml. Contiene: Glucosa 5.0 g.</t>
  </si>
  <si>
    <t>GLUCOSA SOLUCIÓN INYECTABLE AL 50 %.Cada 100 ml contienen: Glucosa anhidra o glucosa 50 g, o glucosa monohidratada equivalente a 50.0 g de glucosa. Envase con 50 ml. Contiene: Glucosa 25.0 g.</t>
  </si>
  <si>
    <t>POLIGELINA SOLUCIÓN INYECTABLE. Cada 100 ml contienen: Poligelina 3.5 g. Envase con 500 ml con o sin equipo para su administración.</t>
  </si>
  <si>
    <t>POLIGELINA SOLUCIÓN INYECTABLE. Cada 100 ml contienen: Polimerizado de gelatina succinilada degradada 4.0 g. Envase con 500 ml.</t>
  </si>
  <si>
    <t>SOLUCIÓN HARTMANN SOLUCIÓN INYECTABLE. Cada 100 ml contienen: Cloruro de sodio 0.600 g. Cloruro de potasio 0.030 g. Cloruro de calcio dihidratado 0.020 g. Lactato de sodio 0.310 g. Envase con 1 000 ml. Miliequivalentes por litro: Sodio (130), Potasio (4), Calcio (3), Cloruro (109) y Lactato (28).</t>
  </si>
  <si>
    <t>SULFATO DE MAGNESIO SOLUCIÓN INYECTABLE. Cada ampolleta contiene: Sulfato de magnesio 1 g (magnesio 8.1 mEq, sulfato 8.1 mEq). Envase con 100 ampolletas de 10 ml con 1 g (100 mg/1 ml).</t>
  </si>
  <si>
    <t>FENTANILO SOLUCIÓN INYECTABLE. Cada ampolleta o frasco ámpula contiene: Citrato de Fentanilo equivalente a 0.5 mg de Fentanilo. Envase con 6 ampolletas o frascos ámpula con 10 ml.</t>
  </si>
  <si>
    <t>NALBUFINA SOLUCIÓN INYECTABLE. Ampolleta de 10 mg/1 ml.</t>
  </si>
  <si>
    <t>CEFTRIAXONA SOLUCIÓN INYECTABLE. Cada frasco ámpula con polvo contiene: Ceftriaxona sódica equivalente a 1 g de ceftriaxona. Envase con un frasco ámpula y 10 ml de diluyente.</t>
  </si>
  <si>
    <t>CIPROFLOXACINO SUSPENSIÓN ORAL. Cada 5 ml contienen: Clorhidrato de ciprofloxacino equivalente a 250 mg de ciprofloxacino. Envase con micro esferas con 5 g y envase con diluyente con 93 ml.</t>
  </si>
  <si>
    <t>TRIMETOPRIMA-SULFAMETOXAZOL      SUSPENSIÓN ORAL. Cada 5 ml contienen: Trimetoprima 40 mg. Sulfametoxazol 200 mg. Envase con 120 ml y dosificador.</t>
  </si>
  <si>
    <t>TRIMETOPRIMA Y SULFAMETOXAZOL SOLUCIÓN INYECTABLE. Cadaampolletacontiene: Trimetoprima 160 mg. Sulfametoxazol 800 mg. Envase con 6 ampolletas con 3 ml.</t>
  </si>
  <si>
    <t>FENITOÍNA SOLUCIÓN INYECTABLE. Cada ampolleta contiene: Fenitoína sódica 250 mg. Envase con una ampolleta (250 mg/5 ml).</t>
  </si>
  <si>
    <t>EPINEFRINA SOLUCIÓN INYECTABLE. Cada ampolleta contiene: Epinefrina 1 mg (1:1000). Envase con 50 ampolletas con 1 ml.</t>
  </si>
  <si>
    <t>IBUPROFENO SOLUCIÓN INYECTABLE. Cada ampolleta contiene: Ibuprofeno 10 mg. Envase con 4 ampolletas de 2 ml (10 mg/2ml).</t>
  </si>
  <si>
    <t>INDOMETACINA SOLUCIÓN INYECTABLE. Cada frasco ámpula contiene: Indometacina 1 mg. Envase con frasco ámpula con 2 ml.</t>
  </si>
  <si>
    <t>PARACETAMOL SOLUCIÓN INYECTABLE. Frasco ámpula contiene: Paracetamol 500 mg. Envase con un frasco ámpula con 50 ml.</t>
  </si>
  <si>
    <t>PARACETAMOL SOLUCIÓN INYECTABLE. Cada frasco ámpula contiene: Paracetamol 1 g. Envase con un frasco ámpula con 100 ml.</t>
  </si>
  <si>
    <t>HEPARINA SOLUCIÓN INYECTABLE. Cada frasco ámpula contiene: Heparina sódica equivalente a 10 000 UI de heparina. Envase con 50 frascos ámpula con 10 ml (1000 UI/mL).</t>
  </si>
  <si>
    <t>HEPARINA SOLUCIÓN INYECTABLE. Cada frasco ámpula contiene: Heparina sódica equivalente a 25 000 UI de heparina. Envase con 50 frascos ámpula con 5 ml (5 000 UI/mL).</t>
  </si>
  <si>
    <t>PROTAMINA SOLUCIÓN INYECTABLE. Cada frasco ámpula contiene: 71.5 mg / 5 ml. Ampolleta con 5 ml</t>
  </si>
  <si>
    <t>ESMOLOL SOLUCIÓN INYECTABLE. Cada frasco ámpula contiene: Clorhidrato de esmolol 150 mg. Envase con un frasco ámpula con 10 ml (10 mg/ ml).</t>
  </si>
  <si>
    <t>MANITOL SOLUCIÓN INYECTABLE AL 20%.Cada envase contiene: Manitol 50 g. Envase con 250 ml.</t>
  </si>
  <si>
    <t>DEXAMETASONA SOLUCIÓN INYECTABLE. Cada frasco ámpula o ampolleta contiene: Fosfato sódico de Dexametasona equivalente a 8 mg de fosfato de Dexametasona. Envase con un frasco ámpula o ampolleta con 2 ml.</t>
  </si>
  <si>
    <t>METILPREDNISOLONA SOLUCIÓN INYECTABLE. Cada frasco ámpula con liofilizado contiene: Succinato sódico de Metilprednisolona equivalente a 500 mg de Metilprednisolona. Envase con 50 frascos ámpula y 50 ampolletas con 8 ml. De diluyente.</t>
  </si>
  <si>
    <t>METILPREDNISOLONA   SUSPENSIÓN   INYECTABLE. Cada ml contiene: Acetato de Metilprednisolona 40 mg. Un frasco ámpula con 2 ml.</t>
  </si>
  <si>
    <t>ADENOSINA SOLUCIÓN INYECTABLE. Cada frasco ámpula contiene: Adenosina 6 mg. Envase con 6 frascos ámpula con 2 ml.</t>
  </si>
  <si>
    <t>MILRINONA SOLUCIÓN INYECTABLE. Ámpula de 20 mg/20 ml.</t>
  </si>
  <si>
    <t>NOREPINEFRINA SOLUCIÓN INYECTABLE. Ámpula con 4 mg/ 4 ml.</t>
  </si>
  <si>
    <t>GLUCOSA SOLUCIÓN INYECTABLE AL 5%. Cada 100 ml contienen: Glucosa anhidra o glucosa 5 g, o glucosa monohidratada equivalente a 5.0 g de glucosa. Envase con 100 ml. Contiene: Glucosa 5.0 g.</t>
  </si>
  <si>
    <t>GLUCOSA SOLUCIÓN INYECTABLE AL 50 %. Cada 100 ml contienen: Glucosa anhidra o glucosa 50 g. Agua inyectable 100 ml, o glucosa monohidratada equivalente a 50 g de glucosa. Envase con 250 ml. Contiene: Glucosa 125 g.</t>
  </si>
  <si>
    <t>METAMIZOL SÓDICO SOLUCIÓN INYECTABLE. Cada ampolleta contiene: Metamizol sódico 1 g. Envase con 3 ampolletas con 2 ml.</t>
  </si>
  <si>
    <t>PARACETAMOL SUPOSITORIO. Cada supositorio contiene: Paracetamol 300 mg. Envase con 3 supositorios.</t>
  </si>
  <si>
    <t>CIPROFLOXACINO SOLUCIÓN INYECTABLE. Cada 100 ml contiene: Lactato o clorhidrato de ciprofloxacino equivalente a 200 mg de ciprofloxacino. Envase con 100 ml.</t>
  </si>
  <si>
    <t>NITROFURANTOÍNA SUSPENSIÓN ORAL. Cada 100 ml contienen: Nitrofurantoína 500 mg. Envase con 120 ml (25 mg/5mL).</t>
  </si>
  <si>
    <t>TRIMETOPRIMA-SULFAMETOXAZOL   SUSPENSIÓN ORAL. Cada 5 ml contienen: Trimetoprima 40 mg. Sulfametoxazol 200 mg. Envase con 120 ml y dosificador.</t>
  </si>
  <si>
    <t>TRIMETOPRIMA Y SULFAMETOXAZOL SOLUCIÓN INYECTABLE. Cada ampolleta contiene: Trimetoprima
160 mg. Sulfametoxazol 800 mg. Envase con 6 ampolletas con 3 ml.</t>
  </si>
  <si>
    <t>Verificar:
1. Que se encuentre ubicado al exterior del establecimiento principal.
2. Que la señalización sea la correspondiente: peligro, la prohibición de fumar y de manejar aceites o lubricantes de origen mineral y de área de acceso restringido.
3. Si existe rampa vehicular que no sea de asfalto ni de materiales inflamables.
4. Que las líneas de distribución para cada uno de los gases, estén tendidas en el exterior del edificio y fijas a los muros (identificarse con etiquetas y rotulación de color verde para oxígeno y con etiquetas y rótulos azules para óxido nitroso) las tuberías deberán contar con rótulos de dirección de flujo de los fluidos.
5. Que los contenedores de gases medicinales cuenten con los señalamientos y colores para su fácil identificación (para el reemplazo o recarga).
6. Que tenga un conjunto de sensores para el monitoreo de la presión de los gases.
7. Que las alarmas se ubiquen en la central de gases y otra en un área estratégica de control.
8. Que la estructura y las instalaciones estén en buen estado.
9. Que funcione la alarma. 10. Que el personal cuente con equipo de protección.</t>
  </si>
  <si>
    <t>1. Personas/ comunidad/ población. 
1.2. Comunicación con las personas,
comunidad y población. 1.3. Experiencia de  las persona en la organización. 1.4.
Oferta de servicios.
4. Planeación.
4.1. Planeación estratégica.
4.3. Planeación operativa.
7. Mejora de procesos.
7.4. Gestión del riesgo en la
atención.</t>
  </si>
  <si>
    <t>1. Personas/ comunidad/ población.
1.2. Comunicación con las personas,
comunidad y población.
1.3. Experiencia de las persona en la organización.
1.4. Oferta de servicios.
 4. Planeación. 
4.1. Planeación estratégica.
4.3. Planeación operativa.
7. Mejora de procesos.
7.4. Gestión del riesgo en la
atención.</t>
  </si>
  <si>
    <t xml:space="preserve">ACREDITACIÓN DE ESTABLECIMIENTOS Y SERVICIOS DE ATENCIÓN MÉDICA </t>
  </si>
  <si>
    <t>DATOS GENERALES DEL ESTABLECIMIENTO CATÁLOGO CLUES</t>
  </si>
  <si>
    <t>Jurisdicción Sanitaria / Delegación / Municipio</t>
  </si>
  <si>
    <t>Nombre y tipo del Establecimiento: HO = Hospital, HE = Hospital de Especialidades, HG= Hospital General</t>
  </si>
  <si>
    <t>Institución: SSA= Secretaria de Salud,  SMP= Servicios Médicos Privados, O= Otros</t>
  </si>
  <si>
    <t>Horario de atención del establecimiento</t>
  </si>
  <si>
    <t>Domicilio</t>
  </si>
  <si>
    <t>Licencia Sanitaria</t>
  </si>
  <si>
    <t>Nombre del Director o Responsable del Establecimiento</t>
  </si>
  <si>
    <t>El establecimiento se encuentra en zona indígena</t>
  </si>
  <si>
    <t>1. Acreditación 2. Supervisión 3. Reacreditación</t>
  </si>
  <si>
    <t>Nombre del Responsable de la evaluación</t>
  </si>
  <si>
    <t>Fecha de la visita</t>
  </si>
  <si>
    <t>Número de baños para el personal</t>
  </si>
  <si>
    <t>Número de baños para pacientes</t>
  </si>
  <si>
    <t>Número de Consultorios</t>
  </si>
  <si>
    <t>Cuenta con área de Imagenología</t>
  </si>
  <si>
    <t>Cuenta con área de Laboratorio Clínico</t>
  </si>
  <si>
    <t>Cuenta con Central de Esterilización y Equipo</t>
  </si>
  <si>
    <t>Cuenta con terapia intensiva pediátrica</t>
  </si>
  <si>
    <t>Número de Camas en terapia intensiva pediátrica</t>
  </si>
  <si>
    <t>Número de Quirófanos</t>
  </si>
  <si>
    <t>Cuenta con almacén temporal de Residuos Peligrosos Biológico Infecciosos</t>
  </si>
  <si>
    <t>Cuenta con área de Farmacia</t>
  </si>
  <si>
    <t>Cuenta con área de Dirección</t>
  </si>
  <si>
    <t>Esfigmomanómetro (aneroide o electrónico)</t>
  </si>
  <si>
    <t>Estetoscopio biauricular</t>
  </si>
  <si>
    <t>Estuche de diagnóstico</t>
  </si>
  <si>
    <t>Médico Especialista en Pediatría</t>
  </si>
  <si>
    <t>Médico Especialista en Anestesiología General y pediátrica o con adiestramiento en pediatría</t>
  </si>
  <si>
    <t>Médico Especialista en Pediatría o Medicina del enfermo pediátrico en estado crítico</t>
  </si>
  <si>
    <t>Técnico y/o profesional en laboratorio clínico</t>
  </si>
  <si>
    <t>Técnico y Médico Especialista en Radiología</t>
  </si>
  <si>
    <t>Unidad Quirúrgica</t>
  </si>
  <si>
    <t>Total - Médicos Anestesiología General y pediátrica o con adiestramiento en pediatría</t>
  </si>
  <si>
    <t>Total - Médicos Especialistas en Pediatría</t>
  </si>
  <si>
    <t>Total - Médicos Especialistas en Cirugía Pediátrica</t>
  </si>
  <si>
    <t>Total - Médicos Especialistas en Cirugía Cardiotorácica Pediátrica o Cirugía Cardiotorácica con especialidad en congénitos</t>
  </si>
  <si>
    <t>Total - Médicos Especialistas en Neurocirugía y/o Neurocirugía Pediátrica</t>
  </si>
  <si>
    <t>Total - Médicos Especialista en Traumatología y Ortopedia</t>
  </si>
  <si>
    <t>Total - Médicos Especialistas en Nefrología</t>
  </si>
  <si>
    <t>Total - Médicos Especialistas en Cardiología</t>
  </si>
  <si>
    <t>Total - Médicos Especialistas en Cardiología Pediátrica en Hemodinámica Congénitos</t>
  </si>
  <si>
    <t>Total - Médicos Especialistas en Medicina del enfermo pediátrico en estado crítico</t>
  </si>
  <si>
    <t>Total - Médicos Especialistas en Urología o Urología pediátrica</t>
  </si>
  <si>
    <t>Total - Médicos Especialistas en Genética</t>
  </si>
  <si>
    <t>Total - Médicos Especialistas en Endocrinología</t>
  </si>
  <si>
    <t>Total- Médicos Especialistas en Radiología</t>
  </si>
  <si>
    <t>Total - Enfermeras en contacto con el paciente</t>
  </si>
  <si>
    <t>Total - Enfermeras en otras actividades</t>
  </si>
  <si>
    <t>Total - Pasantes de enfermería</t>
  </si>
  <si>
    <t>Total- Técnico en Inhaloterapia</t>
  </si>
  <si>
    <t>Total - Auxiliares de enfermería</t>
  </si>
  <si>
    <t>Total - Técnicos en Radiología</t>
  </si>
  <si>
    <t>Total - Técnicos en Laboratorio</t>
  </si>
  <si>
    <t>Total - Licenciados en Trabajo Social</t>
  </si>
  <si>
    <t>Total - Licenciados en Psicología</t>
  </si>
  <si>
    <t>Médico Especialista en Cirugía Pediátrica</t>
  </si>
  <si>
    <t>Médico Especialista en Neurocirugía o Neurocirugía Pediátrica</t>
  </si>
  <si>
    <t>Médico Especialista en Urología o Urología Pediátrica</t>
  </si>
  <si>
    <t>Médico Especialista en Cardiología</t>
  </si>
  <si>
    <t>Médico Especialista en Cirugía Cardiotóracica Pediátrica o Cirugía Cardiotorácica con especialidad en congénitos</t>
  </si>
  <si>
    <t>Médico Especialista en Cardiología Pediátrica en Hemodinamia Congénitos</t>
  </si>
  <si>
    <t>Técnico perfusionista propio o subrogado</t>
  </si>
  <si>
    <t>Dirección General de Información en Salud- Catálogo CLUES y Base de datos SINERHIAS</t>
  </si>
  <si>
    <t>INFRAESTRUCTURA FÍSICA/ SINERHIAS</t>
  </si>
  <si>
    <t>EQUIPAMIENTO / SINERHIAS</t>
  </si>
  <si>
    <t>CRITERIOS MAYORES GENERALES</t>
  </si>
  <si>
    <t>RECURSOS HUMANOS EN SALUD/SINERHIAS</t>
  </si>
  <si>
    <t>Artículos 47 y 200 BIS de la LGS y el numeral 5 Generalidades, NOM-016- SSA3-2012, numerales 5.1.1.</t>
  </si>
  <si>
    <t>Verificar licencia sanitaria.</t>
  </si>
  <si>
    <t>Verificar documento oficial.</t>
  </si>
  <si>
    <t>Artículos 47 y 200 BIS de la LGS y el numeral 5 Generalidades, NOM-016- SSA3-2012, numerales 5.1.1, 5.1.2.</t>
  </si>
  <si>
    <t>Verificar responsable sanitario.</t>
  </si>
  <si>
    <t>Artículo 15-B LFT. Artículos 79, 83,
86, capitulo III LGS. Artículos 21,22,
24, 25, 27 RLGSMPSAM. NOM-025- SSA3-2013.</t>
  </si>
  <si>
    <t>Verificar la existencia de recurso humano para garantizar la prestación de los servicios de atención médica, A3.</t>
  </si>
  <si>
    <t>Verificar:
1. Que el personal se encuentre en su área de trabajo en el turno correspondiente, portando uniforme y gafete, desarrollando las actividades correspondientes a su formación y perfil.
2. Que corresponda el registro de entrada y salida con el horario en Plantilla de personal.
3. Que cumpla con las capacitaciones de los programas establecidos y las específicas de acuerdo a su competencia.</t>
  </si>
  <si>
    <t>Artículo 15-B LFT. Artículos 79, 83,
86, capitulo III LGS. Artículos 21,22,
24, 25, 27 RLGSMPSAM.</t>
  </si>
  <si>
    <t>Verificar la existencia de recurso humano para garantizar la prestación de los servicios de atención médica.</t>
  </si>
  <si>
    <t>Verificar:
1. Que el personal se encuentre en su área de trabajo en el turno correspondiente, portando uniforme y gafete, desarrollando las actividades correspondientes a su formación y perfil.
2. Que corresponda el registro de entrada y salida con el horario en Plantilla de personal.
3. Que cumpla con las capacitaciones de los Programas establecidos y las específicas de acuerdo a su competencia.</t>
  </si>
  <si>
    <t>El artículo 15-B LFT; los artículos 79, 83, 86 de la LGS, y los artículos 21,22,
24 y 25 del RLGS MPSAM.</t>
  </si>
  <si>
    <t>Artículo 15-B LFT. Artículos 79, 83,
86, capitulo III LGS. Artículos 21,22,
24, 25, 27 RLGSMPSAM. NOM-229- SSA1-2002.</t>
  </si>
  <si>
    <t>Verificar:
1. Que el personal se encuentre en su área de trabajo en el turno correspondiente, portando uniforme y gafete, desarrollando las actividades correspondientes a su formación y perfil.
2. Que corresponda el registro de entrada y salida con el horario en plantilla de personal.
3. Cumplir con las capacitaciones de los programas establecidos.
4. Que porten dosímetros personales.</t>
  </si>
  <si>
    <t>Artículo 15-B LFT. Artículos 79, 83,
86, capitulo III LGS. Artículos 21,22,
24, 25, 27 RLGSMPSAM. Grupo
técnico espina bífida (comisión para definir tratamiento y medicamentos asociados a enfermedades que ocasionan gastos catastróficos).</t>
  </si>
  <si>
    <t>Verificar:
1. Que el personal se encuentre en su área de trabajo en el turno correspondiente, portando uniforme y gafete, desarrollando las actividades correspondientes a su formación y perfil.
2. Que corresponda el registro de entrada y salida con el horario en plantilla de personal.
3. Que cumpla con las capacitaciones de los programas establecidos y las específicas de acuerdo a su competencia.</t>
  </si>
  <si>
    <t>Artículo 15-B LFT. Artículos 79, 83, 86, capitulo III LGS. Artículos
21,22, 24, 25, 27 RLGSMPSAM. GPC- IMSS-269-13.</t>
  </si>
  <si>
    <t>Artículo 15-B LFT. Artículos 79, 83, 86, capitulo III LGS. Artículos
21,22, 24, 25, 27 RLGSMPSAM.
GPC-IMSS-269-13. Grupo técnico espina bífida (comisión para definir tratamiento y medicamentos asociados a enfermedades que ocasionan gastos catastróficos).</t>
  </si>
  <si>
    <t>Artículo 15-B LFT. Artículos 79, 83,
86, capitulo III LGS. Artículos 21,22,
24, 25, 27 RLGSMPSAM. Grupo técnico malformaciones cardiovasculares (comisión para definir tratamiento y medicamentos asociados a enfermedades que ocasionan gastos catastróficos). GPC-SS-513-11.</t>
  </si>
  <si>
    <t>Artículo 15-B LFT. Artículos 79, 83,
86, capitulo III LGS. Artículos 21,22,
24, 25, 27 RLGSMPSAM. Grupo técnico malformaciones cardiovasculares (comisión para definir tratamiento y medicamentos asociados a enfermedades que ocasionan gastos catastróficos). GPC-IMSS-054-08. GPC-SS-513-11.</t>
  </si>
  <si>
    <t>Artículo 15-B LFT. Artículos 79, 83,
86, capitulo III LGS. Artículos 21,22,
24, 25, 27 RLGSMPSAM. Grupo técnico malformaciones cardiovasculares (comisión para definir tratamiento y medicamentos asociados a enfermedades que ocasionan gastos catastróficos).</t>
  </si>
  <si>
    <t>Artículo 15-B LFT. Artículos 79, 83,
86, capitulo III LGS. Artículos 21,22,
24, 25, 27 RLGSMPSAM. Grupo
técnico malformaciones urinarias (comisión para definir tratamiento y medicamentos asociados a enfermedades que ocasionan gastos catastróficos).</t>
  </si>
  <si>
    <t>Artículo 15-B LFT. Artículos 79, 83,
86, capitulo III LGS. Artículos 21,22,
24, 25, 27 RLGSMPSAM.  ACUERDO
por el que se declara la obligatoriedad de la implementación, para todos los integrantes del Sistema Nacional de Salud, del documento denominado Acciones Esenciales para la Seguridad del Paciente. DOF 08/09/17. AESP 5B.</t>
  </si>
  <si>
    <t>Verificar:
1. Que el personal se encuentre en su área de trabajo en el turno correspondiente, portando uniforme y gafete, desarrollando las actividades correspondientes a su formación y perfil.
2. Que corresponda el registro de entrada y salida con el horario en plantilla de personal.
3. Cumplir con las capacitaciones de los programas establecidos.</t>
  </si>
  <si>
    <t>NORMA Oficial Mexicana NOM-035- SSA3-2012, En materia de información en salud.</t>
  </si>
  <si>
    <t>Verificar que el establecimiento este dado de alta en: SINAIS, Padrón de profesionales y SINERHIAS.</t>
  </si>
  <si>
    <t>Verificar reporte de la información con el corte al semestre en:
1. Padrón General de Salud (PGS).
2. Subsistema Automatizado de Egresos Hospitalarios (SAEH).
3. Subsistema Automatizado de Urgencias Médicas (URGENCIAS).
4. Subsistema de Lesiones y Causas de Violencia (LESIONES y VIOLENCIA).
5. Subsistema de Información de Equipamiento, Recursos Humanos e Infraestructura para la Salud (SINERHIAS).
6. Subsistema de Prestación de Servicios (SIS).
7. Subsistema Epidemiológico y Estadístico de Defunciones (SEED).
8. Subsistema de Información sobre Nacimientos (SINAC).</t>
  </si>
  <si>
    <t>Verificar reporte de la información con el corte al semestre en impreso de SINAIS, Padrón de profesionales y SINERHIAS.</t>
  </si>
  <si>
    <t>Manual de Procedimientos para la referencia y  contrarreferencia  de pacientes 2000. (ver primer nivel) ACUERDO por el que se declara la obligatoriedad de la implementación, para todos los integrantes del Sistema Nacional de Salud, del documento denominado Acciones Esenciales para la Seguridad del Paciente. DOF 08/09/17. AESP 2C.</t>
  </si>
  <si>
    <t>Verificar que existan los lineamientos centrales o estatales para la referencia y contrarreferencia de pacientes.</t>
  </si>
  <si>
    <t>Verificar:
1. Existencia, conocimiento y aplicación, correlacionar referencias con diagnósticos a los hospitales señalados en su directorio de acuerdo a la patología, así como la complejidad que el caso lo requiera, analizar motivo y diagnostico de referencia.
2. El personal utiliza la técnica Situación, Antecedentes, Evaluación y Recomendaciones (SAER) durante la transferencia de pacientes.</t>
  </si>
  <si>
    <t>Verificar:
1. Manual de procedimientos para la referencia y contrarreferencia de pacientes 2000.
2. Directorio actualizado.
3. Registros de referencia y contrarreferencia de pacientes.
4. Referencia y contrarreferencia de conformidad con las disposiciones normativas.</t>
  </si>
  <si>
    <t>Verificar el 85% de cumplimiento de la contrarreferencia.</t>
  </si>
  <si>
    <t>Verificar:
1. Sistema de registro y control.
2. Documento de reporte oficial.</t>
  </si>
  <si>
    <t>Verificar el 100 % de cumplimiento de seguimiento.</t>
  </si>
  <si>
    <t>Verificar que este conformado el comité técnico médico hospitalario de infecciones nosocomiales.</t>
  </si>
  <si>
    <t>Verificar que el comité esté funcionando conforme a los lineamientos.</t>
  </si>
  <si>
    <t>Verificar:
1. Actas de instalación actualizada.
2. Cronograma anual de sesiones.
3. Minutas de sesiones firmadas.
4. Registro     de     cumplimiento     y seguimiento de acuerdos.
5. Formato de problema detectado, acciones a realizar, tiempo, responsable.</t>
  </si>
  <si>
    <t>Verificar que este conformado el comité técnico médico hospitalario de mortalidad hospitalaria y el de mortalidad materna y perinatal.</t>
  </si>
  <si>
    <t>Lineamientos Técnico-Operativos del Comité de calidad y Seguridad del Paciente (COCASEP) Agosto, 2013. ACUERDO por el que se declara la obligatoriedad de la implementación, para todos los integrantes del Sistema Nacional de Salud, del documento denominado Acciones Esenciales para la Seguridad del Paciente. DOF 08/09/17.</t>
  </si>
  <si>
    <t>Verificar  que se cumpla con los lineamientos para su constitución:
1. Acta de Instalación.
2. Minutas de las sesiones del COCASEP, en formato emitido por la DGCES.
3. Calendario de reuniones (Programado/realizado).</t>
  </si>
  <si>
    <t>Verificar:
1. Que se establezcan estrategias para dar cumplimiento a la normatividad que regula el COCASEP.
2. Las actas de reuniones de COCASEP (al menos 3 anuales) en las que se incluya un acuerdo de seguimiento para la implementación de las Acciones Esenciales para la Seguridad del Paciente.
3. La conformación de un Programa de Mejora Continua de la Calidad anual, con participación multidisciplinaria y que cuente con Indicadores para su monitoreo y seguimiento trimestral.</t>
  </si>
  <si>
    <t>Verificar:
1. Que cuente con copias de las minutas del COCASEP.
2. Que en las minutas se encuentre el seguimiento  a  los  acuerdos y en específico el referente a la implementación de las Acciones Esenciales.
3. La gestión para la adquisición de Insumos para el cumplimiento de las Acciones Esenciales, así como los principales acuerdos del resto de comités.
4. El documento relativo al Programa de Mejora Continua de la Calidad.</t>
  </si>
  <si>
    <t>Verificar existencia física de códigos éticos conductuales en las áreas de circulación del establecimiento.</t>
  </si>
  <si>
    <t>Verificar que el personal responsable del establecimiento difunda a los usuarios y prestadores de servicios la Carta de Derechos Generales de los Pacientes, la Carta de Derechos de los Beneficiarios del Sistema de Protección Social en Salud, la Carta de los Derechos de los Médicos, el Código de Ética para el personal del Enfermería y el Código de Bioética para el personal de salud.</t>
  </si>
  <si>
    <t>Verificar:
1. Carteles.
2. Registro de la difusión de los código ético conductuales.</t>
  </si>
  <si>
    <t>ACUERDO por el que se declara la obligatoriedad de la implementación, para todos los integrantes del Sistema Nacional de Salud, del documento denominado Acciones Esenciales para la Seguridad del Paciente. DOF 08/09/17.</t>
  </si>
  <si>
    <t>Verificar que el establecimiento cuente con un procedimiento documentado para la identificación del paciente. Acción Esencial 1 (A,B,C,D,E) definido y aplicado al establecimiento.</t>
  </si>
  <si>
    <t>Verificar:
1. Que el procedimiento para la identificación del paciente utiliza al menos dos datos (Nombre completo del paciente y fecha de nacimiento).
2. Que sea difundido en el establecimiento.
3. Que el personal cuente con la capacitación en: a. identificación del paciente, b. de la estandarización,
c. de la identificación previa a la realización  de  procedimientos,
d. identificación del paciente en soluciones intravenosas y/ dispositivos,  e.   identificación en estudios de imagenología, laboratorio clínico y patología.
4. El personal conozca y aplique el procedimiento.</t>
  </si>
  <si>
    <t>Verificar:
1. Registros    de    supervisión    de seguimiento.
2. Constancias de capacitación o listas de asistencia.</t>
  </si>
  <si>
    <t>Verificar que el establecimiento cuente con un procedimiento documentado para la comunicación efectiva. Acción Esencial 2 (A,B C, D, E, F, G) definido y aplicado al establecimiento.</t>
  </si>
  <si>
    <t>Verificar:
1. Que el procedimiento para la comunicación efectiva sea difundido al personal.
2. Que cuente con la capacitación en comunicación efectiva particularmente para el registro de las órdenes verbales y/o telefónicas relacionadas con la atención de los pacientes tales como: resultados críticos de laboratorio, patología y gabinete, así como para la transferencia, referencia, contra referencia y egreso.
3. Que el personal conozca y aplique el procedimiento.</t>
  </si>
  <si>
    <t>Verificar:
1. Registros de supervisión de seguimiento, llenado de la bitácora específica de registro para órdenes verbales y/o telefónicas o registro en el expediente clínico del paciente.
2. Constancias de capacitación o listas de asistencia.</t>
  </si>
  <si>
    <t>Verificar que el establecimiento cuente con un procedimiento documentado para la seguridad en el proceso de medicación. Acción Esencial 3 (A, B, C, D, E, F, G, H, I) definido y aplicado al establecimiento.</t>
  </si>
  <si>
    <t>Verificar:
1. Que el procedimiento para la seguridad en el proceso de medicación sea difundido.
2. Que el personal cuente con capacitación relativa al procedimiento de seguridad en el proceso de medicación que incluya:
a. Adquisición y almacenamiento de medicamentos de alto riesgo y     electrolitos     concentrados;
b. Prescripción, transcripción, dispensación, recepción y almacenamiento y administración de medicamentos; c. Alertas visuales en medicamentos con aspecto o nombre parecido.
3. Que incluya la doble verificación en la preparación y administración de medicamentos de alto riesgo.
4. Notificación de eventos adversos relacionados con la medicación.
5. Que el personal conozca y aplique el procedimiento.</t>
  </si>
  <si>
    <t>Verificar:
1. Que el procedimiento incluya al menos: a) marcaje sitio anatómico;
b) aplicación de  la lista de verificación para la seguridad de la cirugía; c) aplicación del tiempo fuera para procedimientos fuera de quirófano.
2. Que el personal cuente con la capacitación para su aplicación.
3. Que el personal conozca y aplique el procedimiento.</t>
  </si>
  <si>
    <t>Verificar que el establecimiento cuenta con un procedimiento documentado para la reducción del riesgo de infecciones asociadas a la atención de la salud (IAAS). Acción Esencial 5(A, B) definido y aplicado al establecimiento.</t>
  </si>
  <si>
    <t>Verificar:
1. Que el establecimiento cuente con la Unidad de Vigilancia Epidemiológica Hospitalaria.
2. Lleve a cabo un programa integral de higiene de manos que incluya: a) responsable; b) acciones de difusión de material alusivo a la higiene de las manos (5 momentos para la higiene de las manos) en las diferentes áreas del establecimiento donde se realicen actividades asistenciales, dicho material debe ser visible a personal, pacientes y familiares; c) acciones de supervisión periódicas para verificar la adherencia del personal de salud a las prácticas recomendadas de higiene de las manos.
3. Capacitación sobre el procedimiento de higiene de manos.
4. Que el personal conozca y aplique el procedimiento.
5. Realimentación al personal del establecimiento respecto de los resultados del apego a las acciones de higiene de manos.
6. Control microbiológico del agua, y medición de su calidad.
7. Autoevaluaciones del programa integral de higiene de manos por lo menos una vez al año.</t>
  </si>
  <si>
    <t>Verificar:
1. La existencia del documento relativo Programa integral de higiene de manos.
2. La difusión implementación, supervisión y autoevaluación.
3. Lista de asistencia de capacitación del personal adscrito al establecimiento en el programa integral de higiene de manos.
4. Información y difusión de resultados.
5. Sistema de abasto de insumos necesarios.</t>
  </si>
  <si>
    <t>Verificar que el establecimiento cuente con un procedimiento para la reducción del riesgo de daño al paciente por causa de caídas. Acción Esencial 6 (A, B, C) definido y aplicado al establecimiento.</t>
  </si>
  <si>
    <t>Verificar:
1. Que el establecimiento realice evaluación y reevaluación del riesgo de caídas.
2. Acciones de seguridad para prevenir caídas en: a) en todos los pacientes; b) medidas específicas para prevenir caídas en pacientes con agitación psicomotora y/o alteraciones psiquiátricas; c) pacientes pediátricos.
3. Acciones en la organización para prevenir caídas.</t>
  </si>
  <si>
    <t>Verificar:
1. Existencia del instrumento o herramienta para  la  evaluación y reevaluación definida en el establecimiento.
2. Sistema de notificación y seguimiento de eventos adversos relacionados a caídas.</t>
  </si>
  <si>
    <t>Verificar que el establecimiento cuente con un procedimiento documentado para el registro y análisis de eventos adversos, cuasi fallas y eventos centinela. Acción Esencial 7 definido y aplicado al establecimiento.</t>
  </si>
  <si>
    <t>Verificar:
1. Que realice capacitación al personal para el llenado de los Formatos del Sistema de Registro de Eventos Adversos.
2. Que realice análisis de eventos centinela, eventos adversos y cuasi fallas.
3. Que realice retroalimentación al personal del establecimiento respecto de los distintos eventos.
4. Que implemente acciones de mejora.</t>
  </si>
  <si>
    <t>Verificar que el establecimiento cuente con un procedimiento documentado mediante el cual se evalúa la cultura de seguridad del paciente a través de la herramienta establecida por la DGCES. Acción Esencial 8 definido y aplicado al establecimiento.</t>
  </si>
  <si>
    <t>Verificar:
1. Que se difundan los resultados al personal del establecimiento.
2. Que los resultados se utilizan para establecer las acciones de mejora.</t>
  </si>
  <si>
    <t>Verificar que se presente evidencia del registro en plataforma DGCES.</t>
  </si>
  <si>
    <t>El artículo 59 del RLGSMPSAM; los numerales 5.1.7, 5.1.8 y 5.1.10 de la NOM-016-SSA3-2012, que
establece las características mínimas de infraestructura y equipamiento de hospitales y consultorios de atención médica especializada. ACUERDO por el que se declara la obligatoriedad de la implementación, para todos los integrantes del Sistema Nacional de Salud, del documento denominado Acciones Esenciales para la Seguridad del Paciente. DOF 08/09/17. AESP 6C.</t>
  </si>
  <si>
    <t>No aplica.</t>
  </si>
  <si>
    <t>NA</t>
  </si>
  <si>
    <t>Numeral 5.3 de la NOM-005- SSA3-2010, que establece los requisitos mínimos de infraestructura y equipamiento de establecimientos para la atención médica de pacientes ambulatorios; los numerales 6.6.11.1.2, 6.6.8.1.2 de la NOM-
016-SSA3-2012,   que   establece las características mínimas de infraestructura y equipamiento de hospitales y consultorios de atención médica especializada; la NOM-009- CONAGUA-2001, Inodoros para uso sanitario-Especificaciones  y métodos de prueba. ACUERDO por el que se declara la obligatoriedad de la implementación, para todos los integrantes del Sistema Nacional de Salud, del documento denominado Acciones Esenciales para la Seguridad del Paciente. DOF 08/09/17. AESP 5B.</t>
  </si>
  <si>
    <t>Verificar:
1. Que los sanitarios sean independientes para hombres y mujeres (deberá disponer de un inodoro para uso de personas con discapacidad).
2. Que cuente con bote para basura (preferentemente de pedal o campana).
3. Que cuente con papel de baño, jabón (líquido o gel) toallas desechables.</t>
  </si>
  <si>
    <t>Verificar:
1. Bitácora de aseo firmada por el jefe de servicio o supervisor.
2. Bitácora de mantenimiento de la infraestructura.</t>
  </si>
  <si>
    <t>NOM-016-SSA3-2012, que establece las características mínimas de infraestructura y equipamiento de hospitales y consultorios de atención médica especializada., 10.6.1.1 NOM- 045-SSA2-2006.  ACUERDO  por  el
que se declara la obligatoriedad de la implementación, para todos los integrantes del Sistema Nacional de Salud, del documento denominado Acciones Esenciales para la Seguridad del Paciente. DOF 08/09/17. AESP 1A, 3A y 5B.</t>
  </si>
  <si>
    <t>Verificar:
1. Bitácora de aseo firmada por el jefe de servicio o supervisor.
2. Sistema de suministro de Abasto de material de higiene.</t>
  </si>
  <si>
    <t>Numeral 5 Generalidades, 5.3. De la NOM 005-SSA3-2010. Numeral
7  Condiciones  de  prevención  y protección  contra  incendios,  7.2
,7.3 , 7.15. Y 7.17. De la NOM-002- STPS-2000.</t>
  </si>
  <si>
    <t>Verificar:
1. Existencia de la sala de espera.
2. Que cuente con extintores.</t>
  </si>
  <si>
    <t>Verificar:
1. Que el mobiliario se encuentre en buen estado y confortable.
2. Que se reserve como mínimo, un asiento para personas con muletas o bastones.
3. Que de preferencia sea un mínimo de 6 lugares por consultorio.
4. Que los extintores se encuentren en el área de trabajo conforme a la normatividad vigente.
5. Contar con un programa anual de revisión mensual de los extintores.
6. Contar con el registro de los resultados de la revisión mensual de los extintores: fecha de revisión, nombre del personal que realizó la revisión, resultados, anomalías identificadas y seguimiento de las mismas.
7. Contar con rutas de evacuación.
8. Que el personal tenga conocimiento de rutas de evacuación, puertas de emergencia y puntos de reunión más cercanos.
9. Que el personal conozca el manejo de extintores.</t>
  </si>
  <si>
    <t>Verificar:
1. Bitácora de aseo firmada por el jefe de servicio o supervisor.
2. Registro de la capacitación al personal en la técnica de higiene de manos.
3. Que todos los documentos  que se generen durante el proceso de atención deben contener el nombre completo del paciente y fecha de nacimiento.</t>
  </si>
  <si>
    <t>Numeral 6 Manejo de Residuos Peligrosos Biológico Infecciosos, 6.7 Programa de Contingencias de la NOM-087-SEMARNAT-SSA1-2002,
Artículo 8 del Reglamento en materia de RPBI de la Ley General del Equilibrio Ecológico y la Protección al Ambiente.</t>
  </si>
  <si>
    <t>Verificar:
1. Existencia de contenedores para el manejo del RPBI
2. Bolsa de plástico para basura municipal y bolsa color rojo para desecho de RPBI marcadas con el símbolo universal de riesgo biológico.</t>
  </si>
  <si>
    <t>Verificar:
1. Que la señalización de la circulación de los contenedores este colocada del área generadora hacia el almacén temporal.
2. Que los RPBI estén identificados y separados en los contenedores correspondientes de acuerdo a sus características físicas y biológicas infecciosas.
3. Verificar que el personal conozca las rutas de RPBI, horarios de recolección.
4. Que el almacén temporal cumpla con la normatividad.</t>
  </si>
  <si>
    <t>Verificar:
1. Inventario de mobiliario.
2. Bitácora del mantenimiento preventivo y correctivo de la estructura y del mobiliario.
3. Documento del programa anual para la recarga de extintores.
4. Registro mensual de verificación de funcionalidad de los extintores.
5. Registro de la capacitación del uso del manejo de extintores.
6. Manual de manejo de extintores.</t>
  </si>
  <si>
    <t>El numeral 6. Especificaciones, 6.1.
Consulta General, 6.1.2. Y 6.1.1.6 Consultorio de medicina general o familiar, Apéndice Normativo "A" 1. Equipamiento para el consultorio de medicina general o familiar, 1.1. Mobiliario 1.1.1. Al 1.1.11.NOM 005- SSA3-2010. A20. Cuadro Básico y Catálogo de Insumos del Sector Salud, publicado en el Diario Oficial de la Federación el 22 de junio de 2011.</t>
  </si>
  <si>
    <t>Verificar que el mobiliario se encuentre en buenas condiciones y funcione.</t>
  </si>
  <si>
    <t>Verificar la bitácora de registro de la recolección del RPBI (datos específicos como fecha, peso, tipo de residuo, firma del responsable del área y firma del responsable de la recolección).</t>
  </si>
  <si>
    <t>El  numeral  6.  Especificaciones,
6.1. Consulta General, 6.1.2. Consultorio de medicina general o familiar, Apéndice Normativo "A" 1. Equipamiento para el consultorio de medicina general o familiar, 1.1. Mobiliario 1.1.1. Al 1.1.11.NOM 005- SSA3-2010. Cuadro Básico y Catálogo de Insumos del Sector Salud, publicado en el Diario Oficial de la Federación el 22 de junio de 2016.</t>
  </si>
  <si>
    <t>Verificar:
1. Existencia de un Programa para la Gestión del Equipo y Tecnología Biomédica.
2. Que el equipo médico se encuentre funcionando y en buenas condiciones.</t>
  </si>
  <si>
    <t>Verificar:
1. Inventario del equipo medico.
2. Bitácora de mantenimiento preventivo-correctivo del equipo medico.</t>
  </si>
  <si>
    <t>Apéndice Normativo "A" 1.3.2, 1.3.3,
1.3.4, 1.3.5, 1.3.6, 1.3.7, 1.3.8, 1.3.9,
1.3.10, 1.3.11, 1.3.12 de la NOM-005- SSA3-2010.</t>
  </si>
  <si>
    <t>Verificar que cuente con el siguiente instrumental:
1. Mango para bisturí.
2. Martillo precursor.
3. Pinza de anillos.
4. Pinza de disección con dientes y sin dientes.
5. Pinza tipo mosquito.
6. Pinza curva.
7. Porta agujas recto, con ranura central y estrías cruzadas.
8. Riñón de al menos 250 ml.
9. Tijera recta.
10. Torundero con tapa.</t>
  </si>
  <si>
    <t>Verificar:
1. Que el instrumental este en buenas condiciones.
2. Que el empaque del instrumental este rotulado con la fecha de esterilización.
3. Que no esté oxidado y funcione.
4. Que sea suficiente de acuerdo a la productividad.
5. Que esté completo.</t>
  </si>
  <si>
    <t>CAUSES 2018 Intervenciones cubiertas por el fondo de protección contra gastos catastróficos.</t>
  </si>
  <si>
    <t>Verificar existencia de casos.</t>
  </si>
  <si>
    <t>Verificar:
1. Proceso de atención de la patología.
2. Historia clínica y exploración física.
3. Registros en las notas médicas.
4. Notas     de     seguimiento     por especialidad y subespecialidad.
5. Apego a los protocolos de atención médica y guías de práctica clínica existentes.</t>
  </si>
  <si>
    <t>Verificar:
1. Expediente clínico.
2. Registro del caso a la Comisión Nacional de Protección Social en Salud. CAUSES 2016 Intervenciones cubiertas por el Fondo de Protección Contra Gastos Catastróficos (aparato digestivo).</t>
  </si>
  <si>
    <t>NOM 004 SSA3 Del expediente clínico. Protocolos del CSG de: Atresia intestinal. Onfalocele. Gastrosquisis. Fístula traqueoesofágica.</t>
  </si>
  <si>
    <t>Verificar  que  exista  USG  para  el diagnóstico prenatal.</t>
  </si>
  <si>
    <t>Verificar que se realice el diagnóstico prenatal de sospecha de espina bífida en el segundo trimestre del embarazo.</t>
  </si>
  <si>
    <t>Verificar:
1. Nota médica o en su caso hoja de referencia.
2. Resultado del ultrasonido.</t>
  </si>
  <si>
    <t>Verificar:
1. Que se elabore la historia clínica psicológica y notas de evolución.
2. Que se realice apego al programa psicoterapéutico.</t>
  </si>
  <si>
    <t>Verificar:
1. Expediente clínico.
2. Programa psicoterapéutico para defectos congénitos y adquiridos del aparato digestivo.</t>
  </si>
  <si>
    <t>NOM 004 SSA# Del expediente clínico. Protocolos del CSG de: Atresia intestinal. Onfalocele. Gastrosquisis. Fístula traqueoesofágica.</t>
  </si>
  <si>
    <t>Verificar servicio de rehabilitación equipado, propio o de referencia para el manejo de derivaciones temporales o definitivas del tubo digestivo.</t>
  </si>
  <si>
    <t>Verificar existencia de notas de interconsulta del servicio en el expediente clínico</t>
  </si>
  <si>
    <t>Verificar expediente clínico.</t>
  </si>
  <si>
    <t>Numeral 5. Generalidades, 5.8. Actividades de Trabajo Social, 5.8.1.1. al 5.8.1.7. de la NOM-031-SSA3-2012
(Numerales que se citan como referencia a las actividades de trabajo social).</t>
  </si>
  <si>
    <t>Verificar:
1. Que se cuente con programa y plan de trabajo del trabajador social.
2. Que exista el manual de procedimientos del servicio de trabajo social para hospitales generales de la secretaría de salud.</t>
  </si>
  <si>
    <t>GPC-IMSS-269-13.  CAUSES  2018
Intervenciones cubiertas por el fondo de protección contra gastos catastróficos. Grupo técnico espina bífida (comisión para definir tratamiento y medicamentos asociados a enfermedades que ocasionan gastos catastróficos).</t>
  </si>
  <si>
    <t>Verificar:
1. Expediente clínico.
2. GPC-IMSS-269-13 Prevención, diagnóstico y tratamiento de la espina bífida en niños.
3. Registro del caso a la Comisión Nacional de Protección Social en Salud. CAUSES 2016 Intervenciones cubiertas por el Fondo de Protección Contra Gastos Catastróficos (columna vertebral).
4. Protocolo técnico espina bífida.</t>
  </si>
  <si>
    <t>Verificar que se realice la atención especifica después del nacimiento: colocar al recién nacido en incubadora o cuna de calor radiante, posición prono o decúbito lateral, curación de la lesión, tomar muestra para cultivo con técnica estéril (saco roto) traslado a UCIN.</t>
  </si>
  <si>
    <t>Verificar:
1. Inventario.
2. Bitácora de mantenimiento preventivo y correctivo del equipo y mobiliario.
3. Nota médica, indicaciones y hoja de enfermería.</t>
  </si>
  <si>
    <t>Verificar:
1. Que el equipo funcione.
2. Que  se  encuentre  en  buenas condiciones.</t>
  </si>
  <si>
    <t>Verificar:
1. Inventario.
2. Bitácora      de      mantenimiento preventivo-correctivo del equipo.
3. Registro de solicitud de estudios.
4. Reporte de resultados del estudio.</t>
  </si>
  <si>
    <t>Verificar:
1. Expediente clínico.
2. Programa psicoterapéutico para defectos congénitos y adquiridos de columna vertebral.</t>
  </si>
  <si>
    <t>Verificar:
1. Proceso de atención de la patología
2. Historia clínica y exploración física.
3. Registros en las notas médicas.
4. Notas     de     seguimiento     por especialidad y subespecialidad.
5. Apego a los protocolos de atención médica y guías de práctica clínica.</t>
  </si>
  <si>
    <t>Verificar:
1. Expediente clínico.
2. GPC-IMSS 054 08 Detección de cardiopatías congénitas en niños mayores de 5 años, adolescentes y adultos. GPC IMSS 380 10 Persistencia del conducto arterioso en niños, adolescentes y adultos. GPC IMSS 429 10 Abordaje de la rehabilitación cardiaca y cardiopatía isquémica, valvulopatía y grupos especiales. GPC Diagnóstico y tratamiento del tabique interauricular en menores de 18 años en el segundo y tercer nivel de atención. GPC IMSS  497  11  Tratamiento de la Tetralogía de Fallot en edad pediátrica. GPC SS 513 11 Diagnóstico, tratamiento y complicaciones de los defectos del tabique interventricular en menores de 18 años en el segundo y tercer nivel de atención.
3. Protocolo técnico malformaciones del aparato urinario.</t>
  </si>
  <si>
    <t>CAUSES 2018 Intervenciones cubiertas por el fondo de protección contra gastos catastróficos. Grupo técnico malformaciones urinarias (comisión para definir tratamiento y medicamentos asociados a enfermedades que ocasionan gastos catastróficos). GPC-SEDENA-311-10 Detección temprana, abordaje y referencia oportuna del paciente con hipospadias. GPC-IMSS-467-11 Diagnóstico y tratamiento de hipospadias. GPC- IMSS-625-13 Abordaje diagnóstico de las malformaciones de vías urinarias en el niño . GPC-SEDENA-300-10 Diagnóstico y tratamiento de la estenosis ureteropiélica en pediatría. GPC-SEDENA-309-10. Diagnóstico y tratamiento del reflujo vesicoureteral en pediatría.</t>
  </si>
  <si>
    <t>Verificar:
1. Proceso de atención de la patología (en los casos de insuficiencia renal que se realice el procedimiento de hemodiálisis o diálisis peritoneal).
2. Historia clínica y exploración física.
3. Registros en las notas médicas.
4. Notas de seguimiento por especialidad y subespecialidad.
5. Apego a los protocolos de atención médica y guías de práctica clínica existentes.</t>
  </si>
  <si>
    <t>Verificar:
1. Expediente clínico. 2. GPC-IMSS-269-13.
3. Registro del caso a la Comisión Nacional de Protección Social en Salud. CAUSES 2016 Intervenciones cubiertas por el Fondo de Protección Contra Gastos Catastróficos (aparato urinario).
4. Protocolo técnico malformaciones del aparato urinario.</t>
  </si>
  <si>
    <t>CAUSES 2018 Intervenciones cubiertas por el fondo de protección contra gastos catastróficos. Grupo técnico malformaciones urinarias (comisión para definir tratamiento y medicamentos asociados a enfermedades que ocasionan gastos catastróficos). GPC-IMSS-625-13. GPC- SEDENA-309-10.    GPC-SEDENA-300-10.</t>
  </si>
  <si>
    <t>Verificar que se realice el diagnóstico prenatal de sospecha para malformaciones del aparato urinario en el segundo trimestre y tercer trimestre del embarazo (fetos con riesgo).</t>
  </si>
  <si>
    <t>Verificar que se realice la atención específica después del nacimiento: manejo especifico de la malformación, traslado a la UCIN.</t>
  </si>
  <si>
    <t>GPC-IMSS-467-11  Diagnóstico y tratamiento de hipospadias.</t>
  </si>
  <si>
    <t>Verificar:
1. Expediente clínico.
2. Programa psicoterapéutico para defectos congénitos y adquiridos de columna urinario.</t>
  </si>
  <si>
    <t>Verificar que el establecimiento cuente con un procedimiento documentado para la comunicación efectiva Acción Esencial 2 (D, E) y 3B definido y aplicado al Establecimiento</t>
  </si>
  <si>
    <t>Verificar:
1. Que las prescripciones médicas y anotaciones en documentos del expediente clínico estén con letra legible, sin abreviaturas, sin enmendaduras, tachaduras, para mejorar la comunicación efectiva.
2. Que se comunique los resultados críticos a los pacientes de conformidad con el procedimiento establecido.</t>
  </si>
  <si>
    <t>Verificar:
1. Registros    de    supervisión    de seguimiento,
2. Constancias de capacitación o listas de asistencia.</t>
  </si>
  <si>
    <t>Los numerales 5.1.10, 5.1.13.1,
6.6,   6.6.1   ;   6.6.1.1;   6.6.7.4
6.6.1.1.1;    6.6.1.1.2;    6.6.1.1.3;
6.6.1.1.4; y El Apéndice G de la NOM-016-SSA3-2012.   Establece
las características mínimas de infraestructura y equipamiento de hospitales y consultorios de atención médica especializada. NOM-016- SSA3-2012, en su Numeral 4.13 ACUERDO por el que se declara la obligatoriedad de la implementación, para todos los integrantes del Sistema Nacional de Salud, del documento denominado Acciones Esenciales para la Seguridad del Paciente. DOF 08/09/17. AESP 5B.</t>
  </si>
  <si>
    <t>Verificar:
1. Manuales de organización y procedimientos del servicio, actualizado y autorizado por autoridades del hospital.
2. Bitácora de limpieza firmada por turno y por supervisor o jefe del servicio.
3. Bitácora de mantenimiento preventivo y correctivo.</t>
  </si>
  <si>
    <t>Verificar:
1. Existencia de un Programa para la Gestión del Equipo y Tecnología Biomédica.
2. Que el equipo médico se encuentre funcionando y en buenas condiciones.
3. El lavabo de aseo de manos debe contar con: el cartel de 5 momentos de aseo de manos, y aplicado por el personal, con el abasto suficiente de insumos.
4. Funcionamiento adecuado y su ubicación debe tener libre y rápido acceso a las áreas en donde se encuentren internados los pacientes a su cargo.</t>
  </si>
  <si>
    <t>Verificar:
1. Identificación del inventario del equipo médico.
2. Bitácora de mantenimiento preventivo y correctivo del equipo médico.
3. Informe de calibración del equipo médico presentando los certificados vigentes de los instrumentos de prueba que a su vez deberán estar calibrados con trazabilidad a patrones nacionales de conformidad con lo establecido por la Secretaría de Economía a través de la Dirección General de Normatividad así como por el Centro Nacional de Metrología.</t>
  </si>
  <si>
    <t>Verificar mobiliario:
1 Baño de artesa.
2. Asiento.
3. Bote para basura tipo municipal (bolsa cualquier color, excepto rojo o amarillo).
4. Bote para RPBI (bolsa roja).
5. Carro de curación.
6. Lavabo, jabón y despachador de toallas desechables.
7. Mesa alta con tarja.
8. Mesa Mayo con charola.
9. Mesa Pasteur.
10. Mostrador escritorio.
11. Sistema porta expedientes.
12. Tarja para lavado de instrumental, insumos para el lavado de este.
13. Anaquel o vitrina para guarda de insumos y medicamentos para el uso diario de los pacientes.</t>
  </si>
  <si>
    <t>Verificar:
1. Bitácoras    de    mantenimiento preventivo-correctivo.
2. Bitácora de recolección de RPBI</t>
  </si>
  <si>
    <t>Verificar que se cuente con contactos conectados a la planta de emergencia, diferenciados en color naranja o un color distintivo o una marca que los haga fácilmente identificables.</t>
  </si>
  <si>
    <t>No aplica</t>
  </si>
  <si>
    <t>ACUERDO por el que se declara la obligatoriedad de la implementación, para todos los integrantes del Sistema Nacional de Salud, del documento denominado Acciones Esenciales para la Seguridad del Paciente. DOF 08/09/17. AESP 5B.</t>
  </si>
  <si>
    <t>Verificar:
1. Existencia.
2. Ubicación.
3. Señalización.</t>
  </si>
  <si>
    <t>Verificar:
1. Bitácora de limpieza firmada por turno y por supervisor o jefe del servicio.
2. Bitácora de mantenimiento preventivo y correctivo.</t>
  </si>
  <si>
    <t>Verificar bitácoras de mantenimiento preventivo-correctivo.</t>
  </si>
  <si>
    <t>Verificar:
1.  Existencia.
2. Condiciones adecuadas.
3. Que la desinfección de instrumentos sea con base en las técnicas establecidas.
4. Los recipientes que contengan desinfectante deben permanecer tapados y rotulados con el nombre del producto, la fecha de preparación y caducidad, se debe contar con una bitácora de uso.</t>
  </si>
  <si>
    <t>Verificar manual de procedimientos.</t>
  </si>
  <si>
    <t>Verificar registros de sistema de abasto.</t>
  </si>
  <si>
    <t>NOM-087-ECOL-SSA1-2002, en su
Numeral 4 y 6.</t>
  </si>
  <si>
    <t>Verificar existencia de contenedores para el manejo del RPBI</t>
  </si>
  <si>
    <t>Verificar:
1. Que exista la señalización de la circulación de los contenedores hacia el almacén temporal.
2. Que los RPBI estén identificados y separados en los contenedores correspondientes de acuerdo a sus características físicas y biológicas infecciosas.</t>
  </si>
  <si>
    <t>Verificar bitácora de registro de la recolección del RPBI con los datos específicos como fecha, peso, tipo de residuo, firma del responsable del área y firma del responsable de la recolección.</t>
  </si>
  <si>
    <t>El Apéndices P y N y los numerales 6.6.7 y 6.6.7.1  al 6.6.8.1.3 Los
numerales, 6.6.7.2, 6.6.7.3, 6.6.7.4,
6.6.7.5, 6.6.7.6, 6.6.7.7, 6.6.7.8,
6.6.8, 6.6.8.1, 6.6.8.1.1, 6.6.8.1.2,
6.6.8.1.3 de la NOM-016-SSA3-2012. Establece las características mínimas de infraestructura y equipamiento de hospitales y consultorios de atención médica especializada. Acuerdo CSG 60/06.03.17 por el que el Consejo de Salubridad General, declara la obligatoriedad de la implementación de las “Acciones Esenciales para la Seguridad del Paciente”, en todos los establecimientos de atención médica del Sistema Nacional de Salud. Acción Esencial 5B.</t>
  </si>
  <si>
    <t>Verificar:
1. Bitácora de limpieza firmada por turno y por supervisor o jefe del servicio.
2. Bitácora de mantenimiento preventivo-correctivo del equipo.
3. Registro de calibración de las básculas por jornada laboral.
4. Bitácora de limpieza y exhaustivos a la incubadora.
5. Bitácora de mantenimiento a las tomas de oxígeno y aire.
6. Bitácora de limpieza y exhaustivos a la incubadora.</t>
  </si>
  <si>
    <t>Verificar:
1. Bitácora de limpieza firmada por turno y por supervisor o jefe del servicio.
2. Bitácora de mantenimiento preventivo-correctivo.
3. Bitácora de limpieza y exhaustivos a la incubadora.</t>
  </si>
  <si>
    <t>Verificar:
1. Existencia.
2. Funcionalidad y buen estado.
3. Calibración de la báscula.</t>
  </si>
  <si>
    <t>Verificar:
1 Bitácora     de     mantenimiento preventivo-correctivo.
2. Bitácora de limpieza y exhaustivos a la incubadora.
3. Registros de calibración.</t>
  </si>
  <si>
    <t>Verificar:
1. Bitácora de limpieza firmada por turno y por supervisor o jefe del servicio.
2. Bitácora de mantenimiento preventivo y correctivo del equipo médico.
3. Bitácora de mantenimiento a las tomas de oxígeno y aire.
4. Bitácora de mantenimiento y recambio del sistema de aire.</t>
  </si>
  <si>
    <t>ACUERDO por el que se declara la obligatoriedad de la implementación, para todos los integrantes del Sistema Nacional de Salud, del documento denominado Acciones Esenciales para la Seguridad del Paciente. DOF 08/09/17. AESP 1.</t>
  </si>
  <si>
    <t>Verificar:
1. Brazaletes.
2. Rótulos en cabecera.
3. Membretes en soluciones, sondas, catéteres.</t>
  </si>
  <si>
    <t>Verificar:
1. Que exista identificación en brazaletes y cabecera por lo menos con nombre y fecha de nacimiento del paciente, fecha y hora de ingreso.
2. Membrete en soluciones con nombre, fecha y hora de inicio y término.
3. Sondas y catéteres con membrete que contenga nombre, fecha y hora.</t>
  </si>
  <si>
    <t>Verificar:
1. Registros de ingreso y membretes.
2. Hojas de enfermería y soluciones que se le estén administrando al paciente.</t>
  </si>
  <si>
    <t>Numeral 6.6.7.1 de la NOM- 016-SSA3-2012.             Establece las características mínimas de infraestructura y equipamiento de hospitales y consultorios de atención médica especializada.</t>
  </si>
  <si>
    <t>Verificar:
1. Existencia.
2. Ubicación.
3. Señalización.
4. Mobiliario y equipo de cómputo.</t>
  </si>
  <si>
    <t>Verificar bitácora de limpieza firmada por turno y por supervisor o jefe del servicio.</t>
  </si>
  <si>
    <t>Verificar:
1. Sanitarios independientes para hombres y mujeres, papel sanitario y bote de campana o de pedal para basura.
2. Lavabo,  jabón  (líquido o gel)  y toallas desechables.</t>
  </si>
  <si>
    <t>Verificar:
1. Bitácora de limpieza firmada por turno y por supervisor o jefe del servicio.
2. Bitácora de mantenimiento preventivo-correctivo.</t>
  </si>
  <si>
    <t>Los numerales 4.12. de la NOM- 016-SSA3-2012.         Establece las características mínimas de infraestructura y equipamiento de hospitales y consultorios de atención médica especializada.</t>
  </si>
  <si>
    <t>Verificar cuarto séptico cercano al área, con tarja, mesa de trabajo y repisas de acero inoxidable para el almacenamiento de utensilios varios, área de lavado de instrumental, con agua corriente, tarja y área de secado.</t>
  </si>
  <si>
    <t>Verificar:
1. Que se utilice el cuarto séptico para el almacenamiento, limpieza y sanitización de los recipientes utilizados para recolectar las excretas de pacientes, así como para el acopio de ropa de cama y pacientes.
2. Que su ubicación sea accesible.</t>
  </si>
  <si>
    <t>Verificar bitácora de control de limpieza y exhaustivos del área firmada por el jefe de turno o supervisor.</t>
  </si>
  <si>
    <t>Los numerales 4.11. de la NOM- 016-SSA3-2012.         Establece las características mínimas de infraestructura y equipamiento de hospitales y consultorios de atención médica especializada.</t>
  </si>
  <si>
    <t>Verificar:
1. Existencia.
2. Ubicación.
3. Señalización.
4. Tarja para lavado de instrumentos de aseo (evitando la contaminación de áreas que requieran condiciones especiales de asepsia).</t>
  </si>
  <si>
    <t>Verificar que el cuarto de aseo este ubicado estratégicamente para evitar la contaminación de áreas que requieran condiciones especiales de asepsia.</t>
  </si>
  <si>
    <t>Apartados 5., 6.1. NORMA Oficial Mexicana   NOM-022-SSA3-2012,
que instituye las condiciones para la administración de la terapia de infusión en los Estados Unidos Mexicanos. Protocolo para el manejo estandarizado del paciente con catéter periférico central y permanente. Primera Edición: Agosto de 2011. Secretaría de Salud, DGCES.</t>
  </si>
  <si>
    <t>Verificar:
1. Bitácora de aseo actualizada firmada por el jefe de servicio o supervisor.
2. Bitácora de mantenimiento de la infraestructura.
3. Identificación del inventario del equipo médico.
4. Bitácora de mantenimiento preventivo y correctivo del equipo médico.
5. Informe  de  calibración  del  equipo médico presentando los certificados vigentes de los instrumentos de prueba que a su vez deberán estar calibrados con trazabilidad a patrones nacionales de conformidad con lo establecido por la Secretaría de Economía a través de la Dirección General de Normatividad así como por el Centro Nacional de Metrología.</t>
  </si>
  <si>
    <t>Verificar la disponibilidad de los insumos siguientes:
1. Solución para infusión intravenosa, solución para dilución de medicamentos, equipo de volumen medido, equipo de venoclisis (macro, micro o/y set de bomba), conectores libres de agujas y/o llave de paso y apósito transparente estéril semipermeable. Contenedores para las soluciones intravenosas libres de PVC, manufacturados con EVA o de vidrio.
2. Catéteres venosos centrales de los siguientes: inserción periférica (PICC), de tunelización, de implantación interna (no necesario) para paciente pediátrico y adulto de material de poliuretano y/o silicona. Agujas de Gripper o Huber N° 19 , 20 y 22 longitud de 3/4 , 1, 1 1/2. Curvas y con extensión (no necesario). Llaves de paso.
3. Antisépticos:  clorhexidina  al 2%o alcohol  isopropílico  al  70% o solución yodada al 10%, en envases o presentación individual. Clorhexidina al 0.05% para pacientes pediátricos, que se cuente con stock de equipos de volumen medido, venoclisis (macro, micro o set de bomba), conectores libres de aguja y/o llave de paso y apósitos transparente estéril semi permeable de diferentes tamaños.</t>
  </si>
  <si>
    <t>Verificar existencia del sistema de abasto, bitácora de consumo y control de caducidades.</t>
  </si>
  <si>
    <t>Verificar
1. Que exista un profesional responsable de la clínica de terapia de infusión intravenosa.
2. Que la infusión intravenosa sea realizada por personal profesional de la salud y/o técnico del área de la salud, capacitados en el manejo de la terapia de infusión intravenosa.
3. Que se cuente con el protocolo para el manejo estandarizado de la terapia de infusión intravenosa.
4. Que se cuente con un programa de educación o capacitación sobre proceso de terapia de Infusión.</t>
  </si>
  <si>
    <t>Verificar que el personal asignado al área conozca y aplique del protocolo de terapia de infusión.</t>
  </si>
  <si>
    <t>Verificar:
1. Registros en el expediente clínico del paciente de la terapia de infusión.
2. Existencia  del  programa de capacitación en terapia de infusión con carta programática y listas de asistencia.
3. Bitácoras de registro de instalación, vigilancia y retiro de los dispositivos de acceso vascular.
4. Contar documento NOM-022- SSA3-2012 (físico o electrónico).
5. Concentrado de los informes mensuales registrados en la plataforma de clínica de catéteres de la CPE y cédula de informe mensual de catéteres.</t>
  </si>
  <si>
    <t>Verificar:
1. Expediente clínico.
2. GPC-IMSS-269-13 Prevención, diagnóstico y tratamiento de la espina bífida en niños.
3. Registro del caso a la Comisión Nacional de Protección Social en Salud.
4. CAUSES 2016 Intervenciones cubiertas por el fondo de protección contra gastos catastróficos (columna vertebral).
5. Protocolo técnico espina bífida.</t>
  </si>
  <si>
    <t>CAUSES 2018 Intervenciones cubiertas por el fondo de protección contra gastos catastróficos. Grupo técnico malformaciones cardiovasculares (comisión para definir tratamiento y medicamentos asociados a enfermedades que ocasionan gastos catastróficos). GPC-IMSS-054-08 Detección de cardiopatías congénitas en niños mayores de 5 años, adolescentes y adultos. GPC-IMSS-380-10 Persistencia del conducto arterioso en niños, adolescentes y adultos. GPC Diagnóstico y tratamiento de los defectos del tabique interauricular en menores de 18 años en el segundo y tercer nivel de atención. GPC-IMSS-497-11 Tratamiento de la tetralogía de Fallot en edad pediátrica. GPC-SS-513-11 Defectos del tabique interventricular en menores de 18 años en el segundo y tercer nivel de atención.</t>
  </si>
  <si>
    <t>Verificar:
1. Expediente clínico.
2. GPC-IMSS-054-08. GPC- IMSS-380-10. GPC-IMSS-380-10. GPC-IMSS-497-11.   GPC-SS-513-11.
3. Registro del caso a la Comisión Nacional de Protección Social en Salud.
4. CAUSES 2016 Intervenciones cubiertas por el fondo de protección contra gastos catastróficos (cardiovasculares).
5. Protocolo técnico de malformaciones congénitas cardiacas.</t>
  </si>
  <si>
    <t>CAUSES 2018 Intervenciones cubiertas por el fondo de protección contra gastos catastróficos. Grupo técnico malformaciones urinarias (comisión para definir tratamiento y medicamentos asociados a enfermedades que ocasionan gastos catastróficos). GPC- SEDENA-311-10 Detección temprana, abordaje y referencia oportuna del paciente con hipospadias. GPC-IMSS-467-11 Diagnóstico y tratamiento de hipospadias. GPC-IMSS-625-13 Abordaje diagnóstico de las malformaciones de vías urinarias en el niño. GPC-SEDENA-300-10 Diagnóstico y tratamiento de la estenosis ureteropiélica en pediatría. GPC-SEDENA-309-10. Diagnóstico y tratamiento del reflujo vesicoureteral en pediatría.</t>
  </si>
  <si>
    <t>Verificar:
1. Expediente clínico. 2. GPC-IMSS-269-13.
3. Registro del caso a la Comisión Nacional de Protección Social en Salud.
4. CAUSES 2016 Intervenciones cubiertas por el fondo de protección contra gastos catastróficos (aparato urinario).
5. Protocolo técnico malformaciones del aparato urinario.</t>
  </si>
  <si>
    <t>Verificar que se tenga acceso al procedimiento documentado para la identificación del paciente Acción Esencial 1 (A, B, C, D).</t>
  </si>
  <si>
    <t>Verificar:
1. Que el personal de salud identifica al paciente en el momento en que este solicita la atención y previo a la realización de procedimientos.
2. Que la identificación se hace con dos identificadores que siempre serán, por lo menos, el nombre completo del paciente y la fecha de nacimiento (día, mes y año).
3. Que el personal de salud comprueba el nombre completo del paciente y fecha de nacimiento.
4. En caso de que el paciente no esté consciente o en pacientes con cualquier tipo de discapacidad que impida la comunicación, los datos se validan con su familiar, antes de realizar cualquier procedimiento al paciente.</t>
  </si>
  <si>
    <t>Verificar que el área cuente con un procedimiento documentado para la comunicación efectiva Acción Esencial 2 (B, C, D, F, G) definido y aplicado al establecimiento.</t>
  </si>
  <si>
    <t>Verificar:
1. Que se cuente con una bitácora específica para el registro de órdenes verbales y/o telefónicas.
2. Que se conozca y siga el procedimiento establecido de Escuchar-Repetir-Confirmar- Transcribir, la comunicación durante la transferencia, referencia, contra referencia y egreso.</t>
  </si>
  <si>
    <t>Verificar los registros de supervisión de seguimiento, llenado de la bitácora específica de registro de órdenes verbales y/o telefónicas, llenado en expediente clínico.</t>
  </si>
  <si>
    <t>Verificar que el establecimiento cuente con un procedimiento documentado para la seguridad en el Proceso de medicación Acción Esencial 3 (A, B, C, D, E, F, G, H, I) definido y aplicado al establecimiento.</t>
  </si>
  <si>
    <t>Verificar:
1. Las alertas visuales en medicamentos con aspecto o nombre parecido.
2. Lista de medicamentes con aspecto y nombre parecido.</t>
  </si>
  <si>
    <t>Verificar que el área cuente con un procedimiento documentado para la seguridad en los procedimientos: Acción Esencial 4B definido y aplicado al establecimiento.</t>
  </si>
  <si>
    <t>Verificar:
1. Que se conozca y aplique el procedimiento que incluye la aplicación del tiempo fuera para procedimientos fuera de quirófano.
2. Que el personal cuente con la capacitación para su aplicación.</t>
  </si>
  <si>
    <t>Verificar:
1. Los  registros  de  supervisión  de seguimiento.
2. Las constancias de capacitación o listas de asistencia.</t>
  </si>
  <si>
    <t>Guía de equipamiento para carros rojos de CENETEC 2016.</t>
  </si>
  <si>
    <t>Verificar:
1. Bitácora de control del carro para el manejo del paro cardiorespiratorio firmada por el responsable de turno.
2. Registro histórico del abastecimiento oportuno y completo del contenido del carro para para el manejo del paro cardiorespiratorio.
3. Registro de la prueba del trazo isoeléctrico semanalmente.
4. Bitácora de mantenimiento del monitor- desfibrilador.
5. Protocolo de manejo de los medicamentos de alto riesgo y electrolíticos.</t>
  </si>
  <si>
    <t>Verificar el monitor-desfibrilador marcapaso con paletas para adulto y pediátricas con gel.</t>
  </si>
  <si>
    <t>Verificar:
1. Existencia de un Programa para la Gestión del Equipo y Tecnología Biomédica
2. Que el equipo médico se encuentre funcionando y en buenas condiciones.</t>
  </si>
  <si>
    <t>Verificar:
1. Identificación del inventario del equipo médico.
2. Bitácora de mantenimiento preventivo y correctivo del equipo médico.</t>
  </si>
  <si>
    <t>Verificar el tanque de oxígeno con regulador y manómetro.</t>
  </si>
  <si>
    <t>Verificar:
1. Existencia.
2. Que se encuentre lleno y con fecha de última recarga de oxígeno.
3. Fecha de vencimiento o caducidad.</t>
  </si>
  <si>
    <t>Verificar bitácora de abasto y suministro de oxígeno.</t>
  </si>
  <si>
    <t>Verificar la tabla de reanimación (por lo menos 50 x 60 x 1.0 cm).</t>
  </si>
  <si>
    <t>Verificar existencia y que se encuentre en buenas condiciones.</t>
  </si>
  <si>
    <t>Verificar registro de desinfección.</t>
  </si>
  <si>
    <t>Guía de equipamiento para carros rojos de CENETEC 2016</t>
  </si>
  <si>
    <t>Agua inyectable 10 ml.</t>
  </si>
  <si>
    <t>Verificar existencia, vigencia, suficiencia y estado de conservación.</t>
  </si>
  <si>
    <t>Verificar sistema de abasto.</t>
  </si>
  <si>
    <t>Adenosina solución inyectable 6 mg/2 ml.</t>
  </si>
  <si>
    <t>Adrenalina (epinefrina) solución inyectable 1 mg / 1 ml.</t>
  </si>
  <si>
    <t>Amiodarona solución inyectable 150 mg / 3 ml.</t>
  </si>
  <si>
    <t>Atropina solución inyectable 1 mg /1 ml.</t>
  </si>
  <si>
    <t>Bicarbonato de sodio solución inyectable al 7.5% (0.75 g).</t>
  </si>
  <si>
    <t>Diazepam solución inyectable 10 mg / 2 ml. o midazolam solución inyectable 5 mg / ml.</t>
  </si>
  <si>
    <t>Dobutamina solución inyectable 250 mg *.</t>
  </si>
  <si>
    <t>Verificar existencia o disponibilidad inmediata,
vigencia, suficiencia y estado de conservación.</t>
  </si>
  <si>
    <t>Dopamina solución inyectable 200 mg/5 ml. *</t>
  </si>
  <si>
    <t>Esmolol solución inyectable 2.5 g / 10 ml *.</t>
  </si>
  <si>
    <t>Vecuronio, Rocuronio o Pancuronio solución inyectable 4 mg/ml.</t>
  </si>
  <si>
    <t>Gluconato de Calcio solución inyectable al 10%.</t>
  </si>
  <si>
    <t>Glucosa solución inyectable al 50% (adultos y pediatría).</t>
  </si>
  <si>
    <t>Hidrocortisona solución inyectable 100 mg *.</t>
  </si>
  <si>
    <t>Metilprednisolona solución inyectable 40 mg *.</t>
  </si>
  <si>
    <t>Nitroglicerina solución intravenosa 50 mg
/10 ml *.</t>
  </si>
  <si>
    <t>Nitroprusiato de sodio solución inyectable 50 mg *.</t>
  </si>
  <si>
    <t>Sulfato de Magnesio solución inyectable 1g
/ 10 ml.</t>
  </si>
  <si>
    <t>Lidocaína solución inyectable al 1% y al 2%.</t>
  </si>
  <si>
    <t>Parches   para   electrodo   (adulto, pediátricos y neonatal).*</t>
  </si>
  <si>
    <t>Catéter  venoso  periférico  corto (Pediátrico y mayores 14, 16 y 18 G)
(Neonatal 20, 22 y 24 G).</t>
  </si>
  <si>
    <t>Llave de tres vías con y/o sin extensión.</t>
  </si>
  <si>
    <t>Sonda de aspiración (Neonatal 5, 8, 10
Fr) (Pediátrico y mayores 12, 14 y 16 Fr).</t>
  </si>
  <si>
    <t>Jeringas de 1, 3, 5, 10 y 20 ml.</t>
  </si>
  <si>
    <t>Agujas hipodérmicas.</t>
  </si>
  <si>
    <t>Equipo de venoclisis con microgotero.</t>
  </si>
  <si>
    <t>Equipo de venoclisis con normogotero.</t>
  </si>
  <si>
    <t>Cánulas endotraqueales: N° 2.5, 3.0, 3.5, 4.0
para recién nacido. 4.5, 5.0, 6.5, 7.0, 7.5, 8.0, 8.5, 9.0 mm para pediátrico y mayores.</t>
  </si>
  <si>
    <t>Guía metálica para cánulas endotraqueales (adulto y pediátrico).</t>
  </si>
  <si>
    <t>Lidocaína con atomizador manual al 10%.</t>
  </si>
  <si>
    <t>Cánulas de Guedel: Recién nacido 000 a
1. Pediátricos y mayores del 2 al 5.</t>
  </si>
  <si>
    <t>Mango de laringoscopio con baterías de repuesto.</t>
  </si>
  <si>
    <t>Hojas rectas: Para recién nacido 00, 0, 1.
Pediátricos y mayores 2 al 4.</t>
  </si>
  <si>
    <t>Hojas curvas: 1, 2, 3 y 4.</t>
  </si>
  <si>
    <t>Guantes.</t>
  </si>
  <si>
    <t>Bolsa autoinflable para reanimación neonatal, pediátrica y adulto.</t>
  </si>
  <si>
    <t>Mascarilla laríngea (1.0, 2.0, 2.5, 3.0,
4.0).</t>
  </si>
  <si>
    <t>Extensión para oxígeno.</t>
  </si>
  <si>
    <t>Puntas nasales neonatales, pediátricas y adultos.</t>
  </si>
  <si>
    <t>Solución Hartmann inyectable 500 ml.</t>
  </si>
  <si>
    <t>Solución de cloruro de sodio inyectable al 0.9% 500 ml.</t>
  </si>
  <si>
    <t>Solución glucosada inyectable al 5% 250 ml.</t>
  </si>
  <si>
    <t>NOM-016-SSA3-2012, en su numeral 4.12,  5.1.10,  6.6.2.2.9.  NOM-045-
SSA2-2005, en su numeral 10.6.7.2. NOM-001-SEDE-2012.      Titulo      5,
Especificaciones. Capitulo 5 Ambientes Especiales Artículo 517. Ambientes Especiales Artículo 517. ACUERDO por el que se declara la obligatoriedad de la implementación, para todos los integrantes del Sistema Nacional de Salud, del documento denominado Acciones Esenciales para la Seguridad del Paciente. DOF 08/09/17. AESP 6C.</t>
  </si>
  <si>
    <t>NOM-087-SEMARNAT-SSA1-2002,
en su numeral 3.9, 4 y 6, NOM-016- SSA3-2012 en su numeral 5.1.2.4, Guía para el manejo de los residuos peligrosos biológico infecciosos en unidades de salud. Primera impresión: 2003.</t>
  </si>
  <si>
    <t>Verificar:
1. Que se identifiquen y clasifiquen el RPBI.
2. Que los RPBI se envasen en los contenedores específicos para cada tipo de residuo (rojo o amarillo), inmediatamente después de su generación en el mismo lugar en que se originan.
3. Que los RPBI no sean mezclados con otro tipo de residuos.
4. Que los recipientes o bolsas estén marcados con el símbolo universal de riesgos biológico y la leyenda “Residuos Peligrosos Biológico-Infecciosos” que no deben llenarse más de un 80% de su capacidad y que estén bien cerrados.
5. Que exista ruta preestablecida para trasladar el RPBI desde las áreas generadoras hasta el área de almacenamiento.
6. Que el periodo de almacenamiento temporal este de acuerdo al tipo de establecimiento generador de RPBI.
7. El tratamiento o destino final del RPBI.</t>
  </si>
  <si>
    <t>NOM-016-SSA3-2012, en su numeral NOM-001-SEDE-2012,  artículo  517,
en su numeral 517-2, 517-30, 517-
31, 517-33, 517-42, 517-44.</t>
  </si>
  <si>
    <t>Verificar:
1. Que el circuito eléctrico esté conectado a la planta de emergencia.
2. Que los contactos conectados a la planta de emergencia esten plenamente identificados con un color distintivo o una marca que los haga fácilmente identificables.</t>
  </si>
  <si>
    <t>Verificar:
1. En el área su funcionamiento a través del equipo conectado a los contactos grado hospital.
2. Que el restablecimiento de la energía sea en un lapso de 10 segundos o menos.</t>
  </si>
  <si>
    <t>NOM-016-SSA3-2012, en su numeral
6.6.2.2. NOM-045-SSA2-2005, en su numeral 3.1.13.1.</t>
  </si>
  <si>
    <t>Verificar:
1. Existencia de un área de circulación restringida y delimitada (acceso controlado).
2. Que cuente con acceso controlado para el paciente y para el personal.</t>
  </si>
  <si>
    <t>Verificar:
1. Que el área este señalizada con rotulo de acceso restringido.
2. Que el ingreso sea a través de puertas  y/o  barreras  físicas que impidan el libre paso de los pacientes y personal.
3. Que se mantengan las condiciones de asepsia y ambiente estéril.</t>
  </si>
  <si>
    <t>Verificar bitácora del procedimiento de desinfección de alto nivel del área.</t>
  </si>
  <si>
    <t>NOM-016-SSA3-2012, en su numeral 4.4, 6.6.2.2.1, 6.6.2.2.2.</t>
  </si>
  <si>
    <t>Verificar:
1. Existencia de un área de transferencia para pacientes y personal.
2. Que se cuente con una barrera física, mecanismo o sistema de separación.</t>
  </si>
  <si>
    <t>NOM-016-SSA3-2012, en su numeral 6.6.2.2.</t>
  </si>
  <si>
    <t>Verificar existencia de vestidores para el personal del área de la salud por género.</t>
  </si>
  <si>
    <t>Verificar:
1. Señalización y existencia por género.
2. Que las instalaciones hidrosanitarias estén en buenas condiciones generales y funcionales.
3. Que la iluminación sea adecuada.</t>
  </si>
  <si>
    <t>Verificar bitácora de mantenimiento preventivo y correctivo de la estructura.</t>
  </si>
  <si>
    <t>NOM-016-SSA3-2012,    en    su
numeral 6.6.2.2, 6.6.2.2.3 y en su apéndice H. NOM-045-SSA2-2005,
en su numeral 3.1.13.1 Acuerdo CSG 60/06.03.17 por el que el Consejo de Salubridad General, declara la obligatoriedad de la implementación de las “Acciones Esenciales para la Seguridad del Paciente”, en todos los establecimientos de atención médica del Sistema Nacional de Salud 5B.</t>
  </si>
  <si>
    <t>Verificar:
1. Existencia de lavabo o tarja para asepsia prequirúrgica de las manos, que el lavabo de cirujanos cuente con: bote para basura tipo municipal (bolsa de cualquier color, excepto rojo o amarillo), cepillera para uso quirúrgico, jabonera de pedal o su equivalente tecnológico, lavabo para cirujanos.
2. Que cuente con una ventanilla de comunicación de CEyE hacia el pasillo de la circulación blanca.</t>
  </si>
  <si>
    <t>Verificar:
1. Que las instalaciones no tengan fugas hidrosanitarias.
2. Que el mobiliario se encuentre en buenas condiciones.</t>
  </si>
  <si>
    <t>Verificar:
1. Bitácora de mantenimiento preventivo y correctivo de la estructura.
2. Bitácora de abasto de insumos para el lavado y asepsia prequirúrgica.
3. Bitácora del procedimiento de desinfección de alto nivel del área.</t>
  </si>
  <si>
    <t>NOM-016-SSA3-2012, en su numeral 6.6.2.2,    6.6.2.2.4,    6.6.2.2.4.1,
6.6.2.2.4.2, 6.6.2.2.4.3 y en su apéndice H. NOM-045-SSA2-2005,
en su numeral 3.1.13.1. , 10.6.7.1,
10.6.7.2,   NOM-001-SEDE-2012.
Titulo 5, Especificaciones. Capitulo 5 Ambientes Especiales Articulo 517, 517-19, 517-60, 517-61, 517-62,
517-63NOM-006-SSA3-2011, en su
apéndice A. NOM-045-SSA2-2005, en su numeral 3.1.13.1 , 10.6.4, 10.6.7,
Reglamento Interior de la Comisión Interinstitucional del Cuadro Básico y Catálogo de Insumos del Sector Salud. Diario Oficial de la Federación; (22 de junio de 2011), NOM-006- SSA3-2011, en su numeral 7.3, Apéndice A (Normativo).</t>
  </si>
  <si>
    <t>Verificar existencia por sala de operaciones del siguiente mobiliario: asiento, asiento giratorio con respaldo, banqueta de altura, bote para basura tipo municipal (bolsa de cualquier color, excepto rojo o amarillo), bote para RPBI (bolsa roja), brazo giratorio (en su caso), cubeta de acero inoxidable, mesa carro anestesiólogo (en su caso), mesa Mayo con charola, mesa quirúrgica, mesa riñón, mesa transportadora de material, porta cubeta rodable, porta lebrillo doble, riel portavenoclisis.</t>
  </si>
  <si>
    <t>Verificar:
1. Que el mobiliario se encuentren en buenas condiciones de pintura, sin zonas de oxidación o deterioro.
2. Que el mobiliario funcione.</t>
  </si>
  <si>
    <t>Verificar:
1. Bitácora      de      mantenimiento preventivo y correctivo del mobiliario.
2. Inventario del mobiliario.</t>
  </si>
  <si>
    <t>Verificar:
1. Que cuente con el siguiente equipo médico por sala de operaciones: aspirador de succión regulable, lámpara para emergencias portátil, lámpara doble para cirugía, negatoscopio, reloj para sala de operaciones con segundero, unidad electroquirúrgica.
2. Que cuente con instalaciones fijas de gases medicinales.
3. Que existan ductos de extracción de aire.
4. Que se cuente con dispositivos para succión de líquidos y secreciones.</t>
  </si>
  <si>
    <t>Verificar:
1. Que el equipo se encuentre en buenas condiciones.
2. Que el equipo funcione.</t>
  </si>
  <si>
    <t>Verificar existencia por sala de operaciones de unidad básica de anestesia (de acuerdo al tipo de procedimientos puede ser una unidad intermedia de anestesia o una unidad avanzada de anestesia, que cuente como mínimo con: un vaporizador, gabinete con ruedas, dos con freno; un cajón; mesa de trabajo con iluminación; ensucaso, repisa paramonitores; yugos para cilindros de O2 y N2O; medidores o manómetros de presión del suministro de gases con alarma audible de baja presión; contactos eléctricos; batería de respaldo de acuerdo al equipo instalado; flujómetro independientes para cada tipo de gases suministrados; flush y sistema de guarda hipóxica o fio2, con alarma audible y visible; ventilador transoperatorio adecuado a las necesidades del paciente; circuito de reinhalación con sistema canister; monitor de signos vitales con despliegue de al menos cuatro trazos, uno específico para presión arterial invasiva.</t>
  </si>
  <si>
    <t>Verificar existencia por sala de operaciones de acuerdo al tipo de paciente de:
1. PEDIÁTRICA: Bolsa de reinhalación
0.5 l, 1.0l, 1.5l, circuito de reinhalación tipo Bain corto, hojas de laringoscopio (juego) 00 - 2 rectas, hojas de laringoscopio (juego) 0 - 2 curvas, mango de laringoscopio, Mascarillas de anestesia transparentes (juego), No. 00.0, No. 0.0, No. 1.0, No. 2.0, Juego de elementos supraglóticos o su equivalente tecnológico, para pacientes pediátricos, Resucitador manual pediátrico, Dispositivo que asegure la estabilidad térmica del paciente, Tubos endotraqueales sin balón, transparentes y estériles (juego con números del 2.5 al 6.0 mm D.I.), Tubos endotraqueales con balón, transparentes y estériles (juego con números del 6.0 al 9.5 mm D.I.), Guía flexible (conductor) para sondas endotraqueales pediátricas, Cánulas orofaríngeas (juego con números del 00 al 5), Estetoscopio esofágico pediátrico, Pinza de Magill pediátrica,
2. NEONATAL: Resucitador manual neonatal, dispositivo que asegure la estabilidad térmica del paciente.</t>
  </si>
  <si>
    <t>Verificar:
1. Que el equipo, material e instrumental de anestesiología se encuentre en buenas condiciones y esté funcional.
2. Que los medicamentos se encuentren en buenas condiciones y con fecha de caducidad vigente.</t>
  </si>
  <si>
    <t>NOM-016-SSA3-2012, en su numeral 6.6.1,  6.6.1.1,  6.6.1.1.1,6.6.1.1.2,
6.6.1.1.4,     6.6.2.2,     6.6.2.2.5,
6.6.2.2.5.1,  6.6.2.2.5.2,  6.6.2.2.6,
6.6.2.2.7 y en su apéndice H, G. NOM-045-SSA2-2005, en su numeral 10.6.4, 10.6, 10.6.6, 10.6.7, 3.1.13.1.</t>
  </si>
  <si>
    <t>Verificar:
1. Existencia de área de recuperación post-anestésica.
2. Que cuente con mesa con tarja para hacer el lavado de los materiales e instrumental reutilizables.
3. Que se disponga de un área específica para el estacionamiento de camillas.
4. Que cuente con ventilación artificial.
5. Que cuente con equipo para aspiración controlada, así como tomas de oxígeno y de aire comprimido.
6. Que se cuente en recuperación post- anestésica con: bote para basura tipo municipal (bolsa de cualquier color, excepto rojo o amarillo), bote para RPBI (bolsa roja), carro camilla para recuperación, elemento divisorio de material antibacteriano, riel portavenoclisis, monitor de signos vitales: ECG, presión arterial por  método no invasivo, temperatura y oxímetro.
7. Que se cuente con locales para guarda de ropa y equipos.
8. Que tenga como mínimo una cama- camilla por sala de operaciones.
9. Que cuenten con el material y los medicamentos requeridos en el área.</t>
  </si>
  <si>
    <t>Verificar:
1. Que el espacio físico para la guarda de equipo y ropa sea adecuado y este en buenas condiciones.
2. Que se permita un espacio físico para el trabajo del personal de enfermería y anestesiología.
3. Que el estacionamiento de las camillas, se ubique de manera contigua a la zona de transferencia.
4. Que el equipo y mobiliario se encuentre en buenas condiciones y esté funcional.
5. Que los medicamentos y el material se encuentren en buenas condiciones y con fecha de caducidad vigente.
6. Que el médico anestesiólogo supervise al personal técnico durante la recuperación post quirúrgica del paciente.</t>
  </si>
  <si>
    <t>Verificar
1. Que exista la central de enfermeras con espacio para trabajo de enfermeras y preparación de medicamentos, con mesa de trabajo con tarja de acero inoxidable ubicada de tal forma que permita el libre y rápido acceso a las áreas en donde se encuentren internados los pacientes.
2. Que se disponga de un espacio físico o mobiliario para ropería, guarda de medicamentos, soluciones y material de curación.
3. Que cuenten con el material y los medicamentos requeridos en el área.</t>
  </si>
  <si>
    <t>Verificar:
1. Que las áreas, dimensiones y circulaciones permitan el desarrollo de las funciones y actividades propias del personal de enfermería.
2. Que el espacio físico o mobiliario para guarda de medicamentos, soluciones y material de curación este en buenas condiciones, limpio y ordenado.
3. Que los medicamentos y el material se encuentren en buenas condiciones y con fecha de caducidad vigente.</t>
  </si>
  <si>
    <t>Verificar:
1. Bitácora de control de aseo y limpieza del área firmada por el jefe de turno o supervisor.
2. Sistema de abasto de material y medicamentos.</t>
  </si>
  <si>
    <t>Verificar:
1. Inventario del mobiliario y equipo.
2. Bitácora de mantenimiento preventivo y correctivo del mobiliario y equipo.
3. Registro de la calibración del esfigmomanómetro.
4. Resguardo del instrumental.
5. Bitácora de uso de los desinfectantes.
6. Registro y control del sistema de abasto de los insumos para la higiene de manos.</t>
  </si>
  <si>
    <t>NOM-006-SSA3-2011, en su apéndice C.</t>
  </si>
  <si>
    <t>Verificar que se cuenta con equipamiento mínimo indispensable para el traslado intrahospitalario de pacientes en estado crítico: Mascarilla válvula balón para presión positiva, fuente portátil de oxígeno, monitor de traslado, sistema de oxigenación o ventilación, camilla con barandales de traslado de paciente.</t>
  </si>
  <si>
    <t>Verificar que el equipo este en buenas condiciones y funcional.</t>
  </si>
  <si>
    <t>Verificar:
1. Inventario del mobiliario y equipo.
2. Bitácora de mantenimiento preventivo y correctivo del mobiliario y equipo.</t>
  </si>
  <si>
    <t>NOM-016-SSA3-2012, en su numeral 4.12 Y 6.6.2.2.9.</t>
  </si>
  <si>
    <t>Verificar existencia de cuarto séptico.</t>
  </si>
  <si>
    <t>Verificar:
1. Que se utilice el cuarto séptico para el almacenamiento, limpieza y sanitización de los recipientes utilizados para recolectar las excretas de pacientes, así como para el acopio de ropa de cama y pacientes (que cuente con el equipamiento: Lava cómodos, tarja, mesa de trabajo, cómodos, orinales, repisas de acero inoxidable para el almacenamiento de utensilios varios).
2. Que su ubicación sea accesible pero fuera del área de recuperación post- anestésica.</t>
  </si>
  <si>
    <t>Verificar bitácora de control de aseo y limpieza del área firmada por el jefe de turno o supervisor.</t>
  </si>
  <si>
    <t>NOM 004 SSA3 2012 Del expediente clínico. Protocolos del CSG de: Atresia intestinal. Onfalocele. Gastrosquisis. Fístula traqueoesofágica. GPC IMSS 275-10 Malformación ano rectal en el periodo neonatal. Claves CIE: Q42.0, Q42.1, Q42.2, Q42.3.</t>
  </si>
  <si>
    <t>Verificar en el expediente clínico, proceso de control y seguimiento de actividades preventivas, diagnóstico, tratamiento o referencia y servicios de apoyo con registros en nota médica y reporte en el sistema de información, aplicación de la GPC IMSS 275-10 Malformación ano rectal en el periodo neonatal.</t>
  </si>
  <si>
    <t>Verificar registros en el expediente clínico de la utilización de los programas preventivos en estos grupos. Registro en expediente clínico y reporte (físico o electrónico) del SIS. Documental o electrónica de GPC IMSS 275-10 Malformación ano rectal en el periodo neonatal.</t>
  </si>
  <si>
    <t>NOM 004 SSA3 2012 Del expediente clínico. Protocolos del CSG de: Atresia intestinal. Onfalocele. Gastrosquisis. Fístula traqueoesofágica. GPC IMSS 473 -11 Diagnóstico y tratamiento por neumonitis por aspiración de alimento en niños. GCP IMSS 269-13 Prevención, diagnóstico y tratamiento de la espina bífida en niños. GPC IMSS 330-10 Diagnóstico y tratamiento de estenosis hipertrófica congénita de píloro. Claves CIE: Q39.0, Q39.1, Q39.2, Q39.3.</t>
  </si>
  <si>
    <t>Verificar en el expediente clínico, proceso de control y seguimiento de actividades preventivas, diagnóstico, tratamiento o referencia y servicios de apoyo con registros en nota médica y reporte en el sistema de información, aplicación de la GPC IMSS 473 -11 Diagnóstico y tratamiento por neumonitis por aspiración de alimento en niños. GCP IMSS 269-13 Prevención, diagnóstico y tratamiento de la espina bífida en niños. GPC IMSS 330-10 Diagnóstico y tratamiento de estenosis hipertrófica congénita de píloro.</t>
  </si>
  <si>
    <t>Verificar registros en el expediente clínico de la utilización de los programas preventivos en estos grupos. Registro en expediente clínico y reporte (físico o electrónico) del SIS. Documental o  electrónica  de    GPC  IMSS  473
-11 Diagnóstico y tratamiento por neumonitis por aspiración de alimento en niños. GCP IMSS 269-13 Prevención, diagnóstico y tratamiento de la espina bífida en niños. GPC IMSS 330-10 Diagnóstico y tratamiento de estenosis hipertrófica congénita de píloro.</t>
  </si>
  <si>
    <t>NOM 004 SSA3 2012 Del expediente clínico. Protocolos del CSG de: Atresia intestinal. Onfalocele. Gastrosquisis. Fístula traqueoesofágica. GCP IMSS 269-13 Prevención, diagnóstico y tratamiento de la espina bífida en niños. Claves CIE: Q41.0, Q41.1, Q41.2, Q41.3.</t>
  </si>
  <si>
    <t>Verificar en el expediente clínico, proceso de control y seguimiento de actividades preventivas, diagnóstico, tratamiento o referencia y servicios de apoyo con registros en nota médica y reporte en el sistema de información, aplicación de la GCP IMSS 269-13 Prevención, diagnóstico y tratamiento de la espina bífida en niños.</t>
  </si>
  <si>
    <t>Registros en el expediente clínico de la utilización de los programas preventivos en estos grupos. Registro en expediente clínico y reporte (físico o electrónico) del SIS. Documental o electrónica de GCP IMSS 269-13 Prevención, diagnóstico y tratamiento de la espina bífida en niños.</t>
  </si>
  <si>
    <t>Verificar registros en el expediente clínico de la utilización de los programas preventivos en estos grupos. Registro en expediente clínico y reporte (físico o electrónico)  del  SIS.  Documental o electrónica de GCP IMSS 269-13 Prevención, diagnóstico y tratamiento de la espina bífida en niños.</t>
  </si>
  <si>
    <t>Verificar en el expediente clínico, proceso de control y seguimiento de actividades preventivas, diagnóstico, tratamiento o referencia y servicios de apoyo con registros en nota médica y reporte en el sistema de información, aplicación de la GCP IMSS 269-13 Prevención, diagnóstico y tratamiento de la espina bífida en niños. GPC IMSS 330-10 Diagnóstico y tratamiento de estenosis hipertrófica congénita de píloro.</t>
  </si>
  <si>
    <t>Verificar registros en el expediente clínico de la utilización de los programas preventivos en estos grupos. Registro en expediente clínico y reporte (físico o electrónico)  del  SIS.  Documental o electrónica de GCP IMSS 269-13 Prevención, diagnóstico y tratamiento de la espina bífida en niños. GPC IMSS 330-10 Diagnóstico y tratamiento de estenosis hipertrófica congénita de píloro.</t>
  </si>
  <si>
    <t>Verificar existencia de casos en el registro de intervenciones quirúrgicas en el servicio y el registro de la programación quirúrgica.</t>
  </si>
  <si>
    <t>Verificar:
1. Proceso de atención de la patología.
2. Registros en las notas médicas quirúrgicas (nota preoperatoria, lista de verificación de la cirugía, nota preanestésica, vigilancia y registro anestésico, nota postoperatoria, carta de consentimiento informado).
3. Apego a la normatividad correspondiente, protocolos de atención médica propios y árbol de toma de decisiones.
4. Que en la hoja de la lista de verificación de la cirugía este colocado el resultado del control de calidad del instrumental.</t>
  </si>
  <si>
    <t>CAUSES     2018     Intervenciones cubiertas por el fondo de 13.</t>
  </si>
  <si>
    <t>CAUSES 2018 Intervenciones cubiertas por el fondo de protección contra gastos catastróficos. Grupo técnico malformaciones urinarias (comisión para definir tratamiento y medicamentos asociados a enfermedades que ocasionan gastos catastróficos). GPC-SEDENA-311-10 Detección temprana, abordaje y referencia oportuna del paciente con hipospadias. GPC-IMSS-467-11 Diagnóstico y tratamiento de hipospadias. GPC-IMSS-625-13 Abordaje diagnóstico de las malformaciones de vías urinarias en el niño. . GPC-SEDENA-300-10
Diagnóstico y tratamiento de la estenosis ureteropiélica en pediatría. GPC-SEDENA-309-10. Diagnóstico y tratamiento del reflujo vesicoureteral en pediatría.</t>
  </si>
  <si>
    <t>Ambientes Especiales Artículo 517. ACUERDO por el que se declara la obligatoriedad de la implementación, para todos los integrantes del Sistema Nacional de Salud, del documento denominado Acciones Esenciales para la Seguridad del Paciente. DOF 08/09/17. AESP.</t>
  </si>
  <si>
    <t>Verificar:
1. Que se cuenta con elementos para la identificación (brazalete o pulsera).
2. La  identificación  del  paciente en soluciones intravenosas y dispositivos.
3. En los registros del área (nota de primera vez y notas de atención subsecuente, consentimientos informados, hojas diarias) cuenten con los dos identificadores.</t>
  </si>
  <si>
    <t>Verificar que el área cuente con un procedimiento documentado para la comunicación efectiva Acción Esencial 2 (A, B, C, D, F, G) definido y aplicado al Establecimiento.</t>
  </si>
  <si>
    <t>Verificar:
1. Que se cuente con una bitácora específica para el registro de órdenes verbales y/o telefónicas.
2. Que se conozca y siga el procedimiento establecido de Escuchar-Escribir-Leer-Confirmar- Transcribir durante la emisión- recepción de órdenes verbales y/o telefónicas.
3. Que se conozca y aplique la técnica SAER durante la transferencia de pacientes.</t>
  </si>
  <si>
    <t>Verificar registros de supervisión de seguimiento, llenado de la bitácora específica de registro de resultados críticos, llenado en expediente clínico.</t>
  </si>
  <si>
    <t>Verificar que el establecimiento cuente con un procedimiento documentado para la seguridad en el proceso de medicación Acción Esencial 3 (A, B, C, D, E, F, G, H, I) definido y aplicado al Establecimiento.</t>
  </si>
  <si>
    <t>Verificar:
1. La existencia de alertas visuales en medicamentos con aspecto o nombre parecido.
2. Que se cuente con la lista de medicamentes con aspecto y nombre parecido.</t>
  </si>
  <si>
    <t>Verificar que el área cuente con un procedimiento documentado para la seguridad en los procedimientos: Acción Esencial 4A definido y aplicado al establecimiento.</t>
  </si>
  <si>
    <t>Verificar:
1. Que se conozca y aplique el procedimiento que incluye marcado del sitio quirúrgico .
2. Que el personal cuente con la capacitación para su aplicación.</t>
  </si>
  <si>
    <t>Verificar:
1. Registros    de    supervisión    de seguimiento.
2. Lista de Verificación para la Seguridad de la Cirugía.
3. Constancias de capacitación o listas de asistencia.</t>
  </si>
  <si>
    <t>Guía de equipamiento para carros rojos de CENETEC 2016, NOM-006-
SSA3-2011, en su apéndice A.</t>
  </si>
  <si>
    <t>Verificar:
1. Que existan los insumos requeridos para el ABC de la reanimación cardiorespiratoria (ver desglose).
2. Que la caducidad del material y medicamentos este vigente.
3. Que los insumos sean suficientes para la atención.
4. Que el personal conozca el manejo del monitor desfibrilador y las maniobras de reanimación cardiorespiratoria.
5. Que estén identificados los medicamos de alto riesgo y electrolitos.</t>
  </si>
  <si>
    <t>Verificar:
1. Bitácora de control del carro para el manejo del paro cardiorespiratorio firmada por el responsable de turno.
2. Registro histórico del abastecimiento oportuno y completo del contenido del carro para para el manejo del paro cardiorespiratorio.
3. Registro de la prueba del trazo isoeléctrico semanalmente.
4. Bitácora de mantenimiento del monitor-desfibrilador.
5. Protocolo de manejo de los medicamentos de alto riesgo y electrolíticos.</t>
  </si>
  <si>
    <t>CARRO ROJO RECUPERACIÓN Verificar
que cuenten con el carro rojo para el manejo del paro cardiorespiratorio.</t>
  </si>
  <si>
    <t>Adrenalina  (epinefrina)  solución inyectable 1 mg / 1 ml.</t>
  </si>
  <si>
    <t>Bicarbonato   de   sodio   solución inyectable al 7.5% (0.75 g).</t>
  </si>
  <si>
    <t>Diazepam solución inyectable 10 mg / 2 ml o midazolam solución inyectable 5 mg / ml</t>
  </si>
  <si>
    <t>Dopamina solución inyectable 200 mg / 5 ml *.</t>
  </si>
  <si>
    <t>Hidrocortisona solución inyectable 100 mg. *</t>
  </si>
  <si>
    <t>Parches para electrodo (adulto, pediátricos y neonatal) *..</t>
  </si>
  <si>
    <t>Catéter   venoso   periférico   corto (Pediátrico y mayores 14, 16 y 18 G)
(Neonatal 20, 22 y 24 G).</t>
  </si>
  <si>
    <t>Sonda de aspiración neonatal 5, 8, 10 Fr
(pediátrico y mayores 12, 14 y 16 Fr).</t>
  </si>
  <si>
    <t>Cánulas endotraqueales: N° 2.5, 3.0,
3.5, 4.0 para recién nacido. 4.5, 5.0,
6.5, 7.0, 7.5, 8.0, 8.5, 9.0 mm para
pediátrico y mayores.</t>
  </si>
  <si>
    <t>Guía     metálica     para     cánulas endotraqueales (adulto y pediátrico).</t>
  </si>
  <si>
    <t>Hojas rectas: Para recién nacido 00, 0,
1. Pediátricos y mayores 2 al 4.</t>
  </si>
  <si>
    <t>NOM-016-SSA3-2012, en su numeral 4.8, 4.14. NOM-045-SSA2-2005, en
su numeral 10.6.1, 10.6.1.2 ACUERDO
por el que se declara la obligatoriedad de la implementación, para todos los integrantes del Sistema Nacional de Salud, del documento denominado Acciones Esenciales para la Seguridad del Paciente. DOF 08/09/17. AESP 5B".</t>
  </si>
  <si>
    <t>NOM-016-SSA3-2012, en su numeral 4.8, 4.14, 5.1.10, 6.6.3 y en su
apéndice J. NOM-045-SSA2-2005, en su numeral 3.1.13.2.</t>
  </si>
  <si>
    <t>Verificar:
1. Existencia de las siguientes áreas: lavado de instrumental, preparación de ropa y materiales, ensamble para formación de paquetes y esterilización.
2. Que cuente con una ventanilla de comunicación hacia el pasillo de la circulación blanca.
3. Que cuente cuando menos, con una ventanilla de comunicación a la circulación negra.
4. Deberá contar al menos con un autoclave.
5. Contar con: anaqueles para paquetes esterilizados, anaqueles para paquetes pre-esterilización, mueble para guarda de insumos, mesa alta con tarja, mesa para preparación de paquetes, esterilizador, equipos e instrumental apropiados para cirugías diversas.
6.   Que cuente con ventilación artificial.</t>
  </si>
  <si>
    <t>Verificar:
1. Que el área este señalizada con rotulo de acceso restringido.
2. Que el acceso sea controlado para personal.
3. Que haya un área de circulación restringida, donde se lavan, preparan, esterilizan, almacenan y distribuyen equipos, materiales, ropa e instrumental esterilizados o sanitizados.
4. Que los controles de calidad físicos, químicos y biológicos, sean suficientes y estén vigentes.
5. No deberá cruzar los recorridos del material sucio que se recibe, con el material limpio que sale esterilizado de la central.</t>
  </si>
  <si>
    <t>Verificar:
1. Bitácora de mantenimiento y utilización de los esterilizadores.
2. Registro  de productividad  de esterilización del equipo e instrumental.
3. Registro de la calidad de la función con  controles   físicos,   químicos y biológicos apropiados a cada procedimiento.
4. Inventario de equipo, mobiliario.
5. Bitácora de mantenimiento preventivo y correctivo de la ventilación artificial.
6. Bitácora del procedimiento de desinfección de alto nivel del área.</t>
  </si>
  <si>
    <t>NOM-045-SSA2-2005, en su numeral 10.6.6.</t>
  </si>
  <si>
    <t>Verificar:
1. Existencia   de   material   para esterilización y desinfección.
2. Que cuenten con papel grado médico.
3. Indicadores químicos y biológicos.</t>
  </si>
  <si>
    <t>Verificar:
1. Que se encuentre en buenas condiciones.
2. Que sea suficiente de acuerdo a la productividad.
3. Que el equipo y material este empacado en papel grado médico y cerrado mediante selladora térmica y rotulado con fecha de esterilización, de caducidad y nombre de la persona responsable del proceso.
4. Que los recipientes que contengan desinfectante estén tapados y rotulados con el nombre del producto, la fecha de preparación y caducidad.</t>
  </si>
  <si>
    <t>Verificar:
1. Bitácora de productividad y registro de esterilización.
2. Bitácora de uso de los desinfectantes.</t>
  </si>
  <si>
    <t>NOM-016-SSA3-2012, en su numeral J3.</t>
  </si>
  <si>
    <t>Verificar existencia de equipo para cirugías general y cirugía pediátrica. Malformaciones digestivas: Separador de tórax. Instrumental fino que contenga pinzas de disección de Adson con y sin dientes, Pinzas de disección vasculares, Separadores de Dennis Brown, De Gosset, de O Sullivan, De Balfour pediátricos (cualquiera de ellos completos y con valvas de diferentes longitudes), Finochieto neonatal y lactante. Pinza de disección de Gerald. Pinza de Baby Allen o Pinza de Cooley para resección intestinal. Juego de dilatadores de Hegar del 3 a 16 mm Electroestimulador de músculo. Electrocauterio con punta fina y bipolar. Separador chico de Weithlander con puntas cortantes. Ligasure (generador para selladura de vasos). Separador lone - star. Sistema de manometría esofágica y anorectal (propio o subrogado).</t>
  </si>
  <si>
    <t>Verificar:
1. Que el instrumental se encuentre en buenas condiciones, que no esté oxidado y funcione.
2. Que sea suficiente de acuerdo a la productividad.
3. Que esté completo.</t>
  </si>
  <si>
    <t>Verificar:
1. Inventario del instrumental.
2. Bitácora    de     mantenimiento del instrumental, así como el procedimiento de baja y alta del mismo.</t>
  </si>
  <si>
    <t>Verificar existencia de equipo para cirugías general y cirugía pediátrica. Malformaciones columna vertebral: equipo para cistotomía pediátrico por punción, equipo para derivación urinaria (procedimiento de mitrofanoff), equipo para reimplante vesicoureteral, equipo para vesicostomía o derivación urinaria temporal, equipo para meningoplastía o mielomeningoplastía, pasador de válvula de derivación tipo codman, válvula de derivación ventrículo-peritoneal presión media o baja, lupas magnificadoras, raquimanómetro, equipo de microcirugía, equipo para procedimiento de Malone (en su caso) Charola de nefrectomía (1 contenedor metálico, 2 piezas Foester rectas, 2 porta agujas Mayo grandes,
2 porta agujas finos medianos punta diamante, 2 porta agujas Mayo medianos, 1 porta agujas Derf, 2 pinzas pedículo grandes, 2 pinzas pedículo medianas, 2 pinzas pedículo Adson, 2 piezas Babcock, 2 piezas Potts intestinales anguladas y recta, 2 piezas Baby Allen, 4 piezas Allis largas, 6 piezas Allis chicas, 2 piezas Kelly puch, 15 piezas Kelly curvas, 15 piezas Haisted curvas, 2 piezas Haisted rectas, 8 piezas Erinas, 2 Escalpelos N.3, 1 Escalpelo N.7, 1 Escalpelo N. 3 largo, 1 Estilete, 2 disecciones Adson C/ D1 disección Adson S/D, 2 Disecciones Gerald C/D, 1 Disección Jarit mediana C/D, 1 Disección Jarit mediana S/D, 2 disecciones vasculares medianas, 2Sep. Farabeuf grandes, 2 Sep. Farabeuf chicos, 3 Sep. Maleables, 2 Sep. Diversa chicos, 1 cánula Yankawer, 1 aspirados fino, 2 Recipientes: grande y chico, 2 flaneras, 1 Probeta de metal graduada).</t>
  </si>
  <si>
    <t>Verificar existencia de equipo para cirugías general, cirugía pediátrica y cirugía cardiovascular neonatal, lactante, pediátrica y adulto. Equipo de Castañeda neonatal y lactante. Set de Tijeras Vasculares (Potts o Dietrich o Jacobson). Malformaciones cardiovasculares: Prótesis o anillos valvulares, tubos valvulados, injertos de PTFE, membrana de dacron y/o ptfe y/o parche de pericardio bovino, suturas de acuerdo a la cirugía: Monofilamento no absorbible doble armado diferentes tamaños de aguja de 3-0, 4-0,5-0,6-0, 7-0; Monofilamento absorbible doble armado diferentes tamaños de aguja 4-0, 5-0, 6-0, 7-0; Seda libre 2-0, 3-0, 4-0,
Seda con Aguja 0, 2-0, 3-0, 4-0; Sutura trenzada
absorbible 2-0, 3-0, 4-0; Sutura de PTFE 6 y 7; Drenajes Torácicos en múltiples calibres. Insumos para circulación extracorpórea.</t>
  </si>
  <si>
    <t>Verificar:
1. Que el instrumental se encuentre en buenas condiciones, que no esté oxidado y funcione.
2. Que sea suficiente de acuerdo a la productividad.
3. Que este completo.</t>
  </si>
  <si>
    <t>Verificar existencia de equipo para cirugías general y cirugía pediátrica. Malformaciones urinarias: equipo para cistotomía pediátrico por punción, Instrumental fino que contenga pinzas de disección de Adson con y sin dientes, Pinzas de disección vasculares, Separadores de Dennis Brown, De Gosset, de O Sullivan, De Balfour pediátricos (cualquiera de ellos completos y con valvas de diferentes longitudes), Juego de Beniquest completo, Dilatadores de Instrumental fino que contenga pinzas de disección de Adson con y sin dientes, Pinzas de disección vasculares, Separadores de Dennis Brown, De Gosset, de O Sullivan, De Balfour pediátricos (cualquiera de ellos completos y con valvas de diferentes longitudes) Amplatz para nefrectomía con guías, catéteres doble "J" calibres 2, 3, 4 y 5 Fr y equipo complementario parea procedimientos como uretotromía, uretoroplastía, osteotomía de pubis, nefrectomía y equipo para dilatación uretral (dilatadores y guías de Phillips), Equipo de cistoscopía y para colocación de catéter uretral, instrumental para microcirugía (pinzas, porta castro viejo y para material fino, tijeras).</t>
  </si>
  <si>
    <t>Verificar para Malformaciones Urinarias existencia del siguiente material: sutura trenzada absorbible de poliglactina 2-0, 3-0,
4-0, 5-0, 6-0, 7-0, polidioxanona 5-0, 6-0, 7-0,
seda 2-0, 3-0, 4-0, 5-0, nylon 0, 2-0, 3-0, 4-0,
5-0, polipropileno 3-0, 4-0, 5-0, 6-0, sutura
absorbible monofilamento 4-0, 5-0, 6-0, sutura
no absorbible monofilamento 3-0, 4-0, 5-0, ácido
poliglicólico 1-0, 2-0, 3-0, 4-0, 5-0, sonda de
Malecot 10,12,15 fr. o sonda Pezzet 10, 12, 14
fr., sonda Foley 5, 8,12 fr., sondas silastic 6, 8, 10, 12 fr., sonda K 31 y K32, Pen Rose, material de osteosíntesis y de fijación externa, catéter para diálisis peritoneal de silastico (tipo Tenckhoff), catéter rígido pata diálisis, sistema conector específico para diálisis, conector de titanio, catéter para hemodiálisis (tipo Mahurkar), sistema conector específico para hemodiálisis, lupas magnificadoras, catéter infusor.</t>
  </si>
  <si>
    <t>Verificar:
1. Que se encuentre en buenas condiciones.
2. Que sea suficiente de acuerdo a la productividad.
3. Que el equipo y material este empacado en papel grado médico y cerrado mediante selladora térmica y rotulado con fecha de esterilización, de caducidad y nombre de la persona responsable del proceso.
4. Que los recipientes que contengan desinfectante   estén    tapados y rotulados con el nombre del producto, la fecha de preparación y caducidad.</t>
  </si>
  <si>
    <t>Verificar:
1. Bitácora de control de aseo y limpieza del área firmada por el jefe de turno o supervisor.
2. Bitácora del mantenimiento preventivo-correctivo de la estructura e instalaciones.
3. Manual de procedimientos para determinar las características, la frecuencia del aseo y limpieza del área.</t>
  </si>
  <si>
    <t>Verificar la ubicación del servicio.</t>
  </si>
  <si>
    <t>Verificar:
1. Que se utilice el cuarto séptico para el almacenamiento, limpieza y sanitización de los recipientes utilizados para recolectar las excretas de pacientes, así como para el acopio de ropa de cama y pacientes.
2. Que su ubicación este cerca al área.</t>
  </si>
  <si>
    <t>Verificar existencia de contenedores para el manejo del R.P.B.I.</t>
  </si>
  <si>
    <t>NOM-001-SEDE-2012,  artículo  517,
en su numeral 517-2, 517-30.</t>
  </si>
  <si>
    <t>Verificar:
1. Que el circuito eléctrico esté conectado a la planta de emergencia.
2. Que se cuente con contactos grado hospital con un color distintivo o una marca.</t>
  </si>
  <si>
    <t>Verificar:
1. Revisar en el área su funcionamiento a través del equipo conectado a los contactos grado hospital.
2. Que el restablecimiento de la energía sea en un lapso de 10 segundos o menor.</t>
  </si>
  <si>
    <t>Verificar que la atención de los servicios sea las 24 horas del día los 365 días del año.</t>
  </si>
  <si>
    <t>Verificar:
1. Resguardo del instrumental.
2. Bitácora de uso de los desinfectantes.</t>
  </si>
  <si>
    <t>NOM-045-SSA2-2005, en su numeral 10.6.3.13 ,10.6.3.14, 10.6.3.15.</t>
  </si>
  <si>
    <t>NOM-025-SSA3-2013, en su numeral 5.2.19.</t>
  </si>
  <si>
    <t>Verificar:
1. Existencia del área o espacio físico.
2. Que cuente con tomas de corriente suficiente para asegurar la recarga de los equipos.</t>
  </si>
  <si>
    <t>Verificar:
1. Que el área este señalizada.
2. Que las tomas de corriente estén en buenas condiciones y funcionen.
3. Que  el  equipo  cuente  con  los membretes de limpieza y aseo.</t>
  </si>
  <si>
    <t>NOM-025-SSA3-2013, en su numeral 5.3.1.5</t>
  </si>
  <si>
    <t>Verificar:
1. Que   exista   el   espacio   físico especifico.
2. Que cuente con mobiliario.</t>
  </si>
  <si>
    <t>Verificar:
1. Inventario del mobiliario.
2. Bitácora     de     mantenimiento preventivo-correctivo del mobiliario.</t>
  </si>
  <si>
    <t>ACUERDO por el que se declara la obligatoriedad de la implementación, para todos los integrantes del Sistema Nacional de Salud, del documento denominado Acciones Esenciales para la Seguridad del Paciente. DOF 08/09/17. AESP.</t>
  </si>
  <si>
    <t>Agua inyectable.</t>
  </si>
  <si>
    <t>Amiodarona solución inyectable 150 mg
/ 3 ml.</t>
  </si>
  <si>
    <t>Dobutamina solución inyectable 250 mg. *</t>
  </si>
  <si>
    <t>Dopamina solución inyectable 200 mg / 5 ml.*</t>
  </si>
  <si>
    <t>Esmolol solución inyectable 2.5 g / 10 ml.*</t>
  </si>
  <si>
    <t>Hidrocortisona solución inyectable 100 mg.*</t>
  </si>
  <si>
    <t>Metilprednisolona solución inyectable 40 mg.*</t>
  </si>
  <si>
    <t>Sulfato de Magnesio solución inyectable 1g / 10 ml.</t>
  </si>
  <si>
    <t>Lidocaína solución inyectable al 2%.</t>
  </si>
  <si>
    <t>Llave de tres vías.</t>
  </si>
  <si>
    <t>Sonda de aspiración.</t>
  </si>
  <si>
    <t>Jeringas de 5, 10, 20 ml.</t>
  </si>
  <si>
    <t>Aguja intraósea (14,16,18).</t>
  </si>
  <si>
    <t>Cánulas de Guedel: 3, 4, 5.</t>
  </si>
  <si>
    <t>Mango de laringoscopio.</t>
  </si>
  <si>
    <t>Hojas curvas: 1, 2, 3, 4.</t>
  </si>
  <si>
    <t>Mascarilla laríngea 2.0,2.5,3.0,4.0).</t>
  </si>
  <si>
    <t>Puntas nasales.</t>
  </si>
  <si>
    <t>Coloide solución inyectable   500 ml.</t>
  </si>
  <si>
    <t>Verificar:
1. Que el área esté debidamente señalizada con rótulo de acceso restringido.
2. Que en el exterior de las puertas de acceso exista un indicador de luz roja que indique que el generador está encendido y por consiguiente puede haber exposición (dicho dispositivo debe colocarse en lugar y tamaño visible, junto a un letrero con la leyenda: “CUANDO LA LUZ ESTE ENCENDIDA SOLO PUEDE INGRESAR PERSONAL AUTORIZADO”).
3. Que en el exterior de las puertas exista un  letrero  con el símbolo internacional de radiación ionizante con la leyenda siguiente: “RADIACIONES - ZONA CONTROLADA”.
4. Que en el interior de la sala se coloque en lugar y tamaño visible para el paciente, un cartel con la siguiente leyenda: “EN ESTA SALA SOLAMENTE PUEDE PERMANECER UN PACIENTE A LA VEZ”.</t>
  </si>
  <si>
    <t>NOM-229-SSA1-2002 en su numeral 5.2.8,  5.2.9,  5.2.10.  NOM-016-
SSA3-2012, en su numeral 5.1.10.</t>
  </si>
  <si>
    <t>NOM-002-STPS-2010, en su numeral
7.17. Modelos de unidades médicas SS 2006.</t>
  </si>
  <si>
    <t>Verificar:
1. Que exista sala de espera.
2. Que cuente con extintores.</t>
  </si>
  <si>
    <t>Verificar:
1. Bitácora de limpieza.
2. Inventario de mobiliario.
3. Registro y calendario de la recarga de los extintores.</t>
  </si>
  <si>
    <t>Verificar:
1. En el área su funcionamiento a través del equipo conectado a los contactos grado hospital.
2. Que el restablecimiento de la energía sea en un lapso de 10 segundos.</t>
  </si>
  <si>
    <t>Verificar   plano   arquitectónico   de instalación eléctrica.</t>
  </si>
  <si>
    <t>NOM-087-ECOL-SSA1-2002, en su
numeral 4 y 6.</t>
  </si>
  <si>
    <t>Verificar:
1. Que la señalización de la circulación de los contenedores este colocada del área generadora hacia el almacén temporal.
2. Que los R.P.B.I. estén identificados y separados en los contenedores correspondientes de acuerdo a sus características físicas y biológica infecciosas.</t>
  </si>
  <si>
    <t>Verificar bitácora de registro de la recolección del R.P.B.I. con los datos específicos como fecha, peso, tipo de residuo, firma del responsable del área y firma del responsable de la recolección.</t>
  </si>
  <si>
    <t>NOM-016-SSA3-2012, en su numeral
5.1.7. NOM-045-SSA2-2005, en su numeral 3.1.13, 3.1.13.1.</t>
  </si>
  <si>
    <t>Verificar:
1. Que cuente con acabados que no acumulen polvo, que sean de fácil limpieza y mantenimiento en los pisos, muros y plafones.
2. Que la superficie de los pisos sea antiderrapante y en las áreas húmedas, las superficies serán de materiales repelentes al agua.</t>
  </si>
  <si>
    <t>Verificar:
1. Bitácora limpieza y desinfección.
2. Bitácora de mantenimiento de la estructura.</t>
  </si>
  <si>
    <t>NOM-016-SSA3-2012, en su numeral 4.14.</t>
  </si>
  <si>
    <t>Verificar existencia de circulación restringida y delimitada (acceso controlado).</t>
  </si>
  <si>
    <t>Verificar que el personal responsable conozca los flujos de circulación para el acceso al área.</t>
  </si>
  <si>
    <t>No Aplica</t>
  </si>
  <si>
    <t>Modelos de unidades médicas SS 2006. NOM-045-SSA2-2005, en su
numeral 3.1.13, 3.1.13.1.</t>
  </si>
  <si>
    <t>Verificar que cuente con área para control de enfermería.</t>
  </si>
  <si>
    <t>Verificar:
1. Que se cuente con un espacio físico para el trabajo de enfermería.
2. Que esté libre de fuentes de contaminación.
3. Que cuente con el equipo y mobiliario requerido, así como que se disponga del mobiliario para guarda de medicamentos, soluciones y material de curación que utilice.
4. Que se encuentre limpio.</t>
  </si>
  <si>
    <t>Verificar:
1. Inventario de equipo y mobiliario.
2. Bitácora de mantenimiento preventivo y Correctivo del equipo y mobiliario.
3. Bitácora de limpieza y desinfección.</t>
  </si>
  <si>
    <t>Verificar que cuente con área para trabajo de médicos.</t>
  </si>
  <si>
    <t>Verificar:
1. Que el espacio físico sea suficiente.
2. Que el mobiliario este en buena condiciones.
3. Que se encuentre limpio.</t>
  </si>
  <si>
    <t>Verificar:
1. Inventario del mobiliario.
2. Bitácora     de     mantenimiento preventivo-correctivo del mobiliario.
3. Bitácora de limpieza y desinfección.</t>
  </si>
  <si>
    <t>NOM-016-SSA3-2012, en su numeral
4.11. Modelos de unidades médicas SS 2006.</t>
  </si>
  <si>
    <t>Verificar que cuente con cuarto de aseo.</t>
  </si>
  <si>
    <t>Verificar:
1. Que este ubicado estratégicamente para evitar la contaminación de áreas que requieran condiciones especiales de asepsia.
2. Que este señalizado.
3. Que cuente con tarja para lavado de instrumentos de aseo.</t>
  </si>
  <si>
    <t>Verificar bitácora de control de limpieza.</t>
  </si>
  <si>
    <t>NOM-016-SSA3-2012, en su numeral
4.12. Modelos de unidades médicas SS 2006.</t>
  </si>
  <si>
    <t>Verificar:
1. Existencia de cuarto séptico.
2. que cuente con tarja, mesa de trabajo y repisas de acero inoxidable para el aseo y almacenamiento de utensilios varios.</t>
  </si>
  <si>
    <t>Verificar existencia de espacio físico para la guarda de ropa limpia.</t>
  </si>
  <si>
    <t>Verificar:
1. Que cuente con el espacio físico.
2. Que se encuentre limpio.
3. Que la ropa se encuentre en buenas condiciones y sea suficiente.</t>
  </si>
  <si>
    <t>Verificar:
1. Bitácora de limpieza y desinfección.
2. Sistema de abasto de ropa.</t>
  </si>
  <si>
    <t>Verificar existencia de espacio físico para la guarda de ropa sucia.</t>
  </si>
  <si>
    <t>Verificar:
1. Que cuente con el espacio.
2. Que cuente con el mobiliario requerido para la colocación de la ropa sucia.</t>
  </si>
  <si>
    <t>Verificar que cuente con sanitarios para personal.</t>
  </si>
  <si>
    <t>Verificar:
1. Bitácora de limpieza y desinfección.
2. Bitácora de mantenimiento de la estructura.
3. Sistema de abasto de insumos.</t>
  </si>
  <si>
    <t>Verificar:
1. Que cuente con el equipo y mobiliario establecido para la preparación y recuperación del paciente.
2. Que cuente con las instalaciones de gases medicinales y tomas de aire y vacío requeridas.</t>
  </si>
  <si>
    <t>Verificar:
1. Que el equipo y mobiliario del área se encuentre en buenas condiciones.
2. Que el equipo y mobiliario funcionen.
3. Que las instalaciones para gases, tomas de aire, vacío se encuentren en buenas condiciones y sin fugas.
4. Que se encuentre en condiciones de limpieza y desinfección.</t>
  </si>
  <si>
    <t>Verificar:
1. Bitácora de limpieza y desinfección.
2. Bitácora de mantenimiento preventivo y correctivo del equipo y mobiliario.
3. Inventario de equipo y mobiliario.</t>
  </si>
  <si>
    <t>Verificar que cuente con vestidores.</t>
  </si>
  <si>
    <t>Verificar
1. Bitácora de mantenimiento preventivo y correctivo de la estructura.
2. Bitácora del procedimiento de desinfección de alto nivel del área.</t>
  </si>
  <si>
    <t>Verificar:
1. Bitácora de mantenimiento preventivo y correctivo de la estructura.
2. Sistema abasto de insumos.
3. Bitácora del procedimiento de desinfección de alto nivel del área.</t>
  </si>
  <si>
    <t>Modelos de unidades médicas SS 2006. NOM-045-SSA2-2005, en su numeral  3.1.13,  3.1.13.1,  10.6.6,
10.6.6.1, 10.6.6.2, 10.6.6.3.</t>
  </si>
  <si>
    <t>Verificar que exista un espacio para guarda de material estéril.</t>
  </si>
  <si>
    <t>Verificar:
1. Que se encuentre limpio.
2. Que cuente con anaqueles que resguarden el material estéril del polvo y la humedad.
3. Que el material estéril este empacado en papel grado médico y cerrado mediante selladora térmica y que se encuentre rotulado con fecha de esterilización, de caducidad y nombre de la persona responsable del proceso.</t>
  </si>
  <si>
    <t>Verificar:
1. Bitácora de limpieza y procedimiento de desinfección de alto nivel del área.
2. Registro    de    esterilización    y desinfección del material.</t>
  </si>
  <si>
    <t>NOM-229-SSA1-2002, en su numeral 5.2.6, 5.2.7. Modelos de unidades médicas SS 2006. NOM-045- SSA2-2005, en su numeral 3.1.13, 3.1.13.1.</t>
  </si>
  <si>
    <t>Verificar que cuente con sala de control.</t>
  </si>
  <si>
    <t>Verificar:
1. Que cuente con los instrumentos de monitorización del paciente.
2. Que su ubicación tenga comunicación directa o electrónica con el paciente.
3. Que el paciente sea observado por contacto visual directo a través de una ventana blindada o mediante otros sistemas (espejos, sistemas de circuito cerrado de televisión).
4. Que cuente con las condiciones de desinfección.</t>
  </si>
  <si>
    <t>Verificar:
1. Bitácora de limpieza y del procedimiento de desinfección de alto nivel del área.
2. Memoria analítica de cálculo de los blindajes, verificación de blindajes y dictamen de blindajes.</t>
  </si>
  <si>
    <t>NOM-229-SSA1-2002, en su numeral 5.2, 5.2.5, 5.6, 5.8, 6.2.2.3.4. NOM-
045-SSA2-2005,  en  su  numeral 10.6.4, 10.6.7.1. 3.1.13.1. Modelos de
unidades médicas SS 2006.</t>
  </si>
  <si>
    <t>Verificar:
1. Que el equipo y mobiliario se encuentre en buenas condiciones.
2. Que el equipo y mobiliario funcione.
3. Que cuente con blindaje adecuado (zona controlada mediante elementos estructurales o de construcción tales como pisos, paredes y techo).
4. Que cuente con control variable de luz ambiental incandescente que favorezca la visualización de los monitores.</t>
  </si>
  <si>
    <t>Verificar:
1. Bitácora de mantenimiento preventivo y correctivo de la estructura.
2. Bitácora de mantenimiento preventivo-correctivo del equipo y mobiliario.
3. Inventario de equipo y mobiliario.
4. Bitácora del procedimiento de desinfección de alto nivel del área.
5. Memoria analítica de cálculo de los blindajes, verificación de blindajes y dictamen de blindajes.</t>
  </si>
  <si>
    <t>NOM-006-SSA3-2011, en su apéndice A.</t>
  </si>
  <si>
    <t>Verificar:
1. Existencia por sala de: unidad básica de anestesia, circuito anestésico, oxímetro de pulso, aspirador de pared, aspirador portátil para secreciones, bolsa de reinhalación, monitor de presión arterial sistólica, diastólica y media no invasiva, hojas de laringoscopio (juego) 3-4 rectas, hojas de laringoscopio (juego) 3-4 curvas, mango de laringoscopio, mascarillas de anestesia transparentes, monitor para electrocardiografía continua, tanque de oxígeno o fuente central, ventilador transoperatorio mecánico para adulto, termómetro clínico oral o rectal, tubos endotraqueales con balón, guía flexible para sondas endo-traqueales adulto, cánulas orofaríngeas. Equipo de cardioversión: equipo portátil (desfibrilador) con monitor y electrodos adulto, capnógrafo, juego de elementos supraglóticos o su equivalente tecnológico, hoja articulada curva, estetoscopio para anestesiólogo.
2. Que cuenten con los medicamentos requeridos para el procedimiento anestésico.</t>
  </si>
  <si>
    <t>Verificar:
1. Inventario de equipo e instrumental.
2. Bitácora de mantenimiento preventivo y correctivo de los equipos de anestesia (funcionamiento de las alarmas y mantenerlas activas).
3. Registro diario de la revisión y comprobación (previo al inicio del procedimiento anestésico) del buen funcionamiento de la máquina de anestesia, así como, la disponibilidad de los fármacos necesarios.
4. Calibración periódica de los vaporizadores.
5. Registro del procedimiento de lavado y esterilización de los circuitos para ventilación de los equipos de anestesia que no sean desechables.
6. Registro del procedimiento de esterilización y desinfección de los equipos de apoyo respiratorio no invasivo (registrarse la fecha y hora de cambio).
7. Registro del procedimiento de lavado, esterilización o desinfección de los circuitos para ventilación, las bolsas de reanimación respiratoria que no sean desechables antes de volver a ser usados en otro paciente.
8. Sistema de abasto de medicamentos, libro de registro de medicamentos controlados y recetas médicas autorizadas.</t>
  </si>
  <si>
    <t>Modelos de unidades médicas SS 2006.</t>
  </si>
  <si>
    <t>Verificar que cuente con cuarto de potencia.</t>
  </si>
  <si>
    <t>Verificar bitácora de mantenimiento y registro de eventualidades.</t>
  </si>
  <si>
    <t>NOM-229-SSA1-2002, en su numeral
11.  Cédula  de  especificaciones técnicas CENETEC 2017.</t>
  </si>
  <si>
    <t>Verificar que exista soporte con arco montado al piso o al techo (para el caso de angiógrafo arco biplanar deberá contar con un soporte montado al piso y otro al techo).</t>
  </si>
  <si>
    <t>Verificar que se encuentre en buenas condiciones de orden, limpieza y funcionamiento.</t>
  </si>
  <si>
    <t>Verificar:
1. Inventario de equipo.
2. Bitácora de mantenimiento preventivo y correctivo (para todo el angiógrafo).</t>
  </si>
  <si>
    <t>Verificar que cuente con sistema de rayos X.</t>
  </si>
  <si>
    <t>Verificar:
1. Que cuente con filtros para reducción de dosis seleccionada automáticamente.
2. Que el equipo funcione.
3. Que el equipo este en buenas condiciones.</t>
  </si>
  <si>
    <t>Verificar que exista mesa.</t>
  </si>
  <si>
    <t>Verificar:
1. Que cuente con capacidad de movimiento flotante  transversal y vertical, soporte de peso del paciente de 200 kg o mayor.
2. Que el equipo funcione.
3. Que el equipo este en buenas condiciones.</t>
  </si>
  <si>
    <t>Verificar   que   exista   sistema   de adquisición de imagen.</t>
  </si>
  <si>
    <t>Verificar:
1. Que cuente con al menos dos monitores.
2. Que cuente con monitoreo o despliegue de dosis en el monitor del sistema.
3. Que cuente con angiografía o rastreo de adquisición rotacional y programa para realce para visualizar los stents.
4. Que el equipo funcione.
5. Que el equipo este en buenas condiciones.</t>
  </si>
  <si>
    <t>Verificar que cuente con sistema de procesamiento de imagen.</t>
  </si>
  <si>
    <t>Verificar:
1. Que cuente con unidad de CD ROM o DVD para grabado, visualización y manejo de imágenes provenientes de disco compacto.
2. Que cuente con dos monitores en la sala de control.
3. Que cuente con medición de estenosis tanto en el equipo como en la estación de trabajo.
4. Que cuente con análisis coronario 3D.
5. Que el equipo funcione.
6. Que el equipo este en buenas condiciones.</t>
  </si>
  <si>
    <t>Verificar que cuente con estación de pos procesamiento de imagen.</t>
  </si>
  <si>
    <t>Verificar que existan los accesorios requeridos.</t>
  </si>
  <si>
    <t>Verificar:
1. Que cuente con filtros de contorno o de compensación o de cuña, DICOM send y print.
2. Que cuente con paquete de seguimiento automático del bolo o angiografía periférica por pasos.
3. Que cuente con inyector de medios de contraste.
4. Que cuente con unidad de energía interrumpible.
5. Que cuente con consumibles: jeringas de 150 cc para inyector, discos CD-R o DVD.
6. Que cuente con dos mamparas móviles de acrílico y una suspendida a techo en equivalencia a plomo.
7. Que cuente con cortinas de plomo para la mesa.</t>
  </si>
  <si>
    <t>Verificar:
1. Sistema de abasto de consumibles.
2. Inventario.
3. Bitácora     de     mantenimiento preventivo-correctivo.</t>
  </si>
  <si>
    <t>NOM-229-SSA1-2002, en su numeral 17, 18.20, 18.20.7, tabla 1.</t>
  </si>
  <si>
    <t>Verificar:
1. Que cuente con el equipo de protección requerido: mandil plomado con espesor equivalente de al menos 0.5 mm de plomo, collarín protector de tiroides, anteojos para protección de cristalino, guantes plomados para procedimientos, equipo para protección de gónadas.
2. Que cuenten con dosímetros.</t>
  </si>
  <si>
    <t>Verificar:
1. Que el equipo este en buenas condiciones.
2. Que los equipos sean uno por cada persona que participe en el procedimiento.
3. Que el personal porte dosímetro individual.</t>
  </si>
  <si>
    <t>Verificar:
1. Sistema de abasto.
2. Programa de vigilancia radiológica ocupacional (registro de las evaluaciones anuales de la exposición ocupacional de cada trabajador).
3. Registro de la lectura de los dosímetros.
4. Constancia del curso de protección y seguridad radiológica.</t>
  </si>
  <si>
    <t>Protocolo del Consejo de Salubridad General. Enfermedad CIE.10: Q20 Malformaciones congénitas de las cámaras cardíacas y sus conexiones Q21 Malformaciones congénitas de los tabiques cardíacos Q22 Malformaciones congénitas de las válvulas pulmonar y tricúspide Q23 Malformaciones congénitas de las válvulas aórtica y mitral Q24 Otras malformaciones congénitas del corazón Q25 Malformaciones congénitas de las grandes arterias Q26 Malformaciones congénitas de las grandes venas Q27 Otras malformaciones congénitas del sistema vascular periférico Q28 Otras malformaciones congénitas del sistema circulatorio).</t>
  </si>
  <si>
    <t>Verificar que cuente con unidad de asistencia circulatoria con balón intra- aórtico.</t>
  </si>
  <si>
    <t>Verificar:
1. Que el equipo se encuentren en buenas condiciones.
2. Que el equipo funcione.
3. Que cuente con los insumos para la colocación del balón intra-aórtico.</t>
  </si>
  <si>
    <t>Verificar:
1. Inventario del equipo.
2. Bitácora      de      mantenimiento preventivo y correctivo del equipo.
3. Sistema de abasto de los insumos.</t>
  </si>
  <si>
    <t>Verificar que exista desfibrilador con capacidad de uso como marcapasos.</t>
  </si>
  <si>
    <t>Verificar:
1. Que el equipo se encuentren en buenas condiciones.
2. Que el equipo funcione.
3. Que cuente con los  insumos para la colocación de marcapaso cardiaco temporal bipolar, inductor de electrodo y electrodo para marcapaso temporal.</t>
  </si>
  <si>
    <t>Verificar que existan los siguientes insumos: catéter diagnóstico, guía para catéter, sistema introductor, medio de contraste no iónico, catéter con globo tipo Rashkind, catéter balón. Sten coronario no medicado, cables de marcapaso y dispositivo oclusor percutáneo.</t>
  </si>
  <si>
    <t>Verificar:
1. Que  el  equipo  y  material  se encuentren en buenas condiciones.
2. Que el equipo funcione.
3. Que el material este vigente.
4. Que los insumos se encuentren en un empaque íntegro y vigente.</t>
  </si>
  <si>
    <t>Consejo de Salubridad General. Q20; Q21, Q22, Q23, Q24; Q25; Q26; Q27;
Q28. Malformaciones congénitas de las cámaras cardiacas; de los tabiques cardiacos; de las válvulas pulmonar y tricúspide; De las válvulas aórtica y mitral; de las grandes arterias; de las grandes venas; del sistema vascular periférico y otras complicaciones congénitas del sistema circulatorio.</t>
  </si>
  <si>
    <t>Verificar:
1. Expediente clínico. 2. GPC-IMSS-269-13.
3. Registro del caso a la Comisión Nacional de Protección Social en Salud. CAUSES 2016.</t>
  </si>
  <si>
    <t>NOM-006-SSA3-2011, en su apéndice
A. Consejo de Salubridad General. Identificación de tratamientos y medicamentos asociados a gastos catastróficos. Protocolo Técnico.</t>
  </si>
  <si>
    <t>Verificar que cuenten con el carro para el manejo del paro cardio-respiratorio.</t>
  </si>
  <si>
    <t>Verificar:
1. Que el personal conozca el manejo del monitor desfibrilador y las maniobras de reanimación cardio- respiratoria.
2. Que estén identificados los medicamos de alto riesgo y electrolitos.</t>
  </si>
  <si>
    <t>Verificar:
1. Protocolo de manejo de los medicamentos de alto riesgo y electrolíticos.
2.   Registro de capacitación del personal.
3. Bitácora de control del carro para el manejo del paro cardio-respiratorio firmada por el responsable de turno.</t>
  </si>
  <si>
    <t>Verificar existencia o disponibilidad inmediata, vigencia, suficiencia y estado de conservación.</t>
  </si>
  <si>
    <t>Dopamina solución inyectable 200 mg / 5 ml. *</t>
  </si>
  <si>
    <t>Glucosa solución inyectable al 50% (adultos y pediatría)</t>
  </si>
  <si>
    <t>Metilprednisolona solución inyectable 40 mg. *</t>
  </si>
  <si>
    <t>Nitroglicerina solución intravenosa 50 mg
/10 ml.*</t>
  </si>
  <si>
    <t>Nitroprusiato de sodio solución inyectable 50 mg. *</t>
  </si>
  <si>
    <t>Parches para electrodo (adulto, pediátricos y neonatal).*</t>
  </si>
  <si>
    <t>Catéter venoso periférico corto (Pediátrico y mayores 14, 16 y 18 G) (Neonatal 20, 22 y
24 G).</t>
  </si>
  <si>
    <t>Sonda de aspiración (Neonatal 5, 8, 10 Fr)
(Pediátrico y mayores 12, 14 y 16 Fr).</t>
  </si>
  <si>
    <t>Cánulas de Guedel: Recién nacido 000 a 1. Pediátricos y mayores del 2 al 5.</t>
  </si>
  <si>
    <t>Mascarilla laríngea (1.0, 2.0, 2.5, 3.0, 4.0).</t>
  </si>
  <si>
    <t>Verificar existensia de desfibrilador con monitor y capacidad de descarga de 2 a 200 J y selector de modo sincrónico y asincrónico. Paletas para desfibrilar tamaño neonatal.</t>
  </si>
  <si>
    <t>Verificar:
1. Existencia.
2. Revisión periódica de funcionamiento del equipo con membrete.
3. Fija en la base correspondiente o plataforma de ubicación.
4. Bitácora de mantenimiento.</t>
  </si>
  <si>
    <t>Verificar:
1. Registro  de  la  prueba  del  trazo isoeléctrico semanalmente.
2. Bitácora de mantenimiento del monitor-desfibrilador.</t>
  </si>
  <si>
    <t>Verificar existensia de tanque de oxígeno de 1,700 l. tamaño "E", con manómetro, válvula reguladora y soporte</t>
  </si>
  <si>
    <t>Verificar:
1. Existencia y ubicación en la base correspondiente del carro rojo.
2. Que el manómetro marque reserva de oxigeno que rebase la franja amarilla.
3. Que cuente con flujómetro y humidificador.</t>
  </si>
  <si>
    <t>Verificar:
1. Registro histórico del abastecimiento oportuno y completo del contenido del carro para para el manejo del paro cardio-respiratorio.
2. Registro del recambio de tanques de oxígeno.</t>
  </si>
  <si>
    <t>Verificar existensia de tabla para compresiones cardiacas externas: de material ligero y alta resistencia a impactos, inastillable, lavable, con soporte; en tamaño neonatal.</t>
  </si>
  <si>
    <t>Verificar:
1. Existencia.
2. Ubicación.
3. Material no conductivo.</t>
  </si>
  <si>
    <t>NORMA Oficial Mexicana NOM-007- SSA3-2011, Para la organización y funcionamiento de los laboratorios clínicos. numerales 4; 4.1; y 4.3; 4.3.1;
4.3.2; 5.1.6; 5.1.7; 5.1.8; 5.1.9.</t>
  </si>
  <si>
    <t>Verificar que se cuente con licencia sanitaria.</t>
  </si>
  <si>
    <t>Verificar que la licencia sanitaria se encuentre colocada en lugar visible al público.</t>
  </si>
  <si>
    <t>Verificar que cuente con documento oficial.</t>
  </si>
  <si>
    <t>Verificar que se cuente con aviso de responsable sanitario.</t>
  </si>
  <si>
    <t>Verificar que el documento cuente con las características requeridas, exhibido en lugar visible del servicio y que esté vigente y actualizado.</t>
  </si>
  <si>
    <t>NORMA Oficial Mexicana NOM- 016-SSA3-2012, Que establece las características mínimas de infraestructura y equipamiento de hospitales y consultorios de atención médica especializada. Numerales 6. 5.1.1.1, 5.1.10, 6.5.1.1.3 6.6.2.2.9.
NOM-025-STPS-2008. Condiciones de iluminación en los centros de trabajo.</t>
  </si>
  <si>
    <t>NOM-001-SEDE-2012, Instalaciones eléctricas artículo 517 Numerales 517-2, 517-30.</t>
  </si>
  <si>
    <t>No Aplica.</t>
  </si>
  <si>
    <t>NORMA Oficial Mexicana NOM-007- SSA3-2011, Para la organización y funcionamiento de los laboratorios clínicos. Numeral 5.2.8.</t>
  </si>
  <si>
    <t>Verificar:
1. Bitácora de limpieza firmada con firmas correspondientes.
2. Registro y calendario de controles de calidad del agua.</t>
  </si>
  <si>
    <t>NOM-016-SSA3-2012, Que establece las características mínimas de infraestructura y equipamiento de hospitales y consultorios de atención médica especializada. Numeral 5.1.10; NOM-007-SSA3-2011. Para la
organización y funcionamiento de los laboratorios clínicos. Numeral 8 8.1.</t>
  </si>
  <si>
    <t>Verificar la señalización con el rótulo de identificación del servicio y acceso restringido.</t>
  </si>
  <si>
    <t>Verificar:
1. Que la señalización sea clara en un lugar visible que le permita al usuario identificar el área y no acceder al servicio por su seguridad.
2. Que el índice de superficie libre por trabajador, no sea menor de dos metros cuadrados.</t>
  </si>
  <si>
    <t>NORMA Oficial Mexicana NOM- 016-SSA3-2012, Que establece las características mínimas de infraestructura y equipamiento de hospitales y consultorios de atención médica especializada. Numeral 5. 5.1;
5.1.6; 6.5; 6.5.1; 6.5.1.1.3.</t>
  </si>
  <si>
    <t>Verificar ausencia o presencia de fugas de agua, aire, gases.</t>
  </si>
  <si>
    <t>Verificar:
1. Tener identificadas las tuberías externas o visibles para agua, aire, gases y electricidad, con los colores que establece la NOM-026- STPS-2008.
2. Que las instalaciones de abastecimiento de agua potable estén adecuadas para los tipos de aparatos, materiales y reactivos que se utilizan, así como que en sistema de drenaje, cumpla con lo establecido en la NOM-001- SEMARNAT-1996.</t>
  </si>
  <si>
    <t>Verificar:
1. Registro de fugas.
2. Mantenimiento   de   instalaciones mediante bitácora.</t>
  </si>
  <si>
    <t>NORMA Oficial Mexicana NOM- 002-STPS-2010, Condiciones de seguridad-Prevención y protección contra incendios en los centros de trabajo. Numeral 7, 7.2, 7.3, 7.15. y
7.17.</t>
  </si>
  <si>
    <t>Verificar existencia de los extintores en áreas estratégicas de acuerdo a lo normado.</t>
  </si>
  <si>
    <t>Verificar:
1. Vigencia de recarga.
2. El conocimiento en el personal del uso de los extintores de acuerdo con la normativa e identifique las situaciones para su uso.
3. Instrucciones de seguridad aplicables en cada área y al alcance de los trabajadores.
4. Que no se almacenen materiales o coloquen objetos que obstruyan e interfieran el acceso al equipo contra incendio.</t>
  </si>
  <si>
    <t>Verificar:
1. Instructivo de uso de extintores.
2. Registro mensual de verificación de funcionalidad de los extintores.
3. Registro de la capacitación del uso del manejo de extintores.
4. Manual de manejo de extintores.</t>
  </si>
  <si>
    <t>Numerales 5; 5.2; 5.2.6, 8; de la NOM 007-SSA3-2011, Para la organización y funcionamiento de los laboratorios clínicos. NOM-005-STPS-1998.  10.3;
10.3.1; 10.3.2.</t>
  </si>
  <si>
    <t>Verificar existencia de un almacén para guarda de sustancias, materiales y reactivos.</t>
  </si>
  <si>
    <t>Verificar:
1. Que las áreas destinadas para este fin estén aisladas de cualquier fuente de calor o ignición.
2. Que los recipientes fijos donde se almacenen estas sustancias deben contar con dispositivos de relevo de presión y arrestador de flama.
3. Que el personal conozca y aplique normatividad sobre el almacenaje.</t>
  </si>
  <si>
    <t>Verificar el manual de procedimientos en el que se incluya el área de almacén de sustancias de acuerdo con la NOM-005- STPS-1998.</t>
  </si>
  <si>
    <t>NOM-087-SEMARNAT-SSA1-2002,
Protección Ambiental - Salud Ambiental - Residuos Peligrosos Biológico infecciosos Clasificación y Especificaciones de Manejo. Numerales 6; 6.7.</t>
  </si>
  <si>
    <t>Verificar:
1. Existencia de contenedores para el manejo del RPBI.
2. Que el área cuente con señalización y circulación de contenedores.</t>
  </si>
  <si>
    <t>Verificar:
1. Que la señalización de la circulación de los contenedores este colocada desde el área generadora hacia el almacén temporal.
2. Que los RPBI estén identificados y separados en los contenedores correspondientes de acuerdo a sus características físicas y biológicas infecciosas.
3. Constatar que el personal adscrito al área que tenga contacto con los residuos peligrosos, cuenten  con el conocimiento adecuado para la clasificación, separación y manejo de los RPBI.</t>
  </si>
  <si>
    <t>NOM 016-SSA3-2012. Que establece las características mínimas de infraestructura y equipamiento de hospitales y consultorios de atención médica especializada. Numerales 6; 6.5; 6.5.1.1.4; 5.5.</t>
  </si>
  <si>
    <t>Verificar:
1. Sala de espera.
2. Recepción para solicitudes de estudios y entrega de resultados, registro de pacientes para toma de muestra.</t>
  </si>
  <si>
    <t>Verificar:
1. Bitácora de control de aseo y limpieza del área firmada por el jefe de turno o supervisor.
2. Registro de solicitudes de estudios y de resultados.</t>
  </si>
  <si>
    <t>NORMA Oficial Mexicana NOM-007- SSA3-2011, Para la organización y funcionamiento de los laboratorios clínicos. Apéndice normativo A5.</t>
  </si>
  <si>
    <t>Verificar existencia:
1. Asiento con respaldo para el paciente; Contenedor rígido para punzocortantes.
2. Cubeta, cesto o soporte para la bolsa de residuos peligrosos biológico- infecciosos.
3. Repisa descansa brazo o mesa con cojín.
4. Torundero con tapa.</t>
  </si>
  <si>
    <t>Verificar bitácora de limpieza firmada con firmas correspondientes.</t>
  </si>
  <si>
    <t>NORMA Oficial Mexicana NOM-007- SSA3-2011, Para la organización y funcionamiento de los laboratorios clínicos. Apéndice normativo A6.</t>
  </si>
  <si>
    <t>Verificar autoclave, canastilla para transportar material, de acuerdo con el tipo de material de que se trate, cubeta, cesto o soporte para la bolsa de residuos peligrosos biológico-infecciosos, mueble para guarda de materiales, equipo o instrumentos esterilizados, mesa de trabajo, repisas, tarja.</t>
  </si>
  <si>
    <t>Verificar que el área se encuentre limpia.</t>
  </si>
  <si>
    <t>NORMA Oficial Mexicana NOM- 045-SSA2-2005, Para la vigilancia epidemiológica, prevención y control de las infecciones nosocomiales. Numeral 0.6.7.2; NORMA Oficial Mexicana NOM- 007-SSA3-2011, Para la organización y funcionamiento de los laboratorios clínicos. Numeral 6.5.1.4.</t>
  </si>
  <si>
    <t>Verificar que cuente con dispositivos para el lavado de manos y cara, en particular para los ojos en situaciones de emergencia.</t>
  </si>
  <si>
    <t>Verificar   que   las   instalaciones hidrosanitarias   funcionen.</t>
  </si>
  <si>
    <t>NOM   007-SSA3-2011,   Para   la
organización y funcionamiento de los laboratorios clínicos. Numerales 5.4 Recursos materiales y tecnológicos,
5.5 al 5.5.3.7 De la organización y
5.2.4 Apéndice normativo A.1.</t>
  </si>
  <si>
    <t>Verificar:
1. Que el laboratorio cuente con los recursos materiales y tecnología, de acuerdo con el tipo de estudios de áreas específicas para las distintas secciones.
2. Que se realicen los estudios de laboratorio requeridos. Biometría hemática., tiempos de coagulación, examen general de orina, Grupo y Rh y gasometría y pruebas cruzadas. Electrolitos séricos: sodio, potasio, cloro, calcio y magnesio. Química sanguínea: glucosa, urea y creatinina. Toma de muestras para cultivos. Determinación de gases arteriales.
3. Verificar que se grafique por turno la temperatura.
4. Análisis estadístico y cumplimiento de las leyes de Westgard aplicadas al análisis de la distribución de datos obtenidos.</t>
  </si>
  <si>
    <t>Verificar:
1. Bitácora y programa de mantenimiento preventivo y correctivo.
2. Programa y registro de calibración.
3. Bitácora  de   análisis   estadístico y cumplimiento de las leyes de Westgard aplicadas al análisis de la distribución de datos obtenidos, en formato estandarizado para todas las áreas del laboratorio.
4. Bitácora de control de calidad interno efectuado para las coloraciones de Gram y reticulocitos, incluyendo la fecha de filtrado de los reactivos correspondientes.</t>
  </si>
  <si>
    <t>NOM   007-SSA3-2011,   Para   la
organización y funcionamiento de los laboratorios clínicos. Numeral 6.5, 6.5.1, 6.5.1.1.2     de  la NOM
016-SSA3-2012 Que establece las características mínimas de infraestructura y equipamiento de hospitales y consultorios de atención médica especializada. Numeral 5., 5.5., 5.5.4.</t>
  </si>
  <si>
    <t>Verificar:
1. Que en caso de utilizar equipos automatizados para realizar estudios de laboratorio, se deberán adaptar los espacios y áreas de trabajo, de acuerdo con los requerimientos de luz, humedad, ventilación y temperatura que indique el fabricante.
2. Que se realice mantenimiento preventivo programado y correctivo en su caso.</t>
  </si>
  <si>
    <t>Verificar:
1. Bitácora     de     mantenimiento preventivo y correctivo.
2. Registro de la calibración del equipo.</t>
  </si>
  <si>
    <t>NOM   007-SSA3-2011,   Para   la
organización y funcionamiento de los laboratorios clínicos. Numeral 5., 5.2,
5.2.1.</t>
  </si>
  <si>
    <t>Verificar existencia del área de registro.</t>
  </si>
  <si>
    <t>Verificar limpieza y buenas condiciones del área.</t>
  </si>
  <si>
    <t>NOM   007-SSA3-2011,   Para   la
organización y funcionamiento de los laboratorios clínicos. Numerales 5.2., 5.2.2, 5.4. , 5.4.1, 5.4.2., Apéndice
normativo A.5. ACUERDO por el que se declara la obligatoriedad de la implementación, para todos los integrantes del Sistema Nacional de Salud, del documento denominado Acciones Esenciales para la Seguridad del Paciente. DOF 08/09/17. AESP 1E 2E.</t>
  </si>
  <si>
    <t>Verificar:
1. Que el área cuente con: asiento con respaldo para el paciente, repisa descansa brazo o mesa con cojín, torundero con tapa).
2. Que las jeringas, agujas y lancetas utilizadas para la toma de muestras sanguíneas, sean desechables.</t>
  </si>
  <si>
    <t>Verificar:
1. Bitácora de mantenimiento preventivo y correctivo de mobiliario.
2. Que la solicitud cuente con los datos de identificación del paciente (nombre completo y fecha de nacimiento), fecha y hora y de estudio, identificación del solicitante, estudio solicitado y diagnóstico probable.</t>
  </si>
  <si>
    <t>NOM   007-SSA3-2011,   Para   la
organización y funcionamiento de los laboratorios clínicos. Numerales 5.2, 5.2.2, 5.2.5, 4, 5.4.1, 5.4, 5.5, 5.5.10.
Apéndice normativo A.6.</t>
  </si>
  <si>
    <t>Verificar que el área específica cuente con canastilla para transportar material, de acuerdo con el tipo de material de que se trate, mesa de trabajo, repisas, tarja.</t>
  </si>
  <si>
    <t>NOM   007-SSA3-2011,   Para   la
organización y funcionamiento de los laboratorios clínicos. Numeral 5.</t>
  </si>
  <si>
    <t>Verificar que se cuente con manuales del servicio actualizados con el presente año lectivo.</t>
  </si>
  <si>
    <t>Verificar que los documentos y manuales se conozcan por el personal operativo.</t>
  </si>
  <si>
    <t>NOM   007-SSA3-2011,   Para   la
organización y funcionamiento de los laboratorios clínicos. Numeral 7, 7.1
y 7.2.</t>
  </si>
  <si>
    <t>Verificar existencia de un programa de control interno y externo de la calidad.</t>
  </si>
  <si>
    <t>Verificar documentos de evaluación de la calidad interna y externa.</t>
  </si>
  <si>
    <t>NOM-007-SSA3-2011,    Para    la
organización y funcionamiento de los laboratorios clínicos. Numerales 4, 4.7., 4.8. NOM 004 SSA3 2012.
Numeral 6., 6.1 , 6.1.3. ACUERDO por el que se declara la obligatoriedad de la implementación, para todos los integrantes del Sistema Nacional de Salud, del documento denominado Acciones Esenciales para la Seguridad del Paciente. DOF 08/09/17. AESP 2E.</t>
  </si>
  <si>
    <t>Verifica que los formatos específicos del establecimiento se encuentren con registros.</t>
  </si>
  <si>
    <t>Verificar:
1. Existencia de registros cronológicos de los estudios de laboratorio en los que conste: fecha, nombre del usuario, tipo de estudios de laboratorio realizados, los resultados obtenidos con nombre y firma autógrafa, en su caso, digitalizada o electrónica de la persona que lo realizó.
2. Que los informes de resultados cuenten con los valores o intervalos de referencia conforme a los métodos utilizados, género y grupo de edad al que corresponden y en hoja membretada y contener: el nombre o razón social, domicilio del establecimiento, así como el nombre y cédula profesional del responsable sanitario.</t>
  </si>
  <si>
    <t>Verificar:
1. Registro de informe de resultados.
2. Verificar la existencia del listado de valores críticos de laboratorio.</t>
  </si>
  <si>
    <t>Artículos 315 y 316 Titulo Decimocuarto Capitulo. Ley General de Salud.</t>
  </si>
  <si>
    <t>Verificar que se cuente con Licencia sanitaria.</t>
  </si>
  <si>
    <t>NOM-253-SSA1-2012,    Para    la
disposición de sangre humana y sus componentes con fines terapéuticos. Apartados 4.11.; 19.3.1.10.</t>
  </si>
  <si>
    <t>Verificar existencia de convenios.</t>
  </si>
  <si>
    <t>Verificar:
1. Que se cuenta con el convenio de intercambio o suministro de unidades de sangre con otros bancos de sangre proveedores de las unidades de sangre solicitada o entregada, o con copia de la carta compromiso para concretar el intercambio de unidades.
2. Que existan los establecimientos de atención médica o servicios clínicos que solicitan productos sanguíneos.
3. Que cuente con copia del formato de solicitud de sangre.</t>
  </si>
  <si>
    <t>Verificar   convenios   y   formatos correspondientes.</t>
  </si>
  <si>
    <t>NOM-002-STPS-2010.    Numeral
5. Obligaciones del patrón, 5.8 y Capítulo 11, 11.1 al 11.5 y NOM 016-SSA3-2012. Numeral 5. Disposiciones generales aplicables a los establecimientos para la atención médica hospitalaria, 5.1.10 Contar con la señalización y la NOM-003- SEGOB-2011.</t>
  </si>
  <si>
    <t>Verificar que exista señalización informativa y de emergencia para protección civil y delimitación del punto de reunión.</t>
  </si>
  <si>
    <t>Verificar:
1. Que cuente con señalización que identifique las áreas de uso público del servicio principalmente las correspondientes a sangrado, sin perjuicio de otras señalizaciones.
2. Que existan señales y avisos sobre protección civil, que permitan a los usuarios identificar y advertir áreas o condiciones que representen riesgo para su salud e integridad física, así como ubicar equipos para la respuesta a emergencias, e instalaciones o servicios de atención a la población en caso de desastre.
3. Que exista la ubicación del punto de reunión.</t>
  </si>
  <si>
    <t>NOM-002-STPS-2000.    Numeral
7. Condiciones de prevención y protección contra incendios, 7.2, 7.3, 7.15. y 7.17.</t>
  </si>
  <si>
    <t>Verificar existencia y funcionalidad de los extintores en el área de trabajo.</t>
  </si>
  <si>
    <t>Verificar:
1. Que los extintores estén colocados de acuerdo a la normatividad vigente.
2. Contar con rutas de evacuación.
3. Revisar la vigencia de recarga.
4. Que el personal tenga conocimiento del uso de los extintores de acuerdo con la normativa e identifique las situaciones para su uso.
5. Instrucciones de seguridad aplicables en cada área y al alcance de los trabajadores.
6. Que no se almacenen materiales o coloquen objetos que obstruyan e interfieran el acceso al equipo contra incendio.</t>
  </si>
  <si>
    <t>Verificar:
1. Programa anual y registro mensual dela revisión del equipo.
2. Registro de los resultados de la revisión mensual: fecha de revisión, nombre del personal que realizó la revisión, resultados, anomalías identificadas y seguimiento de las mismas.
3. Registro de la capacitación del uso del manejo de extintores.
4. Manual de manejo de extintores.</t>
  </si>
  <si>
    <t>NOM-002-STPS-2010.    Numeral
7. Condiciones de prevención y protección contra incendios, 7.1 y 7.14.</t>
  </si>
  <si>
    <t>Verificar existencia de condiciones de seguridad.</t>
  </si>
  <si>
    <t>Verificar:
1. Que se cuente con instrucciones de seguridad aplicables en cada área del centro trabajo al alcance de los trabajadores.
2. Que se evite que se almacenen materiales o coloquen objetos que obstruyan e interfieran el acceso al equipo contra incendio, a los dispositivos de alarma de incendio o activación manual de los sistemas fijos contra incendio.</t>
  </si>
  <si>
    <t>Verificar:
1. Instructivo de seguridad.
2. Registro   de   la   supervisión   de cumplimiento.</t>
  </si>
  <si>
    <t>NOM-253-SSA1-2012,    Para    la
disposición de sangre humana y sus componentes con fines terapéuticos. Numerales 14.3. y 4.4. NOM 253 SSA1 2012, Para la disposición de sangre humana y sus componentes con fines terapéuticos. Apartados 4.3. y 4.4.</t>
  </si>
  <si>
    <t>Verificar que se cuente con un manual de calidad.</t>
  </si>
  <si>
    <t>Verificar que se estén realizando los procesos solicitados.</t>
  </si>
  <si>
    <t>Verificar manual de calidad: estructura de la organización y descripción de todas las actividades individuales y colectivas, que incluya planificación, control, aseguramiento, mejora continúa de la calidad de las actividades que realiza los servicios y los recursos necesarios para su desarrollo.</t>
  </si>
  <si>
    <t>NOM-253-SSA1-2012,    Para    la
disposición de sangre humana y sus componentes con fines terapéuticos. Numerales     19.3.1.;     19.3.1.1.;
19.3.1.2.;    19.3.1.3.;    19.3.1.4.;
19.3.1.5.;  19.3.1.8.  ;  19.3.1.9.  ;
19.3.1.10.</t>
  </si>
  <si>
    <t>Verificar existencia de manuales de procedimientos normalizados de operación (PNO).</t>
  </si>
  <si>
    <t>NOM-253-SSA1-2012,    Para    la
disposición de sangre humana y sus componentes con fines terapéuticos. Numerales 19.1.3.7. y 19. 3.1. 11;
19.3.1.12.</t>
  </si>
  <si>
    <t>Verificar existencia de instructivos para el uso y cuidados del equipamiento e instrumental, guías para el buen uso clínico de la sangre, procedimientos normalizados para gammaglobulina anti-D.</t>
  </si>
  <si>
    <t>Verificar:
1. Instructivos para el uso y cuidado del equipamiento e instrumental crítico (información sobre el mantenimiento preventivo, parámetros y frecuencias de revisión, mantenimiento correctivo.
2. Guías para el buen uso clínico de la sangre (indicaciones terapéuticas y contraindicaciones de los componentes sanguíneos, metodología, vigilancia del acto transfusional, descripción y manejo de los incidentes, reacciones o efectos adversos a la transfusión, procedimientos analíticos, metodología para el registro y notificación de los incidentes reacciones o efectos adversos a la transfusión.
3. Procedimientos      normalizados de operación para el uso de gammaglobulina anti-D, para la prevención  de  aloinmunización al antígeno D (dosis, vías de administración).</t>
  </si>
  <si>
    <t>NOM-087-SEMARNAT-SSA1-2002.
Numeral 6. Manejo de Residuos Peligrosos Biológico Infecciosos, 6.7 Programa de Contingencias, Artículo 8 del Reglamento en materia de RPBI de la Ley General del Equilibrio Ecológico y la Protección al Ambiente.</t>
  </si>
  <si>
    <t>Verificar:
1. Que la señalización de la circulación de los contenedores este colocada desde el área generadora hacia el almacén temporal.
2. Que los RPBI estén identificados y separados en los contenedores correspondientes de acuerdo a sus características físicas y biológicas infecciosas.
3. Constatar que el personal adscrito al área que tenga contacto con los residuos peligrosos, cuenten con el conocimiento adecuado para la clasificación, separación y manejo de los RPBI.</t>
  </si>
  <si>
    <t>NOM-253-SSA1-2012,    Para    la
disposición de sangre humana y sus componentes con fines terapéuticos. Apartados  3.1.86.; 3..1.87.; 3.1.94.;
3.1.97.; 3.1.98.; 3.1.99.; 3.1.101.;3.1.
110.;3.1.112.;3.1.116.</t>
  </si>
  <si>
    <t>Verificar capacidad para obtener sangre y sus derivados en el área de fraccionamiento.</t>
  </si>
  <si>
    <t>Verificar que se obtenga:
1. Sangre fresca.
2. Sangre total.
3. Concentrado de eritrocitos: leucodepletado, lavados, congelados y adicionado.
4. Concentrado de plaquetas.
5. Plasma fresco.
6. Crioprecipitado.
7. Plasma desprovisto de factores lábiles.</t>
  </si>
  <si>
    <t>Verificar listado de productos obtenidos en el sangrado.</t>
  </si>
  <si>
    <t>Verificar existencia de laboratorio de inmunohematología, área de refrigeración, área de congelación, recepción y suministro de productos.</t>
  </si>
  <si>
    <t>Verificar:
1. La completa existencia de las áreas con base a su complejidad y que estructuralmente se encuentren en buenas condiciones de limpieza, iluminación, ventilación.
2. Que las condiciones generales de Infraestructura cuente con facilidades arquitectónicas, ruta acceso y salida, ausencia o presencia de fugas de agua, aire, y drenaje.
3. Los factores del entorno arquitectónico asociados a riesgo de caídas de pacientes.</t>
  </si>
  <si>
    <t>Verificar bitácoras de limpieza y de mantenimiento.</t>
  </si>
  <si>
    <t>Verificar que existan las siguientes áreas:
1. Documentación y captura de datos de donadores.
2. Sala de espera.
3. Promoción.
4. Oficina de responsable.
5. Sala de espera extracción.
6. Baños para pacientes por género.
7. Consultorios médicos.
8. Extracción de sangre.
9. Comedor donadores.
10. Archivo clínico.
11. Recepción y envió de productos.
12. Cuarto de conservación de sangre y componentes sanguíneos.
13. Baños y vestidores para personal por género.</t>
  </si>
  <si>
    <t>Verificar que existan las siguientes áreas:
1. Documentación y captura de datos de donadores.
2. Sala de espera.
3. Oficina de responsable.
4. Sala de espera extracción.
4. Baños para público por género.
5. Consultorios médicos.
6. Extracción de sangre.
7. Comedor donadores.
8. Archivo clínico.
9. Recepción y envió de productos.
10. Cuarto de conservación de sangre y componentes sanguíneos.
11. Baños y vestidores para personal por género.
12. Laboratorio de inmunohematología.</t>
  </si>
  <si>
    <t>Verificar que existan las siguientes áreas:
1. Documentación y captura de datos de donadores.
2. Sala de espera y promoción.
3. Oficina de responsable.
4. Sala de espera extracción.
5. Baños para público por género.
6. Consultorios médicos.
7. Extracción de sangre y aféresis.
8. Comedor donadores.
9. Archivo clínico.
10. Recepción y envió de productos.
11. Cuarto de conservación de sangre y componentes sanguíneos.
12. Baños y vestidores para personal por género.
13. Fraccionamiento.
14. Cámara de congelación -30°C para cuarentena.
15. Cámara de congelación -30°C para liberación.
16. Cámara de conservación. -4°C cuarentena. 17. Cámara de conservación -4°C liberación.
18. Cámara de conservación -4°C.
19. Entrega a hospitales.
20. Biología molecular.
21. Laboratorio de serología.
22. Laboratorio de inmunohematología.
23. Oficina de laboratorio.
24. Oficina de control de calidad.
25. Laboratorio de control de calidad.
26. Cámara de conservación -4°C para reactivos e insumos almacén.</t>
  </si>
  <si>
    <t>Apartado 9.4.2 y 9.4.3. de la NOM- 253-SSA1-2012, Para la disposición de sangre humana y sus componentes con fines terapéuticos. Reporte al SUIVE.</t>
  </si>
  <si>
    <t>Verificar que cuenta con los recursos materiales y tecnología de acuerdo con el tipo de estudios de áreas específicas para las distintas secciones donde se realizarán los estudios de laboratorio. En caso de realizar actividades incompatibles, es necesaria la separación con una barrera física.</t>
  </si>
  <si>
    <t>Verificar:
1. Que en el área de inmunohematología se realice: identificación de grupos sanguíneos, antígeno RH, isometría hemática, compatibilidad sanguínea, anticuerpos irregulares, fenotipos, pruebas para la detección de los agentes infecciosos transmisibles por transfusión (Treponema pallidum, Virus B de la hepatitis, Virus C de la hepatitis, Virus de la inmunodeficiencia humana tipos 1 y 2, Trepanosoma cruzzi.
2. Que se realicen de acuerdo a la situación epidemiológica  de la región podrán incluirse pruebas adicionales: brúcela, plasmodium, citomegalovirus, toxoplasma, retrovirus HTLV tipos I y II.</t>
  </si>
  <si>
    <t>Verificar el sistema de información y reporte de resultados.</t>
  </si>
  <si>
    <t>Apartado 15.7.1. y 15.7.2. 15.7.4.
15.7.5. de la NOM-253-SSA1-2012, Para la disposición de sangre humana y sus componentes con fines terapéuticos.</t>
  </si>
  <si>
    <t>Verificar que se cuenta con refrigeradores, congeladores, cámaras frías, agitadores de plaquetas destinados al almacenamiento de las unidades de sangre y componentes sanguíneos, o bien, los refrigeradores o congeladores de laboratorio para la conservación de reactivos o muestras.</t>
  </si>
  <si>
    <t>Verificar:
1. Que contengan las características siguientes: espacio suficiente para el contenido que se pretenda almacenar, de manera que sea fácil de inspeccionar y mantenerlo ordenado, sistemas para la medición continúa de la temperatura, (dispositivos de registro de la temperatura de forma gráfica o electrónica), de usar dispositivos electrónicos la información podrá ser transferible a equipos de cómputo con o sin interface de monitoreo remoto, sistemas de alarma audible y visual indicando temperaturas inseguras, batería de respaldo para alarmas y para el dispositivo de registro de la temperatura, instalaciones para contactos de alarma remota, si los equipos carecen de los sistemas de medición continua de la temperatura se colocará un termómetro de cristal líquido o digital.
2. Que los servicios de transfusión que transfundan menos de 100 unidades por año, podrán tener refrigeradores o congeladores carentes de registros gráficos de temperatura y de sistemas de alarma, pero no omitirán el uso de los termómetros, los cuales se registrarán, cuando menos cada dos horas, mientras se tengan unidades en conservación.</t>
  </si>
  <si>
    <t>Verificar:
1. Bitácoras de revisión diaria del funcionamiento y mantenimiento de la alarma.
2. Registro diario de la temperatura cada dos horas, control del registro de la temperatura y con termómetro de precisión cada 6 meses.
3. Registro del rango de agitación de los gabinetes incubadores de plaquetas (no más de 70 revoluciones por minuto).
4. Bitácora diaria de la limpieza de refrigeradores y congeladores.
5. Mantenimientos preventivos y correctivos de los equipos de conservación.</t>
  </si>
  <si>
    <t>NOM-253-SSA1-2012,    Para    la
disposición de sangre humana y sus componentes con fines terapéuticos. Apartado 4.4.</t>
  </si>
  <si>
    <t>Verificar:
1. Certificados de validación de los equipos.
2. Registro    de    la    calibración    y verificación.
3. Registro del monitoreo.
4. Mantenimiento    preventivo    y correctivo.
5. Lista del entrenamiento del personal para el uso adecuado de los mismos.</t>
  </si>
  <si>
    <t>Verificar existencia de: analizador de pH (potenciómetro), balanza analítica, cronómetro, foto tacómetro, marco de pesas, sistema de filtración purificación de agua, termómetro de mercurio líquido en vidrio para laboratorio, termómetro de alcohol líquido en vidrio para laboratorio, termómetro digital con Termopar, coagulómetro, agregó metro, sistema automático para la detección de microorganismos aeróbicos y anaeróbicos.</t>
  </si>
  <si>
    <t>NOM-253-SSA1-2012,    Para    la
disposición de sangre humana y sus componentes con fines terapéuticos. Apartados 19.3.3.1.</t>
  </si>
  <si>
    <t>Verificar existencia de formatos de carta de consentimiento informado.</t>
  </si>
  <si>
    <t>Verificar:
1. Que el documento cuente con la siguiente información del banco de sangre o puesto de sangrado: nombre, ubicación, institución a la que pertenece.
2. Que el documento cuente con la siguiente información del donante: nombre, sexo, edad, domicilio, ocupación, estado civil.
3. Que el documento cuente con la siguiente información del tipo de donación voluntaria y altruista, familiar o de reposición, designada, dirigida, o bien, regular o de repetición.
4. Que el documento cuente con objetivos del acto de disposición, beneficios, posibles riesgos para el receptor.
5. Que el documento cuente con información sobre los procedimientos que vayan a efectuarse: método de colecta, los volúmenes de sangre o componentes sanguíneos que pretendan obtenerse, las posibles reacciones o efectos adversos que pudieran presentarse, en su caso, las soluciones o fármacos que fuesen a usarse y su propósito, incluyendo la identificación de aquellos que estén en el proceso de evaluación experimental, información sobre toxicidad, efectos  secundarios, dosis, tiempo, costo del tratamiento, procedimientos alternativos si los hubiese.
6. Firma o huella dactilar del donante.
7. Lugar y Fecha en que se emite.</t>
  </si>
  <si>
    <t>Verificar existencia de formato oficial.</t>
  </si>
  <si>
    <t>Verificar que cuente con el siguiente mobiliario: asiento, asiento giratorio, banqueta de altura, barras paralelas, colchón para ejercicios terapéuticos, colchoneta para gimnasio, despachador de toallas desechables, elemento divisorio de material antibacteriano, espejo para postura, gancho, mesa de exploración, mesa de tratamiento.</t>
  </si>
  <si>
    <t>Verificar:
1. Que  el  equipo  y  mobiliario funcionen.
2. Que  se  encuentren  en  buenas condiciones.</t>
  </si>
  <si>
    <t>Verificar:
1. Inventario.
2. Bitácora     de     mantenimiento preventivo-correctivo del mobiliario.</t>
  </si>
  <si>
    <t>NOM-016-SSA3-2012, en su apéndice
T. GPC-IMSS-269-13. CAUSES 2018 Intervenciones cubiertas por el fondo de protección contra gastos catastróficos. NOM-015-SSA3-2012. Grupo técnico espina bífida (comisión para definir tratamiento y medicamentos asociados.</t>
  </si>
  <si>
    <t>Verificar que cuente con: baño de remolino para miembro superior, baño de remolino para miembro inferior.</t>
  </si>
  <si>
    <t>Verificar:
1. Inventario.
2. Bitácora de mantenimiento preventivo-correctivo del mobiliario y del sistema hidrosanitario.</t>
  </si>
  <si>
    <t>NOM-016-SSA3-2012, en su apéndice
T. GPC-IMSS-269-13. CAUSES 2016 Intervenciones cubiertas por el fondo de protección contra gastos catastróficos. NOM-015-SSA3-2012. Grupo técnico espina bífida (comisión para definir tratamiento y medicamentos asociados.</t>
  </si>
  <si>
    <t>Verificar que cuente con: mesa de tratamiento, baño de parafina, compresas frías, compresas químicas, diatermia, neuroestimulador o su equivalente tecnológico, rayos infrarrojos, ultrasonido terapéutico, con electroestimulador (propio o subrogado), electromiógrafo, órtesis.</t>
  </si>
  <si>
    <t>Verificar que el mobiliario y equipo funcionen.</t>
  </si>
  <si>
    <t>Verificar:
1. Inventario.
2. Bitácora de mantenimiento preventivo-correctivo del mobiliario y equipo.
3. Registro de resultados del estudio de electromiografía.</t>
  </si>
  <si>
    <t>Verificar que cuente con: barras paralelas, colchón terapéutico, escaleras terapéuticas, espalderas, espejo móvil para valorar postura, mesa de tratamiento, polea doble, timón y escalerilla para hombro.</t>
  </si>
  <si>
    <t>NOM-016-SSA3-2012, en su apéndice
T. GPC-IMSS-269-13. CAUSES 2018 Intervenciones cubiertas por el fondo de protección contra gastos catastróficos. NOM-015-SSA3-2012. Grupo técnico espina bífida (comisión para definir tratamiento y medicamentos asociados a enfermedades que ocasionan gastos catastróficos).</t>
  </si>
  <si>
    <t>Verificar:
1. Existencia de un área física para la rehabilitación.
2. Que cuente con infraestructura e instalaciones hidrosanitarias y eléctricas.
3. Que cuente con iluminación y ventilación.</t>
  </si>
  <si>
    <t>Verificar:
1. Bitácora de control de aseo y limpieza del área firmada por el jefe de turno o supervisor.
2. Manual de procedimientos.
3. Registro de interconsultas.
4. Programa para tratamiento de rehabilitación y notas médicas.
5. Sistema de abasto del material.
6. Bitácora de mantenimiento preventivo-correctivo de la infraestructura.</t>
  </si>
  <si>
    <t>LGS,   en   su   artículo   200   bis. RLGSMPSAM, en su artículo 220, 221,
222.</t>
  </si>
  <si>
    <t>Verificar  que  cuente  con  licencia sanitaria.</t>
  </si>
  <si>
    <t>Verificar que cuente con aviso de responsable sanitario.</t>
  </si>
  <si>
    <t>6.7 Servicios generales, 6.7.1. 6.7.1.1 y 6.7.1.2 de la NOM-016-SSA3-2012.</t>
  </si>
  <si>
    <t>Verificar:
1. Que exista la farmacia.
2. Que se encuentre en el vestíbulo principal del establecimiento.
3. Que cuente con área de mostrador o ventanilla de despacho.
4. Que exista el área de almacén para estiba.
5. Que cuente con extintores.</t>
  </si>
  <si>
    <t>Verificar:
1. Bitácora de mantenimiento de la estructura.
2. Bitácora de control de aseo y limpieza del área firmada por el jefe de turno o supervisor.
3. Registro y calendario de la recarga de los extintores.</t>
  </si>
  <si>
    <t>Verificar:
1. Que se cuenta con refrigerador exclusivo para el área de farmacia.
2. Que se cuente con contactos grado hospital con un color distintivo o una marca.</t>
  </si>
  <si>
    <t>Verificar:
1. Que en el área su funcionamiento a través del equipo conectado a los contactos grado hospital.
2. Que esté limpio y sin oxidación.
3. Que los medicamentos estén colocados en orden y en un área específica los medicamentos controlados.
4. Que no se guarden objetos ajenos.
5. Que se lleve control de temperatura.
6. Que los medicamentos estén identificados.</t>
  </si>
  <si>
    <t>Verificar:
1. Bitácora      de      mantenimiento preventivo-correctivo del equipo.
2. Bitácora de control de aseo y limpieza del refrigerador.
3. Gráfica de control de temperatura.</t>
  </si>
  <si>
    <t>Numeral 5. Disposiciones generales aplicables a los establecimientos para la atención médica hospitalaria 5.1 Los establecimientos para la atención médica hospitalaria deberán: 5.1.10 de la NOM-016-SSA3-2012.</t>
  </si>
  <si>
    <t>Verificar que cuente con área específica para cada medicamento controlado en el equipo de refrigeración.</t>
  </si>
  <si>
    <t>Verificar:
1. Que cuente con  registros  de la temperatura interna del refrigerador donde se conserven los medicamentos, insulinas y demás insumos para la salud entre 2°C y 8°C por lo menos tres veces al día y que no exista contenido ajeno como alimentos.
2. Que se realice el seguimiento y control de mantenimiento preventivo y correctivo.
3. Que se lleve a cabo el registro y seguimiento de control de temperatura en bitácora. (de acuerdo al programa de trabajo).</t>
  </si>
  <si>
    <t>Verificar registro de medicamentos resguardados en el área y en el refrigerador.</t>
  </si>
  <si>
    <t>LGS en su artículo 240. NOM-220- SSA1-2012, Instalación y operación de la farmacovigilancia. SICAD COFEPRIS, en su numeral, 2.2.2.</t>
  </si>
  <si>
    <t>Verificar que cuente con mueble con cerradura para guarda de medicamentos controlados que no requieran refrigeración.</t>
  </si>
  <si>
    <t>Verificar:
1. Que exista y se utilice un mobiliario exclusivo para medicamentos controlados bajo control bajo llave por el personal responsable.
2. Que se lleve control y seguimiento en mantenimiento preventivo y correctivo (limpieza) del mobiliario con bitácora.
3. Que cuenten con los libros de control correspondientes.</t>
  </si>
  <si>
    <t>Verificar:
1. Registro documental del control llevado a cabo, de medicamentos controlados que estén siendo utilizados por el establecimiento.
2. Recetas especiales para estupefacientes con código de barras asignado por la Secretaría de Salud o autoridades de salud estales y prescritas por profesionales autorizados.
3. Libro de contabilidad de estupefacientes.</t>
  </si>
  <si>
    <t>FARMACOPEA. SICAD COFEPRIS 2015,
en su numeral, 2.2.2, 3, 3.3, 5.2.</t>
  </si>
  <si>
    <t>Verificar:
1. Que se cuente con mobiliario y estantería de material resistente a los agentes limpiadores.
2. Que cuente con tarimas.
3. Que las paredes, pisos y techos sean lisos y limpios.
4. Ventilación natural o artificial suficiente.
5. Que exista un área de resguardo específica para conservar los medicamentos   caducos.</t>
  </si>
  <si>
    <t>Verificar:
1. Hoja de requisición de insumos.
2. Recetas médicas.
3. Facturas por compra directa (en su caso).
4. Catálogo de medicamentos.
5. Registro de temperatura y humedad de los anaqueles/almacén.
6. Inventario.
7. Registro y control de antibióticos.
8. Manual de procedimientos internos para manejo de medicamentos caducados e identificación de vigencias.</t>
  </si>
  <si>
    <t>Consejo de Salubridad General Protocolo Técnico Trastornos Congénitos y Adquiridos Aparato Digestivo 2007.</t>
  </si>
  <si>
    <t>MIDAZOLAM SOLUCIÓN INYECTABLE. Cada
ampolleta contiene: Clorhidrato de midazolam equivalente a 5 mg de midazolam o midazolam 5 mg. Envase con 5 ampolletas con 5 ml.</t>
  </si>
  <si>
    <t>DOBUTAMINA SOLUCIÓN INYECTABLE. Cada
frasco ámpula o ampolleta contiene: Clorhidrato de Dobutamina equivalente a 250 mg. de Dobutamina. Envase con 5 ampolletas con 5 ml. Cada una o con un frasco ámpula con 20 ml.</t>
  </si>
  <si>
    <t>DOPAMINA    SOLUCIÓN    INYECTABLE. Cada
ampolleta contiene: Clorhidrato de dopamina 200 mg. Envase con 5 ampolletas con 5 ml.</t>
  </si>
  <si>
    <t>METOCLOPRAMIDA TABLETAS. Cada tableta
contiene: Clorhidrato de metoclopramida 10 mg. Envase con 20 tabletas.</t>
  </si>
  <si>
    <t>METOCLOPRAMIDA SOLUCIÓN. Cada ml contiene: Clorhidrato de metoclopramida 4 mg. Envase frasco gotero con 20 ml.</t>
  </si>
  <si>
    <t>CALIFICACIÓN FARMACIA MEDICAMENTOS (Dig.)</t>
  </si>
  <si>
    <t>Consejo de Salubridad General Protocolo Técnico Trastornos Congénitos y Adquiridos Columna Vertebral 2007.</t>
  </si>
  <si>
    <t>AMIKACINA SOLUCIÓN INYECTABLE. Cada ampolleta
o frasco ámpula contiene: Sulfato de amikacina equivalente a 500 mg de amikacina. Envase con 2 ampolletas o frasco ámpula con 2 ml.</t>
  </si>
  <si>
    <t>AMIKACINA SOLUCIÓN INYECTABLE. Cada ampolleta
o frasco ámpula contiene: Sulfato de amikacina equivalente a 100 mg de amikacina. Envase con 1 ampolleta o frasco ámpula con 2 ml.</t>
  </si>
  <si>
    <t>AMOXICILINA SUSPENSIÓN ORAL. Cada frasco con polvo contiene: Amoxicilina trihidratada equivalente a 7.5 g de amoxicilina. Envase con polvo para 75 ml (500 mg/5 ml).</t>
  </si>
  <si>
    <t>CEFALOTINA SOLUCIÓN INYECTABLE. Cada frasco
ámpula con polvo contiene: Cefalotina sódica equivalente a 1 g de cefalotina. Envase con un frasco ámpula y 5 ml de diluyente.</t>
  </si>
  <si>
    <t>CEFOTAXIMA SOLUCIÓN INYECTABLE. Cada frasco
ámpula con polvo contiene: Cefotaxima sódica equivalente a 1 g de cefotaxima. Envase con un frasco ámpula y 4 ml de diluyente.</t>
  </si>
  <si>
    <t>CEFTAZIDIME 30-50 MG. Solución inyectable 1gr.</t>
  </si>
  <si>
    <t>CIPROFLOXACINO    SOLUCIÓN    INYECTABLE.
Cada 100 ml contiene: Lactato o clorhidrato de ciprofloxacino equivalente a 200 mg de ciprofloxacino. Envase con 100 ml.</t>
  </si>
  <si>
    <t>DICLOXACILINA SOLUCIÓN INYECTABLE. Cada
frasco ámpula con polvo contiene: Dicloxacilina sódica equivalente a 250 mg de dicloxacilina. Envase frasco ámpula y 5 ml de diluyente.</t>
  </si>
  <si>
    <t>ÁCIDO VALPROICO CÁPSULA. Cada cápsula contiene: Ácido valpróico 250 mg. Envase con 60 cápsulas.</t>
  </si>
  <si>
    <t>CARBAMAZEPINA. Suspensión oral 100mg/5 ml.</t>
  </si>
  <si>
    <t>FENOBARBITAL ELIXIR. 20 mg/ 5 ml. Envase con 60 ml y dosificador de 5 ml.</t>
  </si>
  <si>
    <t>MIDAZOLAM SOLUCIÓN INYECTABLE. Cada
ampolleta contiene: Clorhidrato de midazolam equivalente a 15 mg de midazolam o midazolam 15 mg. Envase con 5 ampolletas con 3 ml.</t>
  </si>
  <si>
    <t>MIDAZOLAM SOLUCIÓN INYECTABLE. Cada
ampolleta contiene: Clorhidrato de midazolam equivalente a 50 mg de midazolam o midazolam 50 mg. Envase con 5 ampolletas con 10 ml.</t>
  </si>
  <si>
    <t>CALIFICACIÓN FARMACIA MEDICAMENTOS (Ver.)</t>
  </si>
  <si>
    <t>Consejo de Salubridad General Protocolo Técnico Trastornos Congénitos y Adquiridos Cardiovasculares 2018.</t>
  </si>
  <si>
    <t>PARACETAMOL SOLUCIÓN ORAL. Cada ml contiene: Paracetamol 100 mg. Envase con 15 ml, gotero calibrado a 0.5 y 1 ml, integrado o adjunto al envase que sirve de tapa.</t>
  </si>
  <si>
    <t>FENTANILO SOLUCIÓN INYECTABLE. Cada ampolleta
o frasco ámpula contiene: Citrato de Fentanilo equivalente a 0.5 mg de Fentanilo. Envase con 6 ampolletas o frascos ámpula con 10 ml.</t>
  </si>
  <si>
    <t>AMIODARONA SOLUCIÓN INYECTABLE. Cada
ampolleta contiene: Clorhidrato de amiodarona 150 mg. Envase con 6 ampolletas de 3 ml.</t>
  </si>
  <si>
    <t>PROPAFENONA TABLETAS. Tabletas de 150 mg.</t>
  </si>
  <si>
    <t>010.000.4254.00
Grupo técnico malformaciones cardiovasculares (comisión para definir tratamiento y
medicamentos   asociados a enfermedades que ocasionan gastos catastróficos).</t>
  </si>
  <si>
    <t>DICLOXACILINA SUSPENSIÓN ORAL. Cada 5 ml
contienen: Dicloxacilina sódica 250 mg. Envase con polvo para 60 ml y dosificador.</t>
  </si>
  <si>
    <t>VANCOMICINA SOLUCIÓN INYECTABLE. Cada
frasco ámpula con polvo contiene: Clorhidrato de vancomicina equivalente a 500 mg de vancomicina. Envase con un frasco ámpula.</t>
  </si>
  <si>
    <t>LEVOSIMENDAN SOLUCIÓN INYECTABLE. Cada
ámpula contiene 2.5 mg. Frasco ámpula con 5 ml.</t>
  </si>
  <si>
    <t>SILDENAFIL TABLETAS. Tabletas de 50 mg.</t>
  </si>
  <si>
    <t>SILDENAFIL TABLETAS. Tabletas de 100 mg.</t>
  </si>
  <si>
    <t>BUMETANIDA.</t>
  </si>
  <si>
    <t>ESPIRONOLACTONA TABLETA. Cada tableta
contiene: Espironolactona 25 mg. Envase con 20 tabletas.</t>
  </si>
  <si>
    <t>FUROSEMIDA SOLUCIÓN INYECTABLE. Cada
ampolleta contiene: Furosemida 20 mg. Envase con 5 ampolletas de 2 ml.</t>
  </si>
  <si>
    <t>DOPAMINA SOLUCIÓN INYECTABLE. Cada ampolleta contiene: Clorhidrato de dopamina 200 mg. Envase con 5 ampolletas con 5 ml.</t>
  </si>
  <si>
    <t>ALBUMINA   HUMANA
Ámpula con 10 g/50 ml.</t>
  </si>
  <si>
    <t>CALIFICACIÓN FARMACIA MEDICAMENTOS (Cardio)</t>
  </si>
  <si>
    <t>Consejo de Salubridad General Protocolo Técnico Trastornos Congénitos y Adquiridos Aparato Urinario 2007.</t>
  </si>
  <si>
    <t>KETOROLACO SOLUCIÓN INYECTABLE. Cada
frasco ámpula o ampolleta contiene: Ketorolaco- trometamina 30 mg. Envase con 3 frascos ámpula o 3 ampolletas de 1 ml.</t>
  </si>
  <si>
    <t>CEFIXIME 8-10 MG Suspensión 100 mg/5 ml.</t>
  </si>
  <si>
    <t>010.000.4254.00
Grupo técnico malformaciones urinarias (comisión para definir tratamiento y medicamentos   asociados a enfermedades que ocasionan gastos catastróficos).</t>
  </si>
  <si>
    <t>IRBESARTÁN TABLETA. Cada tableta contiene: Irbesartán 150 mg. Envase con 28 tabletas.</t>
  </si>
  <si>
    <t>IRBESARTÁN TABLETA. Cada tableta contiene: Irbesartán 300 mg. Envase con 28 tabletas.</t>
  </si>
  <si>
    <t>METILDOPA TABLETA. Cada tableta contiene: Metildopa 250 mg. Envase con 30 tabletas.</t>
  </si>
  <si>
    <t>METOPROLOL TABLETA. Cada tableta contiene: Tartrato de metoprolol 100 mg. Envase con 20 tabletas.</t>
  </si>
  <si>
    <t>CALIFICACIÓN FARMACIA MEDICAMENTOS (Uri.)</t>
  </si>
  <si>
    <t>NOM-016-SSA3-2012, en su numeral 4.12,  5.1.10,  6.6.2.2.9,  6.6.5.1.
NOM-045-SSA2-2005, en su numeral 10.6.7, 10.6.7.2 ACUERDO por el
que se declara la obligatoriedad de la implementación, para todos los integrantes del Sistema Nacional de Salud, del documento denominado Acciones Esenciales para la Seguridad del Paciente. DOF 08/09/17. AESP 6C.</t>
  </si>
  <si>
    <t>NOM-087-ECOL-SSA1-2002, en su numeral 4 y 6. NOM-017-SSA2-1994,
Para la vigilancia epidemiológica. NOM-045-SSA2-2005,      Para      la
vigilancia epidemiológica, prevención y control de las infecciones nosocomiales.</t>
  </si>
  <si>
    <t>Verificar:
1. Que la señalización de la circulación de los contenedores este colocada del área generadora hacia el almacén temporal.
2. Que los R.P.B.I. estén identificados y separados en los contenedores correspondientes de acuerdo a sus características físicas y biológicas infecciosas.</t>
  </si>
  <si>
    <t>Verificar que exista las siguientes áreas: atención de pacientes ambulatorios, área para la limpieza, preparación y acondicionamiento de los equipos que se utilizarán para pacientes ambulatorios u hospitalizados y área para el depósito y guarda de insumos y equipos.</t>
  </si>
  <si>
    <t>Verificar:
1. Bitácora de control de aseo y limpieza del área firmada por el jefe de turno o supervisor.
2. Registro del sistema de abasto de los insumos.</t>
  </si>
  <si>
    <t>NOM-016-SSA3-2012, en su numeral 6.6.10.1, en su apéndice R. NOM- 045-SSA2-2005, en su numeral 10.6.4.2 ,10.6.4, 10.6.4.4, 10.6.6.5,
10.6.6, 10.6.7. Programa Médico Arquitectónico para el diseño de Hospitales 2015 DGPLADES-OMS- OPS. Guía de Equipamiento CENETEC.</t>
  </si>
  <si>
    <t>Verificar que cuente con el siguiente mobiliario: mesa con tarja, lavadero de acero inoxidable, mueble con zona baja de almacenamiento y para empotrar lavadero, vitrina para instrumental y material estéril.</t>
  </si>
  <si>
    <t>Verificar:
1. Que el equipo este en buenas condiciones.
2. Que el equipo funcione.
3. Que los circuitos para ventilación e inhaloterapia, las bolsas de reanimación respiratoria y sensores de oxígeno utilizados si no son desechables, deben ser lavados y esterilizados o someterlos a desinfección de alto nivel antes de volver a ser usados en otro paciente.
4. Que los humidificadores y equipos de apoyo respiratorio no invasivo estén esterilizados o sometidos a desinfección de alto nivel y que el cambio de estos se realice máximo cada semana, a menos que exista contaminación   documentada.</t>
  </si>
  <si>
    <t>Verificar:
1. Inventario de equipo.
2. Bitácora de mantenimiento preventivo y correctivo del equipo.
3. Bitácora de mantenimiento, utilización y funcionamiento del esterilizador.
4. Registro de los controles de calidad físicos, químicos o biológicos.
5. Registro del lavado, esterilización o desinfección de alto nivel  de los   circuitos    para    ventilación e inhaloterapia, las bolsas de reanimación respiratoria y sensores de oxígeno.
6. Registro de la fecha y hora de cada cambio de los humidificadores y equipos de apoyo respiratorio.</t>
  </si>
  <si>
    <t>Verificar que cuente con el siguiente equipo:  esterilizador,   espirómetro o su equivalente tecnológico, vaporizador humedecedor, nebulizador, micronebulizador o su equivalente tecnológico, lavadora de equipo de inhaloterapia, unidad de secado, flujómetro de pared estándar, oxímetro de pulso, percutor electrónico y percutor neonatal.</t>
  </si>
  <si>
    <t>Verificar que los recipientes que contengan desinfectante estén tapados y rotulados con el nombre del producto, la fecha de preparación y caducidad.</t>
  </si>
  <si>
    <t>Verificar la bitácora de productividad y registro de esterilización.</t>
  </si>
  <si>
    <t>Verificar que cuente con vitrina para instrumental y material estéril.</t>
  </si>
  <si>
    <t>Verificar:
1. Que el mobiliario este en buenas condiciones.
2. Que el mobiliario funcione.
3. Que el equipo y material este empacado en papel grado médico y cerrado mediante selladora térmica y rotulado con fecha de esterilización, de caducidad y nombre de la persona responsable del proceso.</t>
  </si>
  <si>
    <t>Verificar:
1. Inventario de mobiliario.
2. Bitácora de mantenimiento preventivo y correctivo del mobiliario.
3. Manual de procedimientos.
4. Resguardo de instrumental.
5. Bitácora    de     mantenimiento del instrumental, así como el procedimiento de baja y alta del mismo.
6. Bitácora de uso de los desinfectantes.
7. sterilización y desinfección de alto nivel de los humidificadores y equipos de apoyo respiratorio no invasivo (registrarse la fecha y hora de cambio).</t>
  </si>
  <si>
    <t>Verificar que cuente con mueble de almacenamiento.</t>
  </si>
  <si>
    <t>Verificar:
1. Que el mobiliario este en buenas condiciones.
2. Que el mobiliario funcione.
3. Que en el almacén se encuentren los insumos y equipo requeridos.</t>
  </si>
  <si>
    <t>Verificar registro del sistema de abasto de los insumos.</t>
  </si>
  <si>
    <t>Verificar:
1. Que la ubicación este cercana a la unidad de urgencias o a los servicios de consulta externa.
2. Que cada cubículo tenga las dimensiones requeridas.
3. Que las conexiones centrales de oxígeno y gases medicinales no tengan fugas.
4. Que de preferencia las mangueras, conectores, tubos, boquillas, mascarillas y otros sean de material desechable o  bien  reutilizables previa esterilización.</t>
  </si>
  <si>
    <t>Verificar:
1. Bitácora de mantenimiento preventivo correctivo de las conexiones de oxígenos y gases medicinales.
2. Sistema de abasto de los aditamentos para las conexiones centrales.</t>
  </si>
  <si>
    <t>Verificar que el establecimiento cuente con un procedimiento documentado para la comunicación efectiva Acción Esencial 2 (D, E) y 3B definido y aplicado al Establecimiento .</t>
  </si>
  <si>
    <t>Verificar que:
1. Las prescripciones médicas y anotaciones en documentos del expediente clínico estén con letra legible, sin abreviaturas, sin enmendaduras, tachaduras, para mejorar la comunicación efectiva.
2. Comunica los resultados críticos a los pacientes de conformidad con el procedimiento establecido.</t>
  </si>
  <si>
    <t>Verificar que el área cuente con un procedimiento documentado para la seguridad en el proceso de medicación Acción Esencial 3A, 3C, 3D, 3E, 3F.</t>
  </si>
  <si>
    <t>Verificar que se realiza la doble verificación en la preparación administración de medicamentos de alto riesgo (insulinas).</t>
  </si>
  <si>
    <t>Verificar los registros de notificación de eventos adversos relacionados con la medicación.</t>
  </si>
  <si>
    <t>NOM-016-SSA3-2012, en su numeral 5.1.10.</t>
  </si>
  <si>
    <t>Verificar existencia de señalización.</t>
  </si>
  <si>
    <t>Verificar:
1. Que la señalización sea la correspondiente: peligro, la prohibición de fumar y de manejar aceites o lubricantes de origen mineral y de áreas de acceso restringido.
2. Señalización, rótulo de acceso restringido a personal ajeno y de peligro.</t>
  </si>
  <si>
    <t>NOM-016-SSA3-2012, en su numeral
6. NOM-003-SEGOB-2011, en su numeral 5. ACUERDO por el que se declara la obligatoriedad de la implementación, para todos los integrantes del Sistema Nacional de Salud, del documento denominado Acciones Esenciales para la Seguridad del Paciente. DOF 08/09/17. AESP 6C.</t>
  </si>
  <si>
    <t>Verificar:
1. Bitácora de limpieza firmada por turno y por supervisor o jefe del servicio.
2. Bitácora de mantenimiento preventivo y correctivo de la estructura e instalaciones.
3. Registro de los resultados de la revisión mensual de los extintores: fecha de revisión, nombre del personal que realizó la revisión, resultados, anomalías identificadas y seguimiento de las mismas.
4. Calendario de la recarga de los extintores.
5. Registro mensual de verificación de funcionalidad.
6. Registro de la capacitación del uso del manejo de extintores.
7. Manual de manejo de extintores.</t>
  </si>
  <si>
    <t>NOM-016-SSA3-2012, en su numeral 6.3.</t>
  </si>
  <si>
    <t>Verificar la existencia de un manifold exclusivo para oxígeno y otro en su caso, para óxido nitroso.</t>
  </si>
  <si>
    <t>Verificar:
1. Bitácora de la carga y descarga de los contenedores.
2. Registro del monitoreo de la presión de los gases.
3. Bitácora del mantenimiento preventivo-correctivo de la estructura e instalaciones.
4. Manual de buenas prácticas en el manejo de gases medicinales y sus instalaciones.</t>
  </si>
  <si>
    <t>NOM-016-SSA3-2012, en su numeral 6.4.</t>
  </si>
  <si>
    <t>Verificar:
1. Existencia de almacenamiento y distribución de agua potable para uso y consumo en las áreas del establecimiento.
2. Que se cuente con tomas especiales en los servicios que requieran agua, así como en los sistemas de distribución para emergencia.</t>
  </si>
  <si>
    <t>Verificar:
1. Que la capacidad mínima de las cisternas cubran los requerimientos internos del establecimiento al menos por 24 horas.
2. Que la calidad del agua sea la adecuada.</t>
  </si>
  <si>
    <t>Verificar:
1. Registro de los procedimientos para garantizar, la disponibilidad y la calidad del agua.
2. Bitácora del  registro  periódico de la calidad del agua, mediante un análisis microbiológico y fisicoquímico conforme los parámetros establecidos.
3. Bitácora del mantenimiento preventivo-correctivo de la estructura e instalaciones.</t>
  </si>
  <si>
    <t>NOM-001-SEDE-2012,  artículo  517,
en su numeral 517-2. N O M - 0 1 6 - SSA3-2012, en su numeral 6.7.6.</t>
  </si>
  <si>
    <t>NOM-017-STPS-2008, en su tabla A1.</t>
  </si>
  <si>
    <t>Verificar la existencia de equipo para protección del personal: cascos, tapones auditivos, guantes de carnaza, material aislante de electricidad, calzado de seguridad.</t>
  </si>
  <si>
    <t>Verificar que el equipo de protección este en buenas condiciones.</t>
  </si>
  <si>
    <t>NO M-087-E C OL-SSA1-2002, numeral 6.3, 6.3.3, 6.4 y NOM-016-
SSA3-2012, apéndice U.3. Guía para el manejo de los residuos peligrosos biológico infecciosos en unidades de salud.</t>
  </si>
  <si>
    <t>Verificar:
1. Que exista el espacio físico para el almacén temporal.
2. Que cuente con: una báscula apropiada  para  el  volumen que genera el establecimiento, contenedores para recipientes de punzocortantes, contenedores para residuos peligrosos biológico- infecciosos (RPBI) y con sistema de refrigeración o refrigeradores para la conservación de los residuos patológicos humano o animal.
3. Que se cuente con el equipo de protección requerido.</t>
  </si>
  <si>
    <t>Verificar:
1. Que el área, los contenedores y los carros de recolección se encuentren limpios.
2. Que está separado del: área de los pacientes, almacén de medicamentos y materiales, cocinas, comedores, instalaciones sanitarias, sitios de reunión, áreas de esparcimiento, oficinas, talleres y lavanderías.
3. Que este techado, de fácil acceso, para la recolección y transporte, sin riesgos de inundación e ingreso de animales.
4. Que cuente con señalamientos y letreros alusivos a la peligrosidad de los mismos, en lugares y formas visibles.
5. Que el acceso a esta área sólo se permita a personal responsable de estas actividades.
6. Que los contenedores metálicos o de plástico tengan tapa y estén rotulados con el símbolo universal de riesgo biológico, con la leyenda "RESIDUOS PELIGROSOS BIOLOGICO- INFECCIOSOS".
7. Que cuenten con sistemas de refrigeración o refrigeradores para la conservación de los residuos patológicos humano o animales.
8. Que el periodo de almacenamiento temporal no pase de 7 a 15 días.
9. Que el personal porte el equipo de protección requerido.</t>
  </si>
  <si>
    <t>Verificar:
1. Bitácora de limpieza y desinfección del área, de los contenedores y carros de recolección.
2. Bitácora de mantenimiento preventivo-correctivo del equipo.
3. Hojas de manifiesto de entrega transporte y recepción.
4. Registro de la calibración de las básculas.
5. Calendario de recolección.</t>
  </si>
  <si>
    <t>NOM-016-SSA3-2012, en su numeral 6.7.4.</t>
  </si>
  <si>
    <t>Verificar que cuente con: almacén de recepción y entrega, vestidores, sanitarios y baños con regadera para el personal, diferenciados para hombres y mujeres.</t>
  </si>
  <si>
    <t>Verificar:
1. Que se cuente con las facilidades para la distribución de la ropa limpia, sin riesgo de contaminación con la ropa sucia que se entrega al prestador del servicio.
2.   Que los sanitarios se encuentren limpios.
3. Que la ropa se encuentre en buenas condiciones y limpia.</t>
  </si>
  <si>
    <t>Verificar:
1. Bitácora de limpieza.
2. Manual de operación.</t>
  </si>
  <si>
    <t>NORMA Oficial Mexicana NOM- 002- STPS-2010, Condiciones de seguridad- Prevención y protección contra incendios en los centros de trabajo. Numeral 7, 7.2, 7.3, 7.15. y
7.17.</t>
  </si>
  <si>
    <t>Verificar:
1. Instructivo.
2. Documento del programa anual para la recarga.
3. Registro mensual de verificación de funcionalidad.
4. Registro de la capacitación del uso del manejo de extintores.
5. Manual de manejo de extintores.
6. Mapa    de    distribución    en    el establecimiento.</t>
  </si>
  <si>
    <t>Verificar existencia de documento oficial.</t>
  </si>
  <si>
    <t>Verificar que se cuente con responsable de la operación y funcionamiento del servicio.</t>
  </si>
  <si>
    <t>Numerales 5.2.8, 5.2.9, 5.2.10, de la    NOM-229-SSA1-2002.    Salud
ambiental, Requisitos técnicos para las instalaciones, responsabilidades sanitarias, especificaciones técnicas para los equipos y protección radiológica en establecimientos de Diagnóstico médico con Rx. 5.1.10 de  la  NOM-016-SSA3-2012,  Que
establece las características mínimas de infraestructura y equipamiento de hospitales y consultorios de atención médica especializada.</t>
  </si>
  <si>
    <t>Verificar existencia de señalización del servicio y de carteles con las siguientes leyendas:
1. "Si existe la posibilidad de que usted se encuentre embarazada, informe al médico o al técnico radiólogo antes de hacerse la radiografía".
2. "No abrir esta puerta a menos que lo llamen".
3. "Cuando la luz este encendida solo puede ingresar personal autorizado".
4. "Radiaciones-zona controlada".
5. "En esta sala solamente puede permanecer un paciente a la vez".</t>
  </si>
  <si>
    <t>Verificar:
1. Que exista la señalización de la circulación de los contenedores hacia el almacén temporal.
2. Que los R.P.B.I. estén identificados y separados en los contenedores correspondientes de acuerdo a sus características físicas y biológicas infecciosas.</t>
  </si>
  <si>
    <t>NOM-028-NUCL-2009,  Manejo  de
desechos radiactivos en instalaciones radiactivas que utilizan fuentes abiertas, en su numeral 5.4, 6.3, 6.3.8,
6.4, 6.4.1.</t>
  </si>
  <si>
    <t>Verificar existencia de recipientes para los desechos líquidos.</t>
  </si>
  <si>
    <t>Verificar:
1. Que los recipientes estén rotulados e identificados.
2. Que el rotulo tenga el símbolo de radiación ionizante, indicando el tipo de líquido para el cual están destinados, y contar con disco de sello y tapa roscada.
3. Que los recipientes se mantengan herméticamente cerrados cuando no estén en uso.</t>
  </si>
  <si>
    <t>Verificar existencia de almacenamiento temporal en la instalación generadora.</t>
  </si>
  <si>
    <t>Verificar:
1. Que el almacén sea exclusivo para la guarda de los desechos radioactivos.
2. Que los recipientes y bolsas con desechos radiactivos estén en un lugar visible con etiqueta.
3. Que el almacén este aislado del almacén de materias primas o materiales no radiactivos.
4. Que los recipientes con desechos líquidos estén colocados sobre bandejas, con material absorbente para retener el doble del volumen del desecho líquido almacenado.</t>
  </si>
  <si>
    <t>Verificar:
1. Registro de los desechos radiactivos colocados en el almacén.
2. Registro de los desechos contaminados con material radiactivo liberados, descargados o enviados a una instalación de gestión.</t>
  </si>
  <si>
    <t>NOM-016-SSA3-2012, en su numeral 4.13.</t>
  </si>
  <si>
    <t>Verificar:
1. Que el circuito eléctrico esté conectado a planta de emergencia.
2. Que cuente con contactos grado hospital que deberán estar identificados  visiblemente   en su parte frontal por un punto imborrable color verde.</t>
  </si>
  <si>
    <t>Revisar en el área su funcionamiento a través del equipo conectado a los contactos diferenciados en color naranja.</t>
  </si>
  <si>
    <t>Los numerales 5, 5.1, 5.1.1, 5.1.1.1,
5.1.1.2, 5.1.1.4, 5.1.1.5, 5.1.1.6,
5.1.1.7, 5.1.1.8, de la NOM-229-
SSA1-2002, Salud ambiental. Requisitos técnicos para las instalaciones, responsabilidades sanitarias, especificaciones técnicas para los equipos y protección radiológica en establecimientos de diagnóstico médico con rayos X. ACUERDO por el que se declara la obligatoriedad de la implementación, para todos los integrantes del Sistema Nacional de Salud, del documento denominado Acciones Esenciales para la Seguridad del Paciente. DOF 08/09/17. AESP 6C, 5B.</t>
  </si>
  <si>
    <t>Verificar:
1. Sala de espera.
2. Sala rayos X.
3. Área de consola de control.
4. Vestidores   y   sanitarios   para pacientes.
5. Área de almacenamiento de película.
6. Cuarto oscuro.
7. Área de interpretación.
8. Área de preparación de medios de contraste y para preparación del paciente.</t>
  </si>
  <si>
    <t>Verificar bitácora de limpieza firmada por supervisor o jefe de servicio.</t>
  </si>
  <si>
    <t>Los numerales 5, 5.1, 5.1.1, 5.1.1.1,
5.1.1.2, 5.1.1.4, 5.1.1.5, 5.1.1.6,
5.1.1.7, 5.1.1.8, de la NOM-229-
SSA1-2002, Salud ambiental. Requisitos técnicos para las instalaciones, responsabilidades sanitarias, especificaciones técnicas para los equipos y protección radiológica en establecimientos de diagnóstico médico con rayos X.</t>
  </si>
  <si>
    <t>Verificar existencia y ubicación del área de consola de control.</t>
  </si>
  <si>
    <t>Verificar:
1. Que las instalaciones fijas o móviles, cuenten con delimitación de la zona controlada mediante elementos estructurales o de construcción tales como pisos, paredes y techo.
2. Que la sala de rayos X y el área de ubicación de la consola de control del equipo queden dentro de la zona controlada.
3. Que el paciente sea observable en todo momento desde la consola de control por contacto visual directo a través de una ventana blindada, o mediante otros sistemas, por ejemplo, con espejos o por medio de sistemas de circuito cerrado de televisión.
4. El mantenimiento preventivo y correctivo en su caso.</t>
  </si>
  <si>
    <t>Verificar:
1. Bitácora de mantenimiento preventivo y correctivo.
2. Manuales de organización y funcionamiento autorizado y firmado por el responsable del establecimiento.</t>
  </si>
  <si>
    <t>Apéndice Normativo C de la NOM- 016-SSA3-2012,  Que  establece las características mínimas de infraestructura  y  equipamiento de hospitales y consultorios de atención médica especializada. Numerales    5.2.5,  5.2.1,      5.2.2  ,
5.2.5 5.2.7 5.2.8, 5.2.11, 5.2.12,
8.4, 11.1, 11.3  17.3, 17.4, 17.4.1,
17.4.2, 17.4.3, 17.4.4,  17.4.5 de la    NOM-229-SSA1-2002,    Salud
ambiental. Requisitos técnicos para las instalaciones, responsabilidades sanitarias, especificaciones técnicas para los equipos y protección radiológica en establecimientos de diagnóstico médico con rayos X.</t>
  </si>
  <si>
    <t>Verificar:
1. Mobiliario: alacena alta, área de disparador, banqueta de altura, bote para basura tipo municipal (bolsa de cualquier color, excepto rojo o amarillo), bote para RPBI (bolsa roja), mesa para carga y descarga de chasis, riel portavenoclisis.
2. Medios de contraste, mobiliario: bote para basura tipo municipal (bolsa de cualquier color, excepto rojo o amarillo), despachador de toallas desechables, dispensador de jabón germicida, gabinete universal, mesa alta con tarja.</t>
  </si>
  <si>
    <t>Verificar el manual de procedimientos técnicos autorizado conjuntamente por el titular y el responsable de la operación y funcionamiento.</t>
  </si>
  <si>
    <t>Verificar:
1. Bitácora     de     mantenimiento preventivo y correctivo.
2. Registros del control de calidad.
3. Registros de abasto de insumos.</t>
  </si>
  <si>
    <t>Numerales 5.1.3 de la NOM-229- SSA1-2002, Salud ambiental. Requisitos técnicos para las instalaciones, responsabilidades sanitarias, especificaciones técnicas para los equipos y protección radiológica en establecimientos de diagnóstico médico con rayos X. Y numerales 6.5.2.3.1 de  la       NOM-016-SSA3-2012,  Que
establece las características mínimas de infraestructura y equipamiento de hospitales y consultorios de atención médica especializada. ACUERDO por el que se declara la obligatoriedad de la implementación, para todos los integrantes del Sistema Nacional de Salud, del documento denominado Acciones Esenciales para la Seguridad del Paciente. DOF 08/09/17. AESP 5B.</t>
  </si>
  <si>
    <t>Verificar:
1. Bitácora de limpieza firmada por supervisor o jefe de servicio.
2. Registros de abasto de insumos.</t>
  </si>
  <si>
    <t>Numerales 5.4, 5.4.1, 5.4.2, 5.4.3,
5.4.4 de la NOM-229-SSA1-2002, Salud ambiental. Requisitos técnicos para las instalaciones, responsabilidades sanitarias, especificaciones técnicas para los equipos y protección radiológica en establecimientos de diagnóstico médico con rayos X.</t>
  </si>
  <si>
    <t>Verificar:
1. Existencia y ubicación.
2. Películas suficientes.</t>
  </si>
  <si>
    <t>Verificar:
1. Que el blindaje debe estar calculado para que durante el período de almacenamiento de la película, la exposición de ésta a la radiación sea mínima.
2. Las condiciones de temperatura se deben mantener en un valor entre 10ºc y 21ºc con una humedad relativa entre 30% y 50%.
3. Que el área de almacenamiento no debe estar ubicada en la sala de rayos X.
4. La película radiográfica debe almacenarse de canto.</t>
  </si>
  <si>
    <t>Verificar:
1. Bitácora de limpieza firmada por supervisor o jefe de servicio.
2. Manual de procedimientos técnicos autorizado  conjuntamente  por el titular y el responsable de la operación y funcionamiento.</t>
  </si>
  <si>
    <t>Apéndice Normativo C de la NOM- 016-SSA3-2012, Que establece las características mínimas de infraestructura y equipamiento de hospitales y consultorios de atención médica especializada. Y los numerales 5.3.2 5.3.3, 5.3.4, 5.3.5 5.3.6, 5.3.9,
5.3.10, 5.3.11, 5.3.12,5.3.13, 5.3.14, de la NOM-229-SSA1-2002. Salud
ambiental, Requisitos técnicos para las instalaciones, responsabilidades sanitarias, especificaciones técnicas para los equipos y protección radiológica en establecimientos de Diagnóstico médico con rayos X.</t>
  </si>
  <si>
    <t>Verificar existencia del siguiente mobiliario: asiento, bote para basura tipo municipal (bolsa de cualquier color, excepto rojo o amarillo), mesa alta para carga y descarga de placas o películas, soporte porta placa de pared.</t>
  </si>
  <si>
    <t>Verificar:
1. Bitácora de limpieza  firmada por supervisor o jefe de servicio. Inventario.
2. Manual de organización y funcionamiento.</t>
  </si>
  <si>
    <t>Verificar que exista el siguiente equipo: lámpara de seguridad para cuarto oscuro, con filtros, revelador de carga automática o manual sistema de secado de radiografías (placas) cuando es revelado manual, sistema para marcar placas, tanque de revelado manual, en su caso, sistema de extracción de aire.</t>
  </si>
  <si>
    <t>Verificar:
1. Que se encuentre funcionando el sistema de inyección y extracción de aire de tal manera que exista una presión positiva dentro del mismo.
2. Los equipos automáticos para proceso de revelado que cuenten con un sistema de extracción de gases al exterior o con un sistema de filtración.
3. Los tanques que contienen las sustancias químicas para el revelado de películas deben estar ubicados de tal manera que se evite salpicar películas secas y pantallas intensificadoras con dichas sustancias.
4. Cuando se utilice una puerta convencional deberá tener un cerrojo interior.
5. os sistemas de pasa placa deben garantizar que no haya penetración de luz al cuarto oscuro.
6. Que la instalación de equipo de proceso de revelado automático se encuentre de acuerdo a su manual.
7. Que se lleve a cabo mantenimiento preventivo y correctivo de los equipos.
8. Que el cuarto oscuro de las instalaciones donde se realiza mamografía, cuenten con un filtro en los ductos de aire que evite la introducción de polvo (las entradas de aire no deben estar sobre la superficie de carga y descarga del chasis).</t>
  </si>
  <si>
    <t>Verificar:
1. Bitácora de limpieza firmada por supervisor o jefe de servicio.
2. Programa    de    mantenimiento preventivo y correctivo.
3. Manual     de     organización     y funcionamiento.</t>
  </si>
  <si>
    <t>Los numerales 5.5, 5.5.2 ,5.5.3, de la    NOM-229-SSA1-2002.    Salud
ambiental, Requisitos técnicos para las instalaciones, responsabilidades sanitarias, especificaciones técnicas para los equipos y protección radiológica en establecimientos de Diagnóstico médico con rayos X.</t>
  </si>
  <si>
    <t>Verificar que exista el siguiente mobiliario: asiento, bote para basura municipal (bolsa de cualquier color, excepto rojo o amarillo), mesa para interpretación de placas radiográficas.</t>
  </si>
  <si>
    <t>Verificar:
1. Que la protección del operador durante la exposición consista en una mampara fija si la consola de control está dentro de la sala de rayos X.
2. Los blindajes de la instalación debe tener continuidad entre los diferentes elementos constructivos donde sean instalados: muros, marcos, hojas de puertas, ventanillas de control, pasa placas, entre otros, de tal manera que dicho blindaje no se vea interrumpido en ningún punto.
3. Que el mobiliario se encuentre en buenas condiciones físicas.</t>
  </si>
  <si>
    <t>Verificar:
1. Bitácora de limpieza firmada por supervisor o jefe de servicio.
2. Inventario del mobiliario.</t>
  </si>
  <si>
    <t>Verificar que exista el siguiente equipo: lámpara de luz intensa, negatoscopio.</t>
  </si>
  <si>
    <t>Verificar:
1. Que los negatoscopios estén colocados de tal manera que ninguna fuente de luz pueda afectar la percepción de la imagen.
2. Que los monitores de fluoroscopia estén colocados de modo tal que se eviten reflejos en sus pantallas que perjudiquen la observación del proceso.
3. Que para la interpretación de las imágenes se realice en monitores de televisión.
4. Las luces del techo deberán ser indirectas y contar con control variable de luz y las paredes de color mate y tono oscuro.</t>
  </si>
  <si>
    <t>Verificar el programa de mantenimiento preventivo y correctivo.</t>
  </si>
  <si>
    <t>NOM-229-SSA1-2002,           Salud
ambiental. Requisitos técnicos para las instalaciones, responsabilidades sanitarias, especificaciones técnicas para los equipos y protección radiológica en establecimientos de diagnóstico médico con rayos X, en su numeral 3.58, 3.59, 3.70, 6.2.1.6,
6.2.1.10, 6.2.1.11, 6.2.1.12, 6.2.2.3.4.</t>
  </si>
  <si>
    <t>Verificar que cuenten con los documentos correspondientes al servicio.</t>
  </si>
  <si>
    <t>Verificar:
1. Que cuenten con la memoria analítica de cálculo de los blindajes o en su caso la verificación de blindajes avaladas por un asesor especializado en seguridad radiológica.
2. Que cuenten con el manual de seguridad y protección radiológica, manual de procedimientos técnicos, manual de garantía de calidad.
3. Que sean de conocimiento y aplicación por parte del personal.
4. Que los manuales tengan los elementos requeridos.
5. Que estén actualizados.
6. Que estén autorizados por las autoridades correspondientes.
7. Que la fecha de elaboración este vigente.</t>
  </si>
  <si>
    <t>Verificar:
1. Memoria analítica de cálculo de los blindajes con la verificación de blindajes y dictamen de blindajes avalados por un asesor especializado en seguridad radiológica.
2. Manual de seguridad y protección radiológica, manual de procedimientos técnicos, manual de garantía de calidad.</t>
  </si>
  <si>
    <t>NOM-229-SSA1-2002,           Salud
ambiental. Requisitos técnicos para las instalaciones, responsabilidades sanitarias, especificaciones técnicas para los equipos y protección radiológica en establecimientos de diagnóstico médico con rayos X, en su numeral 8, 8.5, 8.6, 8.9.</t>
  </si>
  <si>
    <t>Verificar que existan los elementos del programa de garantía de calidad.</t>
  </si>
  <si>
    <t>Verificar:
1. Que exista el programa de calidad o un acuerdo escrito con asesores especializados en seguridad radiológica externos.
2. Que cuenten con un responsable de la operación y funcionamiento.
3. Que cuenten con un programa de vigilancia del funcionamiento y mantenimiento preventivo del sistema de rayos X.
4. Que exista un programa de pruebas de control de calidad para verificar el buen funcionamiento del equipo y garantizar la calidad de la imagen.</t>
  </si>
  <si>
    <t>Verificar:
1. Registro de la calendarización, fechas y resultados de las prácticas de vigilancia, del control de calidad, las dificultades encontradas, las medidas correctivas aplicadas, la fecha de su aplicación y su efectividad así como la evaluación del programa.
2. Registro de la identifican los problemas de funcionamiento del equipo y de calidad de la imagen.
3. Bitácora de mantenimiento correctivo cuando se detecte una falla en el sistema.
4. Registro de la revisión del programa (cuando menos una vez al año), por el comité o el responsable de la operación y funcionamiento.</t>
  </si>
  <si>
    <t>NOM-229-SSA1-2002,           Salud
ambiental. Requisitos técnicos para las instalaciones, responsabilidades sanitarias, especificaciones técnicas para los equipos y protección radiológica en establecimientos de diagnóstico médico con rayos X, en su numeral 10, 10.1, 10.2, 10.3, 10.4,
10.5, 12.1, 13.1, 13.2, 13.3.</t>
  </si>
  <si>
    <t>Verificar que se cuente con los equipos de radiografía convencional, equipos de tomografía computarizada, equipos de mamografía, equipos de proceso de revelado, luz de seguridad, negatoscopios y monitores para observación de imagen.</t>
  </si>
  <si>
    <t>Verificar que cuenten con los requisitos de funcionamiento de los equipos y que estos estén funcionando.</t>
  </si>
  <si>
    <t>Verificar bitácora de parámetros requeridos para el funcionamiento de los equipos.</t>
  </si>
  <si>
    <t>Verificar:
1.  Que       exista       el       personal ocupacionalmente expuesto.
2. Que se cuente con un servicio de dosimetría.</t>
  </si>
  <si>
    <t>Verificar:
1. Que el límite de dosis en el POE y mujeres  embarazadas sea  la permitida.
2. Que el servicio de dosimetría este autorizado por la Comisión Nacional de Seguridad Nuclear y Salvaguardias.
3. Que el POE porte los dosímetros personales durante la jornada.
4. Que se realice vigilancia médica del POE.
5. Que los dosímetros se encuentren calibrados.</t>
  </si>
  <si>
    <t>Verificar:
1. Relación del POE.
2. Registro del límite del equivalente de dosis efectiva anual (HE, L) y su análisis.
3. Expediente de cada trabajador ocupacionalmente expuesto.
4. Programa de vigilancia radiológica ocupacional (evaluaciones anuales de la exposición ocupacional de cada trabajador).
5. Bitácora de entrega de los informes periódicos y los certificados anuales del equivalente de dosis individual acumulado a cada trabajador.
6. Constancia de cursos de actualización capacitación y entrenamiento en materia de seguridad radiológica (por la Comisión Nacional de Seguridad Nuclear y Salvaguardias).
7. Registro  de  los   resultados   de la calibración. 8. Certificado de calibración.</t>
  </si>
  <si>
    <t>Verificar:
1. Que el servicio cuenten con equipo de protección: cortinillas plomadas, marco plomado alrededor de la pantalla, placas de plástico plomado, mamparas, filtros compensadores.
2. Que el POE cuente con equipo de protección: mandil con espesor equivalente de al menos 0.5 mm de plomo cuando cubra solamente el frente del cuerpo, o  mandil de al menos 0.25  mm cuando cubra completamente el frente, los costados del tórax y pelvis, guantes de compresión con espesor equivalente a al menos 0.5 mm de plomo, guantes para intervención con espesor equivalente de al menos
0.25 mm de plomo, collarín para protección de tiroides con espesor equivalente de al menos 0.5 mm de plomo, anteojos para protección del cristalino, con cristales de espesor equivalente de al menos 0.2 mm de plomo.</t>
  </si>
  <si>
    <t>Verificar:
1. Que el equipo de protección se encuentre en buenas condiciones.
2. Que el equipo cumpla con las especificaciones requeridas.</t>
  </si>
  <si>
    <t>Verificar el inventario del equipo de protección.</t>
  </si>
  <si>
    <t>NOM-229-SSA1-2002,           Salud
ambiental. Requisitos técnicos para las instalaciones, responsabilidades sanitarias, especificaciones técnicas para los equipos y protección radiológica en establecimientos de diagnóstico médico con rayos X, en su numeral 18.22.</t>
  </si>
  <si>
    <t>NOM-229-SSA1-2002,           Salud
ambiental. Requisitos técnicos para las instalaciones, responsabilidades sanitarias, especificaciones técnicas para los equipos y protección radiológica en establecimientos de diagnóstico médico con rayos X, en su numeral 7.4.1.</t>
  </si>
  <si>
    <t>Verificar existencia de resultados de estudios de gabinete.</t>
  </si>
  <si>
    <t>Verificar:
1. Que se realicen los estudios solicitados.
2. Que se encuentre el registro de los estudios realizados y el registro de los resultados con el diagnóstico.</t>
  </si>
  <si>
    <t>Verificar:
1. Bitácora  de  control  de  estudios solicitados y entregados.
2. Informe fechado de la evaluación radiológica.</t>
  </si>
  <si>
    <t>ACUERDO por el que se declara la obligatoriedad de la implementación, para todos los integrantes del Sistema Nacional de Salud, del documento denominado Acciones Esenciales para la Seguridad del Paciente. DOF 08/09/17. AESP .</t>
  </si>
  <si>
    <t>Verificar que el área cuente con un procedimiento documentado para la identificación de estudios de imagenología Acción Esencial 1 definido y aplicado al establecimiento.</t>
  </si>
  <si>
    <t>Verificar que se conoce y aplica el procedimiento para la identificación de estudios de imagenología.</t>
  </si>
  <si>
    <t>Verificar:
1. Que las solicitudes cuentan con los datos de identificación del paciente (nombre completo y fecha de nacimiento).
2. Que las placas radiográficas cuentan con la identificación del paciente del lado derecho.
3. El reporte de incidentes y accidentes durante el procedimiento.</t>
  </si>
  <si>
    <t>Verificar que el área cuente con un procedimiento documentado para la comunicación efectiva Acción Esencial
2 (A,B, E) definido y aplicado al Establecimiento.</t>
  </si>
  <si>
    <t>Verificar:
1. Que se cuente con una bitácora específica para el registro de los resultados críticos.
2. Que se conoce y sigue el procedimiento establecido para al emisión-recepción de resultados críticos.</t>
  </si>
  <si>
    <t>Verificar:
1. Registros de supervisión de seguimiento, llenado de la bitácora específica de registro de resultados críticos.
2. Constancias de capacitación o listas de asistencia.</t>
  </si>
  <si>
    <t>Verificar que el área cuente con un procedimiento documentado para la seguridad en los procedimientos: Acción Esencial 4B definido y aplicado al Establecimiento.</t>
  </si>
  <si>
    <t>Verificar:
1. Que se conozca y aplique el procedimiento que incluye: a. Aplicación del Tiempo Fuera para procedimientos fuera de quirófano.
2. Que el personal cuente con la capacitación para su aplicación.</t>
  </si>
  <si>
    <t>CARRO ROJO IMAGENOLOGÍA : Verificar
que cuenten con el carro rojo para el manejo del paro cardiorespiratorio.</t>
  </si>
  <si>
    <t>Verificar:
1. Que existan los insumos requeridos para el ABC de la reanimación cardiorespiratoria ( ver desglose).
2. Que la caducidad del material y medicamentos este vigente.
3. Que los insumos sean suficientes para la atención.
4. Que el personal conozca el manejo del monitor desfibrilador y las maniobras de reanimación cardiorespiratoria.
5. Que estén identificados los medicamentos de alto riesgo y electrolitos.</t>
  </si>
  <si>
    <t>Verificar existencia de monitor- desfibrilador marcapaso con paletas para adulto y pediátricas.</t>
  </si>
  <si>
    <t>Verificar  existencia  de  tanque  de oxígeno con regulador y manómetro.</t>
  </si>
  <si>
    <t>Verificar existencia de la tabla de reanimación (por lo menos 50 x 60 x
1.0 cm).</t>
  </si>
  <si>
    <t>Adrenalina   (epinefrina)   solución inyectable 1 mg / 1 ml.</t>
  </si>
  <si>
    <t>Diazepam solución inyectable 10 mg / 2 ml o Midazolam solución inyectable 5 mg / ml.</t>
  </si>
  <si>
    <t>Dobutamina solución inyectable 250 mg.*</t>
  </si>
  <si>
    <t>Esmolol solución inyectable 2.5 g/10 ml.*</t>
  </si>
  <si>
    <t>Vecuronio solución inyectable 4 mg/ml.</t>
  </si>
  <si>
    <t>Glucosa solución inyectable al 50% (adultos y pediatría) 10% (neonatología).</t>
  </si>
  <si>
    <t>Nitroglicerina solución intravenosa 50 mg /10 ml.*</t>
  </si>
  <si>
    <t>Catéter para vena periférica (17,18, 20,
22, 24 fr.).</t>
  </si>
  <si>
    <t>Cánulas endotraqueales: N° 2.5, 3.0, 3.5,
4.0, 4.5, 5.0, 6.5, 7.0, 7.5, 8.0, 8.5, 9.0,
9.5 mm.</t>
  </si>
  <si>
    <t>Guía     metálica      para     cánulas endotraqueales (adulto y pediátrico).</t>
  </si>
  <si>
    <t>Hojas rectas: 1, 2.</t>
  </si>
  <si>
    <t>Bolsa autoinflable para reanimación pediátrica y adulto.</t>
  </si>
  <si>
    <t>Total</t>
  </si>
  <si>
    <t>CALIFICACIÓN GLOBAL</t>
  </si>
  <si>
    <t>Licenciado en enfermería o con especialidad adscrito en las áreas críticas</t>
  </si>
  <si>
    <t>Total - Fisioterapeuta</t>
  </si>
  <si>
    <t>Manual de Organización delos Comités Técnicos de los Hospitales DGRSS 1997. Comités Técnicos Médicos Hospitalarios  Lineamientos  para la Organización y Funcionamiento. DGRSS. 1999.</t>
  </si>
  <si>
    <t>Manual de organización delos Comités Técnicos de los Hospitales DGRSS 1997. Comités Técnicos Médicos Hospitalarios  Lineamientos  para la Organización y Funcionamiento. DGRSS. 1999.</t>
  </si>
  <si>
    <t>Página web CONAMED 2015, Comisión Nacional de Protección Social en Salud 2015.</t>
  </si>
  <si>
    <t>Verificar que el establecimiento cuente con un procedimiento documentado para la seguridad en los procedimientos. Acción Esencial 4 (A, B) definido y aplicado al establecimiento.</t>
  </si>
  <si>
    <t>Verificar:
1. Existencia de la lista de verificación para la seguridad de la Cirugía en el expediente clínico del paciente.
2. Registros de supervisión de seguimiento.
3. Constancias de capacitación o listas de asistencia.</t>
  </si>
  <si>
    <t>Verificar:
1. Registros de notificación en el Sistema de Registro de Eventos Adversos y su análisis. En caso de eventos centinela, verificar la existencia del análisis causa raíz.
2. El registro de las acciones de mejora realizadas.</t>
  </si>
  <si>
    <t>Verificar que cuente con el siguiente mobiliario: asiento para el médico, asiento para el paciente y acompañante, asiento para el médico en la exploración del paciente, banqueta de altura o similar, cubeta o bote para basura de tipo municipal y para RPBI, guarda de medicamentos, materiales o instrumental, mesa universal para exploración o mesa pediátrica, mesa de Mayo, Pasteur o similar, de altura ajustable, mueble para escribir, sistema para guarda de expedientes clínicos.</t>
  </si>
  <si>
    <t>Verificar que cuente con el siguiente equipo:
1. Esfigmomanómetro aneroide con brazalete del tamaño que requiera para su actividad principal.
2. Estetoscopio pediátrico de cápsula doble.
3. Estuche de diagnóstico que incluya oftalmoscopio, otoscopio y faringoscopio.
4. Lámpara de examinación con fuente de luz de fibra óptica o LED.
5. Glucómetro.
6. Plicómetro    para    valoración nutricional.
7. Negatoscopio.
8. Cinta métrica ahulada.
9. Termómetro clínico.
10. Báscula pesa bebé.
11. Báscula con esta dímetro.</t>
  </si>
  <si>
    <t>Verificar:
1. Inventario del instrumental.
2. Bitácora de mantenimiento preventivo y correctivo del equipo médico.
3. Informe de calibración de las básculas, termómetro y esfigmomanómetro, presentando los certificados vigentes de los instrumentos de prueba que a su vez deberán estar calibrados con trazabilidad a patrones nacionales. De conformidad con lo establecido por la Secretaría de Economía a través de la Dirección General de Normatividad así como por el Centro Nacional de Metrología.</t>
  </si>
  <si>
    <t>Verificar:
1. Que se aplique el estudio socioeconómico.
2. Que incluya el estudio médico social.
3. Apoyar la referencia y contra referencia a unidades de atención médica, que incluya el uso del directorio de instituciones de referencia (Catálogo de unidades) y el libro de registros.
4. Apoyar trámites médico legales y administrativos.
5. Gestionar descuentos y concesiones.
6. Apoyar en trámites en instituciones de seguridad social y asistencia social.
7. Seguimiento de casos.</t>
  </si>
  <si>
    <t>Verificar:
1. Bitácora de trabajo social.
2. Manual de referencia contra referencia federal y estatal.
3. Directorio de establecimientos de salud.
4. Libro de registros de las referencias y contra referencias.
5. Bitácora de pacientes referidos con seguimiento.
6. Hoja de estudio social y socioeconómico del paciente puede contener familiograma.</t>
  </si>
  <si>
    <t>Verificar que en el área de toco cirugía o de atención a la persona recién nacida exista equipo y mobiliario para la atención de los pacientes con espina bífida.</t>
  </si>
  <si>
    <t>Potenciales evocados somato sensoriales</t>
  </si>
  <si>
    <t>Verificar existencia del equipo de potenciales evocados somato sensoriales.</t>
  </si>
  <si>
    <t>CAUSES 2018 Intervenciones cubiertas por el fondo de protección contra gastos catastróficos. Grupo técnico malformaciones cardiovasculares. GPC- IMSS 054 08 Detección de cardiopatías congénitas en niños mayores de 5 años, adolescentes adultos. GPCIMSS 38010 Persistencia del conducto arterioso en niños, adolescentes y adultos. GPC IMSS 429 10 Abordaje de la rehabilitación cardiaca y cardiopatía isquémica, valvulopatía y grupos especiales. GPC Diagnóstico y tratamiento del tabique interauricular en menores de 18 años en el segundo y tercer nivel de atención. GPC IMSS 497 11 Tratamiento de la Tetralogía de Fallot en edad pediátrica. GPC SS 513 11 Diagnóstico, tratamiento y complicaciones de los defectos del tabique interventricular en menores de 18 años en el segundo y tercer nivel de atención.</t>
  </si>
  <si>
    <t>CAUSES 2018 Intervenciones cubiertas por el fondo de protección contra gastos catastróficos. Grupo técnico malformaciones urinarias(comisión para definir tratamiento y medicamentos asociados a enfermedades que ocasionan gastos catastróficos). GPC- IMSS-625-13.   NOM-007-SSA2-2016,
en su numeral 5.7.</t>
  </si>
  <si>
    <t>Verificar que en el área de toco cirugía o de atención a la persona recién nacida exista equipo y mobiliario para la atención de los pacientes con malformaciones del aparato urinario y para la reanimación neonatal.</t>
  </si>
  <si>
    <t>Bolsa auto inflable para reanimación neonatal, pediátrica y adulto.</t>
  </si>
  <si>
    <t>Verificar que en el área su funcionamiento a través del equipo conectado a los contactos diferenciados en color naranja.</t>
  </si>
  <si>
    <t>Verificar:
1. Existencia.
2. Suficiencia.
3. Sistema de abasto.
4. Fecha   de   esterilización   y   de caducidad.
5.   Existencia demínimo cinco paquetes de cada sutura.
6. Empaques íntegros.
7. Rótulo de fecha de la apertura del medicamento (no mayor de siete días).
8. Rótulo de fecha de llenado de los antisépticos (cada 24 horas).</t>
  </si>
  <si>
    <t>Verificar equipo:
1. Báscula con estadímetro (en su caso báscula pesabebés).
2. Incubadora de traslado.
3. Incubadora para cuidados generales (en su caso).
4. Bacinetes (en su caso).
5. Bomba de infusión volumétrica y bomba de infusión de jeringa.
6. Estetoscopio de cápsula pediátrica.
7. Esfigmomanómetro aneroide con brazalete pediátrico, lactante y neonatal.
8. Flujómetro de pared estándar.
9. Estuche de diagnóstico que incluya oftalmoscopio, otoscopio y faringoscopio.
10.Cuna de calor radiante (con fototerapia opcional).</t>
  </si>
  <si>
    <t>Verificar:
1. Que se cuente con un stock de soluciones intravenosas necesarias para el inicio de la terapia de infusión prescrita.
2. Membretes de identificación que cuente por lo menos con nombre completo y fecha de nacimiento (AESP 1A).
3. Que los antisépticos que se disponen en envases o frascos con tapa y fecha de preparación, en el caso de antisépticos a granel cuenten con la fecha de apertura.</t>
  </si>
  <si>
    <t>CAUSES 2018 Intervenciones cubiertas por el fondo de protección contra gastos catastróficos. Protocolos del CSG de: Atresia intestinal. Onfalocele. Gastrosquisis. Fístula traqueo esofágica.</t>
  </si>
  <si>
    <t>Verificar:
1. Expediente clínico.
2. Guía de Práctica Clínica de Atresia Intestinal. Onfalocele. Gastrosquisis. Fístula traqueo esofágica. Registro del caso a la Comisión Nacional de Protección Social en Salud. CAUSES 2016 Intervenciones cubiertas por el fondo de protección contra gastos catastróficos (aparato digestivo).</t>
  </si>
  <si>
    <t>Verificar:
1. Identificación (tarjeta de cabecera o pie de cama o brazalete o pulsera).
2. Identificación     del      paciente en soluciones intravenosas y dispositivos.
3. Registros del área (nota de primera vez y notas de atención subsecuente, consentimientos informados, hojas diarias) cuenten con los dos identificadores.</t>
  </si>
  <si>
    <t>Verificar:
1. Que se tenga acceso al procedimiento para la seguridad en el proceso de medicación.
2. Que el personal conozca lo relativo al procedimiento de seguridad en el proceso de medicación sabiendo:
a) prescripción, b) transcripción,
c) dispensación, d) recepción y almacenamiento y) administración de medicamentos.
3. Que sepan la doble verificación en la preparación administración de medicamentos de alto riesgo.
4. La notificación de eventos adversos relacionados con la medicación.</t>
  </si>
  <si>
    <t>CARRO ROJO UNIDAD DE HOSPITALIZACIÓN   PEDIATRICAS   :
Verificar que cuenten con CARRO ROJO para el manejo del paro cardiorrespiratorio.</t>
  </si>
  <si>
    <t>Verificar:
1. Que existan los insumos requeridos para el ABC de la reanimación cardiorrespiratoria ( Ver desglose).
2. Que la caducidad del material y medicamentos este vigente.
3. Que los insumos sean suficientes para la atención.
4. Que el personal conozca el manejo del monitor desfibrilador y las maniobras de reanimación cardiorespiratoria.
5. Que estén identificados los medicamos de alto riesgo y electrolitos.</t>
  </si>
  <si>
    <t>Accesos vasculares: a) Catéteres umbilicales
3.5 y 5 Fr, b) Catéteres percutáneos de 2 a 4 Fr para Recién Nacido. c) Catéter Venoso central de 3 a 8 Fr. d) Agujas intraóseas 14, 16 y 18 G para pediátricos y mayores.</t>
  </si>
  <si>
    <t>NOM 004 SSA3 2012 Del expediente clínico. Protocolos del CSG de: Atresia intestinal. Onfalocele. Gastrosquisis. Fístula traqueo esofágica. GCP IMSS 269-13 Prevención, diagnóstico y tratamiento de la espina bífida en niños. Claves CIE: Q792.</t>
  </si>
  <si>
    <t>NOM 004 SSA3 2012 Del expediente clínico. Protocolos del CSG de: Atresia intestinal. Onfalocele. Gastrosquisis. Fístula traqueo esofágica. GCP IMSS 269-13 Prevención, diagnóstico y tratamiento de la espina bífida en niños. GPC IMSS 330-10 Diagnóstico y tratamiento de estenosis hipertrófica congénita de píloro. Claves CIE: Q793.</t>
  </si>
  <si>
    <t>NOM 004 SSA3 2012 Del expediente clínico. Protocolos del CSG de: Atresia intestinal. Onfalocele. Gastrosquisis. Fístula traqueo esofágica. GCP IMSS 269-13 Prevención, diagnóstico y tratamiento de la espina bífida en niños. Claves CIE: Q41.</t>
  </si>
  <si>
    <t>Verificar:
1. Proceso de atención de la patología.
2. Registros en las notas médicas quirúrgicas (nota preoperatoria, lista de verificación de la cirugía, nota pre anestésica, vigilancia y registro anestésico, nota postoperatoria, carta de consentimiento informado).
3. Apego a la normatividad correspondiente, protocolos de atención médica propios y árbol de toma de decisiones.
4. Que en la hoja de la lista de verificación de la cirugía este colocado el resultado del control de calidad del instrumental.</t>
  </si>
  <si>
    <t>Verificar:
1. Registro de intervenciones quirúrgicas en el servicio y en el registro de la programación quirúrgica.
2. Registro en el SIS.</t>
  </si>
  <si>
    <t>Verificar:
1. Que el personal de salud identifica al paciente en el momento en que este solicita la atención y previo a la realización de procedimientos.
2. Que la identificación se hace con dos identificadores que siempre serán, por lo menos, el nombre completo del paciente y la fecha de nacimiento (día, mes y año).
3. Que el personal de salud comprueba el nombre completo del paciente y fecha de nacimiento.
4. Que en caso que el paciente no este consciente o en pacientes con cualquier tipo de discapacidad que impida la comunicación de datos se valida con su familiar, antes de realizar cualquier procedimiento en el paciente.</t>
  </si>
  <si>
    <t>Verificar:
1. Que se tenga acceso al procedimiento para la seguridad en el proceso de medicación.
2. Que el personal conozca lo relativo al procedimiento de seguridad en el proceso de medicación sabiendo:
a) prescripción, b) transcripción,
c) dispensación, d) recepción y almacenamiento) administración de medicamentos.
3. Que sepan la doble verificación en la preparación administración de medicamentos de alto riesgo.
4. La notificación de eventos adversos relacionados con la medicación.</t>
  </si>
  <si>
    <t>CARRO ROJO QUIRÓFANO Verificar
que cuenten con el carro rojo para el manejo del paro cardiorrespiratorio.</t>
  </si>
  <si>
    <t>Verificar:
1. Que existan los insumos requeridos para el ABC de la reanimación cardiorrespiratoria (ver desglose).
2. Que la caducidad del material y medicamentos este vigente.
3. Que los insumos sean suficientes para la atención.
4. Que el personal conozca el manejo del monitor desfibrilador y las maniobras de reanimación cardiorrespiratoria.
5. Que estén identificados los medicamos de alto riesgo y electrolitos.</t>
  </si>
  <si>
    <t>Verificar:
1. Bitácora de mantenimiento preventivo-correctivo de la estructura y mobiliario.
2. Bitácora de control de aseo y limpieza del área firmada por el jefe de turno o supervisor.
3. Bitácora del procedimiento de desinfección de alto nivel del área.
4. Registro y control del sistema de abasto de los insumos para la higiene de manos.</t>
  </si>
  <si>
    <t>Verificar:
1. Que cuente con tarja o lavabo para el lavado y asepsia pre quirúrgica de las manos.
2. Que cuente con los insumos requeridos para el procedimiento.</t>
  </si>
  <si>
    <t>Verificar:
1. Que las instalaciones hidrosanitarias y la tarja o lavabo se encuentren en buenas condiciones.
2. Que los insumos sean suficientes para el lavado y asepsia de las manos.</t>
  </si>
  <si>
    <t>Verificar:
1. Que cuente con dos monitores.
2. Que cuente con paquete para generación y medición de imágenes 3D para angiografía, programa de supresión de hueso en 3D, superposición del modelo 3D en la fluoroscopía en tiempo real, adquisición de imágenes tomográficas o imágenes de bajo contraste.</t>
  </si>
  <si>
    <t>Verificar    que exista sistema de poligrafía integrado o intercalado al equipo.</t>
  </si>
  <si>
    <t>Verificar:
1. Que cuente con cuatro entradas de presión invasiva y con manejo en la misma consola del equipo.
2. Que cuente con medición integrada de signos vitales y presión sanguínea no invasiva.
3. Que cuente con respiración / CO2.
4. Que cuente con medición y cálculos integrados del gasto cardiaco.
5. Que cuente con ECG de 12 derivaciones.
6. Que cuente con tres monitores a color de 17 pulgadas o mayor, con tecnología LCD en el área de control y uno en la sala de exploración.
7. Que cuente con impresora de papel laser.
8. Que el equipo funcione.
9.   Que el equipo esten buenas condiciones.</t>
  </si>
  <si>
    <t>Verificar que cuente con el siguiente mobiliario:
1. Banco o silla apropiados para el técnico y actividad que ejecuta.
2. Cubeta, cesto o soporte para la bolsa de RPBI.
3. Mueble para guarda de materiales, equipo o instrumentos esterilizados.
4. Mesa de trabajo con o sin respaldo.
5. Equipo básico o su equivalente tecnológico.
6. Agitador eléctrico rotatorio de uso múltiple de velocidad fija.
7. Gradillas.
8. Refrigerador con termómetro para control de la temperatura.
9. Equipo para biometría hemática y coagulación o su equivalente tecnológico.
10.Agitador de pipetas de Toma.
11.Cámara de Neubauer de cristal, con dos compartimentos de 0.1 milímetro de profundidad. Con cubreobjetos de 20x26x0.4 milímetros de grosor uniforme especial para dicha cámara.
12.Centrífuga de mesa, cabezal intercambiable, tacómetro, reloj hasta 60 minutos, con regulador de velocidad hasta 4900 revoluciones por minuto.
13.Centrífuga de mesa para micro hematocrito, para tubos capilares en posición horizontal con reloj y freno. Velocidad de 11,500 a 15,000 revoluciones por minuto.</t>
  </si>
  <si>
    <t>Verificar:
1. Manual de organización.
2. Manual de procedimientos administrativos.
3. Manual de todos los métodos analíticos utilizados en el laboratorio clínico de que se trate, en idioma español.
4. Bitácora de mantenimiento y calibración de equipo.
5. Manual para la toma, identificación, manejo, conservación y transporte de muestras.
6. Manual de manejo de equipo en idioma español.
7. Manual de seguridad e higiene ocupacional y en su caso, de seguridad radiológica.
8. Manual de procedimientos para el manejo de desechos peligrosos.
9. Programa de mantenimiento preventivo y calibración de instrumentos de medición y del equipo utilizado en el establecimiento.
10. Programa de desinfección y desinfestación del establecimiento, así como la bitácora correspondiente.</t>
  </si>
  <si>
    <t>Verificar:
1. Que se aplica un programa de control interno de la calidad para todos los estudios de laboratorio que se realizan, que incluya las etapas pre analítica, analítica y postanalítica.
2. Que cuenten con la participación en un programa de evaluación externa de la calidad, en el cual deberán integrar los estudios de laboratorio que realicen y que incluya el programa, de acuerdo con las necesidades del laboratorio clínico en materia de calidad.</t>
  </si>
  <si>
    <t>Verificar:
1. PNO (fomento de la donación voluntaria y altruista de sangre, atención y manejo de los donantes, extracción de unidades de sangre, componentes sanguíneos, muestras, procesamiento, almacenaje, etiquetado, embalaje, traslado de unidades de sangre, componentes sanguíneos o mezclas de éstos, reactivos, planos  que incluyan las direcciones a seguir en caso de falla eléctrica o cualquier otra alteración en las condiciones de almacenamiento y de la seguridad.
2. Manual de seguridad para el personal expuesto a riesgos biológicos, físicos, mecánicos químicos, qué especifique normas para manipulación, guarda, desecho de los materiales peligrosos.
3. Manual para el manejo de los RPBI.
4. Soporte documental de coordinación entre establecimientos que hacen disposición de sangre, los puestos de sangrado y el banco de sangre.
5. Bitácora del proceso para el embalaje y envío de muestras para pruebas especiales en conjunto con el área de epidemiología.
6. Manual de los procesos para la referencia de pacientes reactivos al área de epidemiología.
7. Evidencia por parte del área de epidemiología a los casos reactivos referidos del banco de sangre.</t>
  </si>
  <si>
    <t>NOM-016-SSA3-2012. Numeral 6.
Infraestructura y equipamiento de hospitales. NOM-253-SSA1-2012, para la disposición de sangre humana y sus componentes con fines terapéuticos. Acuerdo por el que el Consejo de Salubridad General, declara la obligatoriedad de la implementación de las “Acciones Esenciales para la Seguridad del Paciente”, en todos los establecimientos de atención médica del Sistema Nacional de Salud. AESP 6C.</t>
  </si>
  <si>
    <t>Verificar existencia de: esfigmomanómetro con brazalete de acuerdo a su principal actividad, báscula con estadímetro, estetoscopio biauricular con campana, estuche de diagnóstico completo, lámpara de pie rodable, sellador eléctrico para tubos de bolsas de sangre, sillón para donador, balanzas mezcladoras para bolsas de sangre, máquina de aféresis. Tanque de oxígeno portátil con manómetro regulador y fluxómetro, termómetros digitales.</t>
  </si>
  <si>
    <t>Verificar existencia de: agitador de plaquetas con incubadora, balanza granataria capacidad 0 a 2,200 gr., baño maría, campana de flujo laminar, centrífuga refrigerada -15°C a -30°C, conector estéril de manguera, extractor de plasma, extractor automatizado de plasma para fraccionar la sangre en sus componentes, sellador eléctrico para tubos de bolsa de sangre.</t>
  </si>
  <si>
    <t>Verificar existencia de: agitador de microplacas, baño maría, centrífuga de mesa, centrífuga de lavadora de glóbulos, centrífuga para micro hematocrito, centrífuga universal, congelador muestras, estufa bacteriológica, carro para transporte de muestras, horno para secado de material, agitador Vortex, microscopio de inmunofluorescencia, pipeta multicanal 50 - 300 ul y 50 - 500 ul, pd31:n33 pipetas automáticas 100, 50, 500 y 10 ul, pipetas automáticas
volumen variable 2 a 10 ul, 200 a 1000
ul, 40 a 200 ul y 5 a 40 ul, refrigerador para muestras, refrigerador para reactivos, rotor (agitador), analizador automático inmunohematológico (para pruebas cruzadas), analizador hematológico (para biometría hemática), equipo automatizado para serología, incubadora, lavador, lector para ELISA, incubadora, centrífuga para técnicas en gel.</t>
  </si>
  <si>
    <t>Verificar:
1. Que el mobiliario funcione.
2. Que las instalaciones hidrosanitarias estén en buenas condiciones.</t>
  </si>
  <si>
    <t>Numeral 6.7 Servicios generales, NOM- 016-SSA3-2012  numeral  6.7.1.1.
Numeral 5. Disposiciones generales aplicables a los establecimientos para la atención médica hospitalaria 5.1 Los establecimientos para la atención médica hospitalaria deberán: 5.1.10 de la NOM-016-SSA3-2012.</t>
  </si>
  <si>
    <t>Verificar:
1. Que los medicamentos estén ordenados conforme a la organización del establecimiento.
2. Que se conserven en locales con no más de 65% de humedad relativa, bien ventilados a temperatura ambiente (no mayor a 30 °C), al reguardo de la luz y fuentes de contaminación.
3.     Que tengan fecha de caducidad vigente.
4. Que el mobiliario y estantería estén en buenas condiciones y limpios.
5. Que las tarimas puedan moverse para revisar que no exista fauna nociva.
6. Que el mobiliario y estantería tenga una separación mínima de 20 cm del piso y del techo.
7. Que el área de resguardo de medicamentos caducados sea específica y este bien identificada, aislada y bajo llave.
8. Que los medicamentos de alto riesgo y electrolitos estén identificados.</t>
  </si>
  <si>
    <t>Verificar:
1. Bitácora del procedimiento de del área firmada por el jefe de turno o supervisor.
2. Bitácora del mantenimiento preventivo-correctivo de la estructura e instalaciones.
3. Manual de procedimientos para determinar las características, la frecuencia del aseo y limpieza del área.</t>
  </si>
  <si>
    <t>Verificar:
1. Que cuente con cubículos individuales de tratamiento.
2. Que cada cubículo individual será de 5,00 m².
3. Que encuentre con conexiones centrales de oxígeno y gases medicinales, o en su defecto tanques de oxígeno para cada cubículo.</t>
  </si>
  <si>
    <t>Verificar:
1. Que el permiso se encuentre en lugar visible al público.
2. Que el responsables Sanitario se encuentre con uniforme y gafete de la institución y realizando las actividades que le corresponden, como vigilar la organización y funcionamiento de su área.
3. Tener permanencia mínima en el establecimiento del 50% del horario de atención al público (en caso de unidades médicas con turnos continuos deberá cubrir el turno con mayor carga de trabajoo bien se puede designar varios responsables de la operación y funcionamiento).</t>
  </si>
  <si>
    <t>Verificar:
1. La existencia de carteles en las salas de espera para alertar a los pacientes.
2.   En el interior de las puertas de los sanitarios y vestidores de la zona supervisada que dan ingreso a la sala de rayos X.
3. Se requiere Que en el exterior de las puertas principales de acceso a las salas de rayos X exista una luz roja que indique que el generador está encendido y su exposición. (dicho dispositivo debe colocarse en lugar y tamaño visible.
4. Se requiere Que en el exterior de las puertas de las salas de rayos X exista un letrero con el símbolo internacional de radiación ionizante de acuerdo con la leyenda descrita en la columna de estructura.
5. En el interior de la sala de rayos X, debe colocarse en lugar y tamaño visible para el paciente, un cartel con la leyenda correspondiente.</t>
  </si>
  <si>
    <t>Verificar:
1. Programa para la gestión de los desechos radiactivos.
2. Registros para cada uno de los recipientes en uso, en los cuales deben anotarse todos los vertimientos.</t>
  </si>
  <si>
    <t>Verificar:
1. La delimitación de la zona controlada que debe efectuarse mediante elementos estructurales o de construcción tales como pisos, paredes y techo.
2. La sala de rayos X y el área de ubicación de la consola de control del equipo deben quedar dentro de la zona controlada.
3. Las áreas donde se concentren más de una sala de rayos X, los pasillos colindantes con cada sala de rayos X deben formar parte de la zona supervisada.
4. La sala de rayos X debe estar diseñada de tal forma que exista comunicación directa o electrónica, desde la consola de control con el paciente.
5. Se requiere que en el exterior de las puertas principales de acceso a las salas de rayos X exista un indicador de luz roja que indique que el generador está encendido y por consiguiente puede haber exposición (paso restringido en ese momento).
6. Debe existir un control variable de luz ambiental incandescente en las salas de fluoroscopia para evitar perjuicio en la agudeza visual de los operadores y para que estos obtengan una mejor información de los monitores del circuito cerrado de televisión y del intensificador de imagen.
7. Que las condiciones del mobiliario sean adecuadas para el funcionamiento.</t>
  </si>
  <si>
    <t>Verificar:
1. Equipo: chasis  con  rejilla incluida, chasis con rejilla incorporada y pantalla intensificadora tipo universal, equipo de radiodiagnóstico, soporte de tubo, seriógrafo con intensificador de imagen (para equipo con fluoroscopia), bucky vertical espesímetro graduado en cm y/o pulgadas, lámpara de haz dirigible, mampara de protección con vidrio plomoso, mandiles, collarines, protectores de tiroides, protectores de gónadas, mesa fija horizontal con bucky integrado y portachasis, portavenoclisis rodable.
2. Medios de contraste, equipo: portavenoclisis rodable.
3. Dispositivos mínimos indispensables de protección radiológica: mandil, guantes de compresión, guantes para intervención, anteojos para protección del cristalino.</t>
  </si>
  <si>
    <t>Verificar:
1. Que para POE y para pacientes la instalación debe contar con dispositivos de protección y equipo en buenas condiciones físicas.
2. Durante los estudios de fluoroscopia, deben extremarse las medidas de protección radiológica, tanto por la necesidad de permanecer cerca del paciente como por el mayor tiempo de exposición, especialmente aquellas asociadas con la protección de gónadas.
3. En la sala de rayos X deben estar solamente los equipos y accesorios indispensables para los estudios programados.
4. Debe existir un control variable de luz ambiental incandescente en las salas de fluoroscopia.
5. Que se cuente con un programa de mantenimiento preventivo y correctivo del equipo.
6. Que se lleve a cabo control de calidad del sistema de rayos X.
7. Queda prohibido el uso de sistemas de fluoroscopia directa.</t>
  </si>
  <si>
    <t>Verificar:
1. Que el espacio sea suficiente para carga y descarga de película, así como para colocar cajones para la película radiográfica puesta de canto.
2. Que el piso sea de material anticorrosivo, impermeable y antideslizante.
3. El techo que sea de material que no se descame.
4. Que la lámpara de seguridad para revelado esté colocada a una distancia de por lo menos 1.20 m por arriba de la superficie de las mesas de trabajo y con el tipo de filtro de lámpara de seguridad.
5. Que los muros tengan color claro mate y buen estado de acabado y conservación.
6. La puerta de acceso al cuarto oscuro debe garantizar que no haya penetración de luz.
7. Cuando tengan puertas conbisagras, deben tener pasadores externos por ambos lados, diseñados de forma que impidan que las puertas se abran simultáneamente por ambos lados.
8. Que la arquitectura evite la penetración de la luz.
9. Que el mobiliario se encuentre en buenas condiciones físicas.</t>
  </si>
  <si>
    <t>NOM-229-SSA1-2002,           Salud
ambiental. Requisitos técnicos para las instalaciones, responsabilidades sanitarias, especificaciones técnicas para los equipos y protección radiológica en establecimientos de diagnóstico médico con rayos X, en su numeral 6.2.1.7.1, 7.2.6, 7.7.4, 16.1.1,
17.2, 17.4, 17.7, 17.8, 17.10, 17.11.
NOM-026-NUCL-2011, Vigilancia médica del personal ocupacionalmente expuesto a radiaciones ionizantes, en su numeral 4. NOM-031-NUCL-2011, Requisitos para el entrenamiento del personal ocupacionalmente expuesto a radiaciones ionizantes, en su numeral 5, 6. NOM-024-NUCL-1995,
requerimientos y calibración de dosímetros de lectura directa para radiación electromagnética, en su numeral 8.10, 8.11.</t>
  </si>
  <si>
    <t>NOM-229-SSA1-2002,           Salud
ambiental. Requisitos técnicos para las instalaciones, responsabilidades sanitarias, especificaciones técnicas para los equipos y protección radiológica en establecimientos de diagnóstico médico con rayos X, en su numeral 6.2.1.7.1, 7.2.6, 7.7.4, 16.1.1,
17.2, 17.4, 17.7, 17.8, 17.10, 17.11.
NOM-026-NUCL-2011, Vigilancia médica de lpersonalocupacionalmente expuesto a radiaciones ionizantes, en su numeral 4. NOM-031-NUCL-2011, Requisitos para el entrenamiento del personal ocupacionalmente expuesto a radiaciones ionizantes, en su numeral 5, 6. NOM-024-NUCL-1995,
requerimientos y calibración de dosímetros de lectura directa para radiación electromagnética, en su numeral 8.10. 8.11.</t>
  </si>
  <si>
    <t>Verificar que exista equipo de protección para el paciente: mandiles plomados, blindajes para gónadas, collarín para protección de tiroides.</t>
  </si>
  <si>
    <t>Alcanzado</t>
  </si>
  <si>
    <t>Esperado</t>
  </si>
  <si>
    <t>FARMACIA MEDICAMENTOS DIG</t>
  </si>
  <si>
    <t>FARMACIA MEDICAMENTOS VER</t>
  </si>
  <si>
    <t>FARMACIA MEDICAMENTOS CARDIO</t>
  </si>
  <si>
    <t>FARMACIA MEDICAMENTOS URI</t>
  </si>
  <si>
    <t>Condiciones Generales (CRITERIO MAYOR)</t>
  </si>
  <si>
    <t>NOM-016-SSA3-2012, en su numeral 4.12, 5.1.10, 6.6.2.2.9. NOM-045-
SSA2-2005, en su numeral 10.6.7.1,
10.6.7.2. NOM-025-SSA3-2013, en su numeral 5.2.12, 5.2.12.1</t>
  </si>
  <si>
    <t>NOM-025-SSA3-2013, en su numeral 5.2.1.1</t>
  </si>
  <si>
    <t>Verificar que la ubicación sea de fácil acceso desde las áreas de cirugía, tococirugía,   urgencias y hospitalización.</t>
  </si>
  <si>
    <t>NOM-025-SSA3-2013, en su numeral
5.2.21. NOM-002-STPS-2010, en su numeral 7.17. NOM-030-SSA3-2013, en su numeral 6.4.1.1, 6.4.6, 6.8.</t>
  </si>
  <si>
    <t>Verificar:
1. Que el mobiliario se encuentre en buen estado.
2. Que se reserve como mínimo, un asiento para personas con muletas o bastones.
3. Que los extintores estén colocados de acuerdo a la NOM-002-STPS-2010 y la fecha de la carga este vigente.
4. Que los sanitarios sean independientes para hombres y mujeres.
5. Que tengan papel sanitario y bote de campana o de pedal para basura.
6. Que se disponga de un inodoro y lavabo para uso de personas con discapacidad.
7. Que no se presente fugas de agua o drenaje.
8. Que se encuentren limpios e higiénicos.
9. Que el módulo de higiene de manos cuente con jabón (líquido o gel) y toallas desechables.
10. Vigencia de recarga.
11. El conocimiento en el personal del uso de los extintores de acuerdo con la normativa e identifique las situaciones para su uso.
12. Instrucciones de seguridad aplicables en cada área y al alcance de los trabajadores.
13. Que no se almacenen materiales o coloquen objetos que obstruyan e interfieran el acceso al equipo contra incendio.</t>
  </si>
  <si>
    <t>Verificar:
1. Inventario de mobiliario.
2. Bitácora del mantenimiento preventivo y correctivo de la estructura y del mobiliario.
3. Registro y calendario de la recarga de los extintores.
4. Registro y control del sistema de abasto de los insumos para la higiene de manos.
5. Bitácora de limpieza firmada por turno y por supervisor o jefe del servicio.
6. Registro de la evaluación al personal en la técnica para la higiene de manos.
7. Instructivo de uso de extintores.
8. Registro mensual de verificación de funcionalidad de los extintores.
9. Registro de la capacitación del uso del manejo de extintores.
10.Manual de manejo de extintores.</t>
  </si>
  <si>
    <t>4. Planeación.
4.3. Planeación operativa.
5. Responsabilidad social.
5.1.
Responsabilidad pública.
5.3. Hospital seguro.</t>
  </si>
  <si>
    <t>NOM-016-SSA3-2012, en su numeral
4.12. NOM-025-SSA3-2013, en su numeral 5.2.20.</t>
  </si>
  <si>
    <t>Verificar:
1. Existencia de cuarto séptico.
2. Que cuente con tarja, mesa de trabajo y repisas de acero inoxidable para el aseo y almacenamiento de utensilios varios.</t>
  </si>
  <si>
    <t>Verificar la bitácora de control de aseo y limpieza del área firmada por el jefe de turno o supervisor.</t>
  </si>
  <si>
    <t>NOM-087-ECOL-SSA1-2002,
numeral 4 y 6.</t>
  </si>
  <si>
    <t>Verificar:
1. Que la señalización de la circulación de los contenedores este colocada del área generadora hacia el almacén temporal.
2. Que los R.P.B.I. Estén identificados y separados en los contenedores correspondientes de acuerdo a sus características físicas y biológico infecciosas.</t>
  </si>
  <si>
    <t>Verificar la bitácora de registro de la recolección del R.P.B.I. Con los datos específicos como fecha, peso, tipo de residuo, firma del responsable del área y firma del responsable de la recolección.</t>
  </si>
  <si>
    <t>5. Responsabilidad social.
5.1.
Responsabilidad pública.</t>
  </si>
  <si>
    <t>NOM-016-SSA3-2012, en su numeral
6.6.6.8 .</t>
  </si>
  <si>
    <t>Verificar:
1. Que existan los insumos para la higiene de manos: jabón (líquido o gel) y toallas desechables
2. Que las instalaciones no tengan fugas hidrosanitarias.
3. Que el mobiliario se encuentre en buenas condiciones.</t>
  </si>
  <si>
    <t>Verificar:
1. Bitácora de mantenimiento preventivo- correctivo de la estructura y mobiliario.
2. Bitácora de control de aseo y limpieza del área firmada por el jefe de turno o supervisor.
3. Registro y control del sistema de abasto de los insumos para la higiene de manos.</t>
  </si>
  <si>
    <t>NOM-025-SSA3-2013, en su numeral 5.2.1.2, 5.2.1.2.1, 5.2.2. NOM-016-
SSA3-2012, en su numeral 4.14. NOM-045-SSA2-2005, en su numeral
10.6.1.2 .</t>
  </si>
  <si>
    <t>4.Planeación.
4.3. Planeación operativa.
7. Mejora de procesos.
7.2. Administración de procesos de apoyo integral.
7.3. Administración de procesos de
suministro.
7.4. Gestión del riesgo.</t>
  </si>
  <si>
    <t>NOM-025-SSA3-2013, en su numeral 5.3.1.6</t>
  </si>
  <si>
    <t>Verificar la existencia de auxiliares de diagnóstico y tratamiento.</t>
  </si>
  <si>
    <t>Verificar en el expediente clínico los resultados de laboratorio y gabinete integrados e interpretados, así como solicitud de hemoderivados.</t>
  </si>
  <si>
    <t>NOM-025-SSA3-2013, en su numeral 5.2.3, 5.2.4, 5.2.5, 5.2.6, 5.2.7, 5.2.8
y apéndice B. NOM-045-SSA2-2005, en su numeral 10.6.1.2, 10.6.3.1,
10.6.4.2, 10.6.4.4, 10.6.7.4, 10.6.7.6.
NOM-016-SSA3-2012, en su numeral 6.6.6.8.</t>
  </si>
  <si>
    <t>Verificar:
1. Que los cubículos o módulos para la atención de los pacientes, cuenten con el espacio suficiente para la ubicación de la cama o cuna y el equipo de monitoreo o soporte.
2. Que las paredes, pisos y techos de los cubículos o módulos, sean de material liso, resistente y lavable.
3. Que en cada cubículo existan al menos 16 contactos eléctricos grado médico.
4. Que en cada cubículo existan dos tomas fijas para el suministro de oxígeno medicinal, una toma fija de aire comprimido, así como al menos dos tomas fijas de aspiración controlada y canastilla con frasco empotrado en la pared.</t>
  </si>
  <si>
    <t>Verificar:
1. Que el espacio sea suficiente para el desplazamiento del personal.
2. Que los contactos grado médico estén diferenciados con un color distintivo o una marca.
3. Que los cubículos estén ubicados preferentemente en torno de la central de enfermeras.
4. Que las tomas fijas estén funcionando y sin fugas.</t>
  </si>
  <si>
    <t>Verificar:
1. Bitácora de mantenimiento preventivo y correctivo de la estructura.
2. Bitácora de abasto de insumos para el lavado y asepsia.
3. Bitácora del procedimiento de desinfección de alto nivel del área.</t>
  </si>
  <si>
    <t>Verificar que en cada cubículo o módulo exista el siguiente mobiliario: bote para basura municipal (bolsa de cualquier color, excepto roja o amarilla), bote con bolsa roja para RPBI, cama de hospitalización de múltiples posiciones, con cabecera desmontable o abatible, barandales abatibles y con ruedas (preferentemente con capacidad para pesar a los pacientes) en su caso, contenedor para punzocortantes y depósito para vidrio, cuna de calor radiante, con el equipo mínimo siguiente: barandales abatibles de material transparente, colchón de material anti alergénico y radiolúcido, charola para placas de rayos X, lámparas de iluminación, de luz fría, poste de venoclisis, riel lateral para montaje de accesorios, ruedas antiestáticas, sensor de temperatura reutilizable, sistema de aspiración y flujómetro de oxígeno integrado (en su caso), cuna hospitalaria con barandales abatibles y ruedas (en su caso).</t>
  </si>
  <si>
    <t>Verificar:
1. Inventario del mobiliario.
2. Bitácora de mantenimiento preventivo y correctivo del mobiliario.
3. Registro del procedimiento del aseo, limpieza y desinfección de las camas o cunas cada vez que la ocupe un nuevo paciente, cuando se desocupe o en 48 horas si no se ha ocupado.</t>
  </si>
  <si>
    <t>5. Responsabilidad social. 5.1.
Responsabilidad pública. 5.3. Hospital seguro.
7. Mejora de procesos. 7.2. Administración de procesos de
apoyo integral. 7.3. Administración de procesos de suministro. 7.4.
Gestión del riesgo en la atención.</t>
  </si>
  <si>
    <t>Verificar que exista el siguiente equipo por cubículo o módulo: dispositivos para suministrar oxígeno con sistemas de humidificación, bomba de infusión continua para medicamentos y volúmenes diversos, estetoscopio, con cápsula tamaño pediátrico, lámpara de haz dirigible, monitor de signos vitales con accesorios para paciente pediátrico, que registre frecuencia cardiaca, frecuencia respiratoria, saturación de oxígeno, temperatura, tensión arterial no invasiva, tensión arterial invasiva y trazo electrocardiográfico y en su caso, módulos de presión para diferentes cavidades orgánicas, gasto cardiaco, monitoreo neurológico de conciencia (EEG) y capnografía, termómetro conportatermómetro, ventilador depresión, de volumen y de alta frecuencia, en su caso, con monitoreo de curvas de ventilación.</t>
  </si>
  <si>
    <t>Verificar:
1. Que el equipo se encuentren en buenas condiciones.
2. Que el equipo funcione.
3. Que el cambio del humidificador y equipos de apoyo respiratorio se realice máximo cada semana o en su caso al menos que exista contaminación   documentada.
4. Que el equipo de infusión esté rotulado con la fecha, hora y nombre de la persona que lo instaló.</t>
  </si>
  <si>
    <t>7. Mejora de procesos.
7.2.
Administración de procesos de apoyo integral.
7.3. Administración de procesos de
suministro.
7.4. Gestión del riesgo en la
atención.</t>
  </si>
  <si>
    <t>Verificar que exista el siguiente equipo y mobiliario por servicio: báscula con estadímetro, báscula pediátrica (pesa bebé), electrocardiógrafo móvil con accesorios complementarios adaptables, para pacientes pediátricos, equipo de oxigenoterapia mezclador de gases para concentraciones del 21 al 100% de oxígeno, monitor de transporte, negatoscopio u otros tipos de aparatos para valoración de estudios radiológicos y de imagenología, ventilador de transporte, en su caso, puede ser utilizado el ventilador estacionario de presión y volumen, siempre y cuando tenga capacidad de autonomía, dispositivo para movilizar al paciente (grúa) con capacidad para pesar a menores de diferentes edades, camilla para traslado, con barandales abatibles y dispositivos para la colocación del equipo necesario para soporte vital, esfigmomanómetro con juego de brazaletes adecuados a la edad del paciente.</t>
  </si>
  <si>
    <t>Verificar:
1. Que el equipo se encuentren en buenas condiciones.
2. Que el equipo funcione.</t>
  </si>
  <si>
    <t>Verificar:
1. Que el espacio sea suficiente para el desplazamiento del personal.
2. Que los contactos grado médico estén diferenciados con un color distintivo o una marca.
3. Que los cubículos estén ubicados preferentemente en torno de la central de enfermeras.
4. Que las tomas fijas estén funcionando y sin fugas.
5. Que existan los insumos para la higiene de manos: jabón (líquido o gel) y toallas desechables
6. Que las instalaciones no tengan fugas hidrosanitarias.
7. Que el mobiliario se encuentre en buenas condiciones.</t>
  </si>
  <si>
    <t>Verificar:
1. Bitácora de mantenimiento preventivo y correctivo de la estructura y mobiliario.
2. Bitácora de control de aseo y limpieza del área firmada por el jefe de turno o supervisor.
3. Registro y control del sistema de abasto de los insumos para la higiene de manos.
4. Registro del control y mantenimiento del sistema de inyección y extracción.</t>
  </si>
  <si>
    <t>NOM-025-SSA3-2013, en su numeral 3.2,   5.2.9,   5.2.10.   NOM-016-
SSA3-2012, en su numeral 6.6.1, 6.6.1.1, 6.6.1.1.1, 6.6.1.1.2, 6.6.1.1.4 ,
apéndice G. NOM-045-SSA2-2005, en su numeral 10.6.6, 10.6.7.</t>
  </si>
  <si>
    <t>Verificar:
1. Que su ubicación tenga libre y rápido acceso a las áreas en donde se encuentren internados los pacientes.
2. Que cuente con un sistema de comunicación bidireccional y de alarma, conectada a cada cubículo o módulo.
3. Que el espacio físico esté libre de fuentes de contaminación.
4. Que se disponga de un espacio físico o mobiliario para guarda de medicamentos, soluciones y material de curación.
5. Que cuenten con el material y los medicamentos requeridos en el área.</t>
  </si>
  <si>
    <t>Verificar:
1. Que las áreas, dimensiones y circulaciones permitan el desarrollo de las funciones y actividades propias del personal de enfermería.
2. Que el sistema de comunicación bidireccional y de alarma funcione.
3. Que el espacio físico o mobiliario para guarda de medicamentos, soluciones y material de curación este en buenas condiciones, limpio y ordenado.
4. Que los medicamentos y el material se encuentren en buenas condiciones y con fecha de caducidad vigente.</t>
  </si>
  <si>
    <t>Verificar:
1. Bitácora de mantenimiento de equipo.
2. Bitácora de control de aseo y limpieza del área firmada por el jefe de turno o supervisor.
3. Sistema de abasto de material y medicamentos. 4.Bitácora específica para el registro de ordenes verbales y/o telefónicas.</t>
  </si>
  <si>
    <t>NOM-025-SSA3-2013, en su apéndice
C. NOM-045-SSA2-2005, en su numeral 10.6.6, 10.6.6.4.</t>
  </si>
  <si>
    <t>Verificar la existencia del siguiente instrumental: equipo para aspiración de secreciones, con y sin circuitos cerrados, equipo para punción torácica, equipo para abordaje de acceso vascular central y periférico: catéter percutáneo y venoclisis, recipiente para desinfección de instrumentos.</t>
  </si>
  <si>
    <t>Verificar:
1. Que el instrumental este en buenas condiciones.
2. Que el empaque del instrumental este rotulado con la fecha de esterilización.
3. Que los recipientes que contengan desinfectante permanezcan tapados y rotulados con el nombre del producto, la fecha de preparación y caducidad.</t>
  </si>
  <si>
    <t>NOM-045-SSA2-2005,    en    su numeral 10.6.3.4, 10.6.3.6, 10.6.3.7,
10.6.3.11, 10.6.3.12.</t>
  </si>
  <si>
    <t>Área de preparación  de mezclas de soluciones y medicamentos</t>
  </si>
  <si>
    <t>Verificar:
1. Existencia de un espacio físico y cerrado.
2. Que cuente con acceso limitado.
3. Que cuenten con mesa de acero inoxidable, cubrebocas, jeringa, gasas y dispositivos seguros y adecuados para extraer e inyectar el medicamento.</t>
  </si>
  <si>
    <t>Verificar:
1. Que el área este señalizada.
2. Que el personal se lave las manos y use cubrebocas.
3. Que los catéteres venosos centrales y periféricos estén rotulados con fecha, hora y nombre del médico o enfermera responsables  de su instalación y de la curación o antisepsia del sitio de inserción del catéter.
4. Que el sitio de inserción de las cánulas intravasculares periféricas y de los catéteres vasculares este cubierto con gasa estéril o un apósito estéril semipermeable.
5. Que las ampolletas de vidrio o plástico se utilicen exclusivamente al momento de abrirse y se deseche el remanente.
6. Que la utilización de frascos ámpula sea con técnica de asepsia y siguiendo las instrucciones de conservación y uso de los fabricantes.
7. Que el medicamento esté rotulado con el nombre completo del paciente y sus datos de identificación. .</t>
  </si>
  <si>
    <t>Verificar:
1. Registro y control de la clínica de catéteres.
2. Sistema de abasto del material para la preparación de medicamentos y del material de cuidado de catéter.
3. Registro de la preparación de medicamentos y mezclas de soluciones.
4. Manual de procedimientos de enfermería.</t>
  </si>
  <si>
    <t>5. Responsabilidad social.
5.1.
Responsabilidad pública.
7. Mejora de procesos.
7.3.
Administración de procesos de suministro
. 7.4. Gestión del riesgo en la atención.</t>
  </si>
  <si>
    <t>Verificar:
1. Que cuente con campana de flujo laminar horizontal.
2. Que exista espacio físico específico.
3. Que se cuente con los insumos requeridos para la nutrición parenteral y enteral.
4. En su caso de que el servicio sea subrogado se deberá cumplir con lo establecido en la NOM-249- SSA1-2010.</t>
  </si>
  <si>
    <t>Verificar:
1. Que la preparación de la nutrición parenteral se realice con técnica de barrera máxima.
2. Que la campaba de flujo laminar se encuentre en buen estado, funcional y limpia.
3. Que al realizar la  conexión  de las bolsas se conserve la técnica de barrera máxima y se evite la contaminación.
4. Que la infusión de la nutrición parenteral sea exclusivamente a través de un catéter venoso central.
5. Que la línea del catéter sea manipulada con técnica estéril sólo para el cambio de las bolsas o equipos dedicados a la nutrición parenteral.
6. Que la nutrición enteral se preparare en un área exclusiva por personal capacitado.
7. Que los insumos para la nutrición parenteral y enteral se encuentren en buenas condiciones y con fecha de caducidad vigente.</t>
  </si>
  <si>
    <t>Verificar:
1. Inventario de equipo (en su caso).
2. Bitácora de mantenimiento preventivo- correctivo de la campana de flujo laminar.
3. Manual de la operación del equipo.
4. Registro del lavado y desinfección de alto nivel de la campana de flujo laminar.
5. Registro del lavado y esterilización o de la desinfección de alto nivel del espacio físico.
6. Nota medica del procedimiento y hoja de enfermería.
7. Registro y control de la clínica de catéteres.
8. Sistema de abasto de los insumos para la preparación de la nutrición parenteral y enteral (en su caso).
9. Manual de procedimientos de enfermería para nutrición parenteral y enteral.
10. Control de la solicitud del servicio y entrega-recepción de la nutrición parenteral y enteral por parte del proveedor.</t>
  </si>
  <si>
    <t>Verificar:
1. Bitácora de mantenimiento preventivo y correctivo de la estructura.
2. Resguardo e inventario de equipo.</t>
  </si>
  <si>
    <t>NOM-025-SSA3-2013, en su numeral
5.2.16. NOM-016-SSA3-2012, en su numeral 6.6.6.10..</t>
  </si>
  <si>
    <t>Verificar que exista el área de lavado para material e instrumental, con agua corriente, tarja y área de secado, material para el lavado y asepsia.</t>
  </si>
  <si>
    <t>Verificar la existencia de los manuales correspondientes al servicio: bitácora de mantenimiento predictivo, preventivo y correctivo del equipo, código de bioética, guías diagnóstico-terapéuticas (de acuerdo con las patologías prevalentes), manuales de bioseguridad para el paciente, el personal y el servicio, manuales de funcionamiento de los equipos del servicio, manual de organización y funcionamiento, manuales de procedimientos técnico- médicos y administrativos, criterios de ingreso, selección y egreso.</t>
  </si>
  <si>
    <t>Verificar:
1. Que los manuales sean de conocimiento y aplicación por parte del personal.
2. Que los manuales tengan los elementos requeridos.
3. Que estén actualizados.
4. Que estén autorizados por las autoridades correspondientes.
5. Que la fecha de elaboración este vigente.</t>
  </si>
  <si>
    <t>Verificar:
1. Manual de organización.
2. Manual de procedimientos.
3. Manual de bioseguridad.
4. Bitácora de mantenimiento predictivo, preventivo y correctivo del equipo.
5. Código de bioética.
6. Guías diagnóstico-terapéuticas (de acuerdo con las patologías prevalentes).
7. Manuales de funcionamiento de los equipos del servicio.
8. Manuales de procedimientos técnico- médicos y administrativos.
9. Criterios de ingreso, egreso y exclusión.</t>
  </si>
  <si>
    <t>NOM-025-SSA3-2013, en su numeral 5.2.15</t>
  </si>
  <si>
    <t>Áreas de Trabajo Administrativo para el Personal Médico y de Enfermería</t>
  </si>
  <si>
    <t>Verificar:
1. Que el espacio sea suficiente.
2. Que el mobiliario este en buena condiciones.</t>
  </si>
  <si>
    <t>CAUSES 2018 Intervenciones cubiertas por el fondo de protección contra gastos catastróficos (malformaciones congénitas y/o adquiridas en menores de 18 años). Grupo técnico malformaciones vías urinarias, cardiovasculares, digestiva y de la columna vertebral. GPC.</t>
  </si>
  <si>
    <t>Verificar la existencia de casos.</t>
  </si>
  <si>
    <t>Verificar:
1. Proceso de atención de la patología.
2. Registros en historia clínica, nota de ingreso, nota de evolución, nota de interconsulta, nota de referencia/ traslado, nota de egreso (en su caso), hoja de enfermería, hoja de los servicios auxiliares de diagnóstico y tratamiento, cartas de consentimiento informado para los distintos procedimientos, nota de defunción y certificado de defunción (en su caso).
3. Apego a las guías de práctica clínica correspondientes, así como a los manuales de procedimiento técnico- médicos o protocolos de atención médica.</t>
  </si>
  <si>
    <t>Verificar:
1. Expediente clínico.
2. Censo  de  ingreso  y  egreso  de pacientes.
3. Diagnóstico de morbimortalidad.
3. Sistemas de información.
4. Guías de práctica clínica.
5. Protocolos de atención médica.
6. Manuales de procedimientos técnico- médicos.
7. Manuales de procedimientos de enfermería.</t>
  </si>
  <si>
    <t>3.Información, conocimiento, innovación y tecnología.
3.1. Alineación de la información
estratégica.
3.3. Protección de la información.
4.Planeación.
4.2. Cumplimiento de la regulación.</t>
  </si>
  <si>
    <t>Verificar:
1. Que el personal de salud identifica al paciente en el momento en que este solicita la atención y previo a la realización de procedimientos.
2. La identificación se hace con dos identificadores que siempre serán, por lo menos, el nombre completo del paciente y la fecha de nacimiento (día, mes y año).
3. El personal de salud comprueba el nombre completo del paciente y fecha de nacimiento.
4. Que en caso de que el paciente no esté consciente o en pacientes con cualquier tipo de discapacidad que impida la comunicación, los datos se validan con su familiar, antes de realizar cualquier procedimiento al paciente.</t>
  </si>
  <si>
    <t>Verificar:
1. Que se cuenta con elementos para la identificación (tarjeta de cabecera o pie de cama o brazalete o pulsera).
2. La  identificación  del  paciente en soluciones intravenosas y dispositivos.
3. Los registros del área (nota de primera vez y notas de atención subsecuente, consentimientos informados, hojas diarias) cuenten con los dos identificadores.</t>
  </si>
  <si>
    <t>2. Liderazgo.
2.2. Cultura de calidad.
3.Información, conocimiento, innovación y tecnología.
3.2. Análisis e interpretación de la información.
3.5. Metas y objetivos sectoriales.
4.Planeación.
4.2. Cumplimiento de la regulación.
4.3. Planeación operativa.
4.4. Plan anual de calidad y seguridad
del paciente.
5. Responsabilidad social.
5.2. Promoción de la cultura de
calidad.
5.2.1. Al interior de la unidad.
7. Mejora de procesos.
7.4. Gestión del riesgo en la
atención.</t>
  </si>
  <si>
    <t>Verificar que el área cuente con un procedimiento documentado para la comunicación efectiva Acción Esencial 2 (A, B, C, D, F, G) definido y aplicado al establecimiento</t>
  </si>
  <si>
    <t>Verificar:
1. Que se conoce y sigue el procedimiento establecido de Escuchar-Escribir-Leer-Confirmar- Transcribir, al emitir-recibir órdenes verbales y/o telefónicas.
2. Que se conoce y aplica la Técnica SAER durante la transferencia, referencia, contra referencia y egreso.</t>
  </si>
  <si>
    <t>Verificar que los registros de supervisión de seguimiento, llenado de la bitácora específica de registro de órdenes verbales y/o telefónicas, llenado en expediente clínico.</t>
  </si>
  <si>
    <t>Verificar que el establecimiento cuente con un procedimiento documentado para la seguridad en el proceso de medicación Acción Esencial 3 (A, B, C, D, E, F, G, H, I) definido y aplicado al establecimiento.</t>
  </si>
  <si>
    <t>Verificar que:
1. Se tenga acceso al procedimiento para la seguridad en el proceso de medicación.
2. El personal conozca lo relativo al procedimiento de seguridad en el proceso de medicación sabiendo: a) prescripción,
b) transcripción, c) dispensación,
d) recepción, almacenamiento y e) administración de medicamentos.
3. Que sepan la doble verificación en la preparación y administración de medicamentos de alto riesgo.
4. Notificación de eventos adversos relacionados con la medicación.</t>
  </si>
  <si>
    <t>Verificar:
1. Que se conozca y aplique el procedimiento que incluye: la aplicación del tiempo fuera para procedimientos fuera de quirófano.
2. Que el personal cuente con la capacitación para su aplicación.</t>
  </si>
  <si>
    <t>Verificar:
1. Registros    de    supervisión    de seguimiento
2. Constancias de capacitación o listas de asistencia.</t>
  </si>
  <si>
    <t>Consejo de Salubridad General. Identificación de tratamientos y medicamentos asociados a gastos catastróficos. Protocolo Técnico.</t>
  </si>
  <si>
    <t>CARRO ROJO UNIDAD DE CUIDADOS INTENSIVOS PEDIÁTRICOS :
Verificar que cuenten con el carro rojo para el manejo del paro cardiorrespiratorio.</t>
  </si>
  <si>
    <t>Verificar:
1. Que existan los insumos requeridos para el ABC de la reanimación cardiorrespiratoria. ( Ver desglose)
2. Que la caducidad del material y medicamentos este vigente.
3. Que los insumos sean suficientes para la atención.
4. Que el personal conozca el manejo del monitor desfibrilador y las maniobras de reanimación cardiorrespiratoria.
5. Que estén identificados los medicamos de alto riesgo y electrolitos.</t>
  </si>
  <si>
    <t>Verificar:
1. Bitácora de control del carro para el manejo del paro cardiorrespiratorio firmada por el responsable de turno.
2. Registro histórico del abastecimiento oportuno y completo del contenido del carro para para el manejo del paro cardiorrespiratorio.
3. Registro de la prueba del trazo isoeléctrico semanalmente.
4. Bitácora de mantenimiento del monitor- desfibrilador.
5. Protocolo de manejo de los medicamentos de alto riesgo y electrolíticos.</t>
  </si>
  <si>
    <t>Consejo de Salubridad General. Identificación de tratamientos y medicamentos asociados a gastos catastróficos. Protocolo Técnico</t>
  </si>
  <si>
    <t>1. Personas, comunidad y población.
1.1. Conocimiento profundo de
las personas, comunidad y población; diagnóstico
situacional y de salud.
4.Planeación.
4.1. Planeación estratégica.
4.3. Planeación operativa.
7. Mejora de procesos.
7.3. Administración de procesos de
suministro.</t>
  </si>
  <si>
    <t>Bicarbonato    de    sodio    solución inyectable al 7.5% (0.75 g).</t>
  </si>
  <si>
    <t>Diazepam solución inyectable 10 mg / 2 ml. O Midazolam solución inyectable 5 mg / ml</t>
  </si>
  <si>
    <t>Nitroglicerina solución intravenosa 50 mg
/10 m.*</t>
  </si>
  <si>
    <t>Nitroprusiato de sodio solución inyectable 50 mg.*</t>
  </si>
  <si>
    <t>Parches   para   electrodo   (adulto, pediátricos).*</t>
  </si>
  <si>
    <t>Cánulas endotraqueales: N° 2.5, 3.0,
3.5, 4.0, 4.5, 5.0, 6.5 mm.</t>
  </si>
  <si>
    <t>UNIDAD DE TERAPIA INTENSIVA PEDIÁTRICA</t>
  </si>
  <si>
    <t>LABORATORIO DE BANCO Y SANGRE</t>
  </si>
  <si>
    <t>HOJA DE RESULTADOS DIG</t>
  </si>
  <si>
    <t>HOJA DE RESULTADOS VER</t>
  </si>
  <si>
    <t>HOJA DE RESULTADOS CARDIO</t>
  </si>
  <si>
    <t>HOJA DE RESULTADOS URI</t>
  </si>
  <si>
    <t>2. Liderazgo.
2.2. Cultura de calidad.
3.Información, conocimiento, innovación y tecnología.
3.2. Análisis e interpretación de la información.
3.5. Metas y objetivos sectoriales.
4. Planeación.
4.2. Cumplimiento de la regulación.
4.3. Planeación operativa.
4.4. Plan anual de calidad y seguridad
del paciente.
5. Responsabilidad social. 5
.2. Promoción de la cultura de calidad.
5.2.1. Al interior de la unidad.
7. Mejora de procesos.
7.4. Gestión del riesgo en la atención.</t>
  </si>
  <si>
    <t>Verificar equipo médico:
1 Carro para curación.
2.   Mesa mayo con charola.
3. Mesa Pasteur.
4. Portavenoclisis rodable.
5.   Caja para desinfección de instrumentos.
6. Lebrillos.
7. Electrocardiógrafo multicanal con interpretación.
8. Esfigmomanómetro aneroide del tamaño que requiera para su actividad principal.
9. Sistema de intercomunicación bidireccional.
10. Estetoscopio (en su caso con cápsula tamaño pediátrico).
11. Estuche de diagnóstico que incluya oftalmoscopio, otoscopio y faringoscopio, con pilas y focos de repuesto.
12. Lámpara de haz dirigible.
13. Pinza de traslado.
14. Termómetros clínicos digitales (baterías de repuesto).
15. Torundero con tapa.
16. Estetoscopio de cápsula doble.
17. Lámpara de examinación con fuente de luz de fibra óptica o LED.
18. Negatoscopio o sustituto tecnológico.</t>
  </si>
  <si>
    <t xml:space="preserve">Unidad de Terapia Intensiva Pediátrica </t>
  </si>
  <si>
    <t xml:space="preserve">Verificar:
1. Bitácora de mantenimiento preventivo y correctivo de la estructura.
2. Bitácora de abasto de insumos para el lavado y asepsia.
3. Bitácora    del    procedimiento   de desinfección de alto nivel del material e instrumental. </t>
  </si>
  <si>
    <t>CALIFICACIÓN GOBIERNO DIGESTIVO</t>
  </si>
  <si>
    <t>CALIFICACIÓN GOBIERNO URINARIO</t>
  </si>
  <si>
    <t>CALIFICACIÓN GOBIERNO  VERTEBRAL</t>
  </si>
  <si>
    <t>CALIFICACIÓN GOBIERNO CARDIOVASCULAR</t>
  </si>
  <si>
    <t>CALIFICACIÓN CONSULTA EXTERNA DIGESTIVO</t>
  </si>
  <si>
    <t>CALIFICACIÓN CONSULTA EXTERNA VERTEBRAL</t>
  </si>
  <si>
    <t>CALIFICACIÓN CONSULTA EXTERNA CARDIOVASCULAR</t>
  </si>
  <si>
    <t>CALIFICACIÓN CONSULTA EXTERNA URINARIO</t>
  </si>
  <si>
    <t>CALIFICACIÓN HOSPITALIZACIÓN DIGESTIVO</t>
  </si>
  <si>
    <t>CALIFICACIÓN HOSPITALIZACIÓN VERTEBRAL</t>
  </si>
  <si>
    <t>CALIFICACIÓN HOSPITALIZACIÓN CARDIOVASCULAR</t>
  </si>
  <si>
    <t>CALIFICACIÓN HOSPITALIZACIÓN URINARIO</t>
  </si>
  <si>
    <t>CALIFICACIÓN UNIDAD QUIRÚRGICA DIGESTIVO</t>
  </si>
  <si>
    <t>CALIFICACIÓN UNIDAD QUIRÚRGICA VERTEBRAL</t>
  </si>
  <si>
    <t>CALIFICACIÓN UNIDAD QUIRÚRGICA CARDIOVASCULAR</t>
  </si>
  <si>
    <t>CALIFICACIÓN UNIDAD QUIRÚRGICA URINARIO</t>
  </si>
  <si>
    <t>CALIFICACIÓN UNIDAD DE TERAPIA INTENSIVA PED DIGESTIVO</t>
  </si>
  <si>
    <t>CALIFICACIÓN UNIDAD DE TERAPIA INTENSIVA PED VERTEBRAL</t>
  </si>
  <si>
    <t>CALIFICACIÓN UNIDAD DE TERAPIA INTENSIVA PED CARDIOVASCULAR</t>
  </si>
  <si>
    <t>CALIFICACIÓN UNIDAD DE TERAPIA INTENSIVA PED URINARIO</t>
  </si>
  <si>
    <t>CALIFICACIÓN HEMODINAMIA CARDIOVASCULAR</t>
  </si>
  <si>
    <t>CALIFICACIÓN REHABILITACIÓN VERTEBRAL</t>
  </si>
  <si>
    <t>CALIFICACIÓN INHALOTERAPIA DIGESTIVO</t>
  </si>
  <si>
    <t>CALIFICACIÓN INHALOTERAPIA VERTEBRAL</t>
  </si>
  <si>
    <t>CALIFICACIÓN INHALOTERAPIA CARDIOVASCULAR</t>
  </si>
  <si>
    <t>CALIFICACIÓN INHALOTERAPIA URINARIO</t>
  </si>
  <si>
    <t>CALIFICACIÓN IMAGENOLOGÍA DIGESTIVO</t>
  </si>
  <si>
    <t>CALIFICACIÓN IMAGENOLOGÍA VERTEBRAL</t>
  </si>
  <si>
    <t>CALIFICACIÓN IMAGENOLOGÍA CARDIOVASCULAR</t>
  </si>
  <si>
    <t>CALIFICACIÓN IMAGENOLOGÍA URINARIO</t>
  </si>
  <si>
    <t>CALIFICACIÓN SERVICIOS GENERALES DIGESTIVO</t>
  </si>
  <si>
    <t>CALIFICACIÓN SERVICIOS GENERALES VERTEBRAL</t>
  </si>
  <si>
    <t>CALIFICACIÓN SERVICIOS GENERALES CARDIOVASCULAR</t>
  </si>
  <si>
    <t>CALIFICACIÓN SERVICIOS GENERALES URINARIO</t>
  </si>
  <si>
    <t>CALIFICACIÓN LABORATORIO Y BANCO DE SANGRE DIGESTIVO</t>
  </si>
  <si>
    <t>CALIFICACIÓN LABORATORIO Y BANCO DE SANGRE VERTEBRAL</t>
  </si>
  <si>
    <t>CALIFICACIÓN LABORATORIO Y BANCO DE SANGRE CARDIOVASCULAR</t>
  </si>
  <si>
    <t>CALIFICACIÓN LABORATORIO Y BANCO DE SANGRE URINARIO</t>
  </si>
  <si>
    <t>CALIFICACIÓN FARMACIA ESTRUCTURA DIGESTIVO</t>
  </si>
  <si>
    <t>CALIFICACIÓN FARMACIA ESTRUCTURAVERTEBRAL</t>
  </si>
  <si>
    <t>CALIFICACIÓN FARMACIA ESTRUCTURA CARDIOVASCULAR</t>
  </si>
  <si>
    <t>CALIFICACIÓN FARMACIA ESTRUCTURA URINARIO</t>
  </si>
  <si>
    <t xml:space="preserve">UNIDAD DE ANÁLISIS ECONÓMICO </t>
  </si>
  <si>
    <r>
      <t xml:space="preserve">Verificar:
1. Existencia de sala de operaciones.
</t>
    </r>
    <r>
      <rPr>
        <b/>
        <sz val="12"/>
        <rFont val="Montserrat"/>
      </rPr>
      <t>2. Que las salas de operaciones tenga curvas sanitarias, las paredes estén recubiertas de material de fácil limpieza y que no tenga ranuras, orificios o poros.
3. Que la ventilación sea artificial con instalación que permita el aire inyectado por la parte superior y extraído en la parte inferior (ductos de extracción de aire), que el sistema no recircule el aire para evitar la concentración de gases anestésicos y medicinales.</t>
    </r>
    <r>
      <rPr>
        <sz val="12"/>
        <rFont val="Montserrat"/>
      </rPr>
      <t xml:space="preserve">
4. Que existan 2 puertas, las cuales deberán ser de doble abatimiento y requieren tener mirillas.
5. Piso resistente al agua, noconductor de corriente.
6. Que cuente con instalaciones fijas de oxígeno y aire.</t>
    </r>
  </si>
  <si>
    <r>
      <rPr>
        <sz val="12"/>
        <rFont val="Montserrat"/>
      </rPr>
      <t>Verificar:
1. Registros del control ymantenimiento de la ventilación (preferentemente deberá tener capacidad para llevar a cabo de 20 a 25 cambios de volumen de aire filtrado por hora).</t>
    </r>
    <r>
      <rPr>
        <b/>
        <sz val="12"/>
        <rFont val="Montserrat"/>
      </rPr>
      <t xml:space="preserve">
2. Bitácora del procedimiento de desinfección de alto nivel del área.</t>
    </r>
  </si>
  <si>
    <r>
      <t xml:space="preserve">Verificar:
1. Bitácora      de      mantenimiento preventivo y correctivo del equipo.
2. Inventario del equipo.
</t>
    </r>
    <r>
      <rPr>
        <b/>
        <sz val="12"/>
        <rFont val="Montserrat"/>
      </rPr>
      <t>3. Bitácora del procedimiento de desinfección de alto nivel del área</t>
    </r>
    <r>
      <rPr>
        <sz val="12"/>
        <rFont val="Montserrat"/>
      </rPr>
      <t>.</t>
    </r>
  </si>
  <si>
    <r>
      <t xml:space="preserve">
</t>
    </r>
    <r>
      <rPr>
        <b/>
        <sz val="12"/>
        <rFont val="Montserrat"/>
      </rPr>
      <t>Verificar que se realicen procesos de eliminación dirigidos a la destrucción de microorganismos en cualquier objetivo inanimado utilizado en el hospital</t>
    </r>
    <r>
      <rPr>
        <sz val="12"/>
        <rFont val="Montserrat"/>
      </rPr>
      <t>.</t>
    </r>
  </si>
  <si>
    <r>
      <t xml:space="preserve">Verificar:  1. Inventario de equipo e instrumental. 2. Bitácora de mantenimiento preventivo y correctivo de los equipos de anestesia (funcionamiento de las alarmas y mantenerlas activas) y del resto de equipos médicos 3. Registro  diario de la revisión y comprobación (previo al inicio del procedimiento anestésico) del buen funcionamiento de la máquina de anestesia, así como, la disponibilidad de los fármacos necesarios. 4. Calibración periódica de los vaporizadores. 5. Registro  del procedimiento de lavado y esterilización de los circuitos para ventilación de los equipos de anestesia que no sean desechables. 6. Registro  del procedimiento de esterilización y desinfección de los equipos de apoyo respiratorio no invasivo (registrarse la fecha y hora de cambio).  7. Registro  del procedimiento de lavado, esterilización o desinfección de los circuitos para ventilación, las bolsas de reanimación respiratoria que no sean desechables antes de volver a ser usados en otro paciente. 8. Sistema de abasto de medicamentos, libro de registro de medicamentos controlados y recetas médicas autorizadas. 9. Registro  del procedimiento de lavado y esterilización o desinfección de los sensores de oxigeno antes de volver a ser usados en otro paciente. </t>
    </r>
    <r>
      <rPr>
        <b/>
        <sz val="12"/>
        <rFont val="Montserrat"/>
      </rPr>
      <t>10. Bitácora del procedimiento de desinfección de alto nivel del área</t>
    </r>
    <r>
      <rPr>
        <b/>
        <sz val="14"/>
        <rFont val="Montserrat"/>
      </rPr>
      <t>.</t>
    </r>
  </si>
  <si>
    <r>
      <t xml:space="preserve">Verificar:
1. Bitácora de mantenimiento preventivo y correctivo de las tomas de pared.
2. Bitácora de mantenimiento preventivo correctivo del equipo y mobiliario.
3. Documento en el cual se establezcan procedimientos, medidas de distribución y entradas que disminuyan el riesgo de contaminación del área gris.
4. Bitácora de mantenimiento preventivo correctivo de la ventilación artificial.
5. Registro del procedimiento de lavado y esterilización o desinfección de los sensores de oxigeno antes de volver a ser usados en otro paciente.
6. Registro del procedimiento de limpieza y desinfección de las camas (cada vez que se desocupe).
</t>
    </r>
    <r>
      <rPr>
        <b/>
        <sz val="12"/>
        <rFont val="Montserrat"/>
      </rPr>
      <t>7</t>
    </r>
    <r>
      <rPr>
        <sz val="12"/>
        <rFont val="Montserrat"/>
      </rPr>
      <t xml:space="preserve">. </t>
    </r>
    <r>
      <rPr>
        <b/>
        <sz val="12"/>
        <rFont val="Montserrat"/>
      </rPr>
      <t>Bitácora del procedimiento de desinfección de alto nivel del área.</t>
    </r>
    <r>
      <rPr>
        <sz val="12"/>
        <rFont val="Montserrat"/>
      </rPr>
      <t xml:space="preserve">
8. Sistema de abasto de material y medicamentos.
9. Expediente clínico que contenga la nota post-anestésica y la nota de alta del área de recuperación considerando la calificación de ALDRETE.</t>
    </r>
  </si>
  <si>
    <r>
      <t xml:space="preserve">Verificar:
1. Que se encuentre en buenas condiciones y funcional.
</t>
    </r>
    <r>
      <rPr>
        <b/>
        <sz val="12"/>
        <color indexed="8"/>
        <rFont val="Montserrat"/>
      </rPr>
      <t>2. Que el restablecimiento de la energía sea en un lapso de 10 segundos.</t>
    </r>
    <r>
      <rPr>
        <sz val="12"/>
        <color indexed="8"/>
        <rFont val="Montserrat"/>
      </rPr>
      <t xml:space="preserve">
3. Señalización, rótulo de acceso restringido a personal ajeno y de peligro..</t>
    </r>
  </si>
  <si>
    <r>
      <rPr>
        <sz val="12"/>
        <color indexed="63"/>
        <rFont val="Montserrat"/>
      </rPr>
      <t>Tipo de Criterio</t>
    </r>
  </si>
  <si>
    <r>
      <rPr>
        <sz val="12"/>
        <color indexed="63"/>
        <rFont val="Montserrat"/>
      </rPr>
      <t>Puntaje esperado</t>
    </r>
  </si>
  <si>
    <r>
      <rPr>
        <sz val="12"/>
        <color indexed="63"/>
        <rFont val="Montserrat"/>
      </rPr>
      <t>Puntaje alcanzado</t>
    </r>
  </si>
  <si>
    <r>
      <rPr>
        <sz val="12"/>
        <color indexed="63"/>
        <rFont val="Montserrat"/>
      </rPr>
      <t>Estructura</t>
    </r>
  </si>
  <si>
    <r>
      <rPr>
        <sz val="12"/>
        <color indexed="63"/>
        <rFont val="Montserrat"/>
      </rPr>
      <t>Proceso</t>
    </r>
  </si>
  <si>
    <r>
      <rPr>
        <sz val="12"/>
        <color indexed="63"/>
        <rFont val="Montserrat"/>
      </rPr>
      <t>Evidencia documental</t>
    </r>
  </si>
  <si>
    <r>
      <rPr>
        <b/>
        <sz val="12"/>
        <color indexed="9"/>
        <rFont val="Montserrat"/>
      </rPr>
      <t>RESULTADOS</t>
    </r>
  </si>
  <si>
    <r>
      <t xml:space="preserve">Verificar </t>
    </r>
    <r>
      <rPr>
        <b/>
        <sz val="12"/>
        <color theme="1"/>
        <rFont val="Montserrat"/>
      </rPr>
      <t>existencia de planta de luz de emergencia.</t>
    </r>
  </si>
  <si>
    <r>
      <t xml:space="preserve">Verificar:
1. Plantilla de personal.
2. Registros de asistencia.
3. Expediente de personal (contrato laboral vigente, hoja de adscripción u oficio de comisión al servicio, </t>
    </r>
    <r>
      <rPr>
        <b/>
        <sz val="12"/>
        <color indexed="8"/>
        <rFont val="Montserrat"/>
      </rPr>
      <t>título y cédula profesional de la licenciatura y/o carrera técnica</t>
    </r>
    <r>
      <rPr>
        <sz val="12"/>
        <color indexed="8"/>
        <rFont val="Montserrat"/>
      </rPr>
      <t xml:space="preserve">).
</t>
    </r>
    <r>
      <rPr>
        <b/>
        <sz val="12"/>
        <color indexed="8"/>
        <rFont val="Montserrat"/>
      </rPr>
      <t>4. Constancia de capacitación: higiene de manos</t>
    </r>
    <r>
      <rPr>
        <sz val="12"/>
        <color indexed="8"/>
        <rFont val="Montserrat"/>
      </rPr>
      <t>, interculturalidad y/o género, en materia de prevención de incendios y atención de emergencias, cuidados paliativos.
5. Programa de cobertura de períodos vacacionales.</t>
    </r>
  </si>
  <si>
    <t>Autorizaciones sanitarias
CRITERIO MAYOR</t>
  </si>
  <si>
    <t>Médico especialista en nefrología
CRITERIO MAYOR</t>
  </si>
  <si>
    <t>Médico especialista en genética propio o subrogado
CRITERIO MAYOR</t>
  </si>
  <si>
    <t>Médico especialista en endocrinología y/o endocrinología pediátrica propio o subrogado
CRITERIO MAYOR</t>
  </si>
  <si>
    <t>Licenciado en trabajo social
CRITERIO MAYOR</t>
  </si>
  <si>
    <t>Licenciado en psicología
CRITERIO MAYOR</t>
  </si>
  <si>
    <t>Técnico en inhaloterapia
CRITERIO MAYOR</t>
  </si>
  <si>
    <t>Acciones Esenciales para la Seguridad del paciente
CRITERIO MAYOR</t>
  </si>
  <si>
    <r>
      <t xml:space="preserve">Verificar:
</t>
    </r>
    <r>
      <rPr>
        <b/>
        <sz val="12"/>
        <rFont val="Montserrat"/>
      </rPr>
      <t>1. Que se cuente con condiciones generales adecuadas de infraestructura,</t>
    </r>
    <r>
      <rPr>
        <sz val="12"/>
        <rFont val="Montserrat"/>
      </rPr>
      <t xml:space="preserve"> con facilidades arquitectónicas.
2. Que exista la ruta de acceso y salida.</t>
    </r>
  </si>
  <si>
    <t>Condiciones generales
CRITERIO MAYOR</t>
  </si>
  <si>
    <r>
      <t>Verificar:
1. Que se cuente con las facilidades arquitectónicas para efectuar las actividades médicas con condiciones adecuadas de iluminación, ventilación</t>
    </r>
    <r>
      <rPr>
        <b/>
        <sz val="12"/>
        <rFont val="Montserrat"/>
      </rPr>
      <t>, limpieza.</t>
    </r>
    <r>
      <rPr>
        <sz val="12"/>
        <rFont val="Montserrat"/>
      </rPr>
      <t xml:space="preserve">
2. Que la estructura esté de acuerdo con su denominación y oferta de servicios, además de contar con un área, sala o local apropiado para la espera de pacientes y usuarios.
3. Considerar que la infraestructura facilite el acceso y salida de las personas con discapacidad y adultos mayores.
4. Que las instalaciones hidráulicas y eléctricas se encuentren en buenas condiciones.</t>
    </r>
  </si>
  <si>
    <r>
      <t xml:space="preserve">Verificar:
1. Señalización.
2. </t>
    </r>
    <r>
      <rPr>
        <b/>
        <sz val="12"/>
        <color theme="1"/>
        <rFont val="Montserrat"/>
      </rPr>
      <t>Condiciones generales en el área.</t>
    </r>
  </si>
  <si>
    <r>
      <t>Verificar:
1. Existencia y ubicación de la señalización, rutas de evacuación y directorio.
2.</t>
    </r>
    <r>
      <rPr>
        <b/>
        <sz val="12"/>
        <color theme="1"/>
        <rFont val="Montserrat"/>
      </rPr>
      <t xml:space="preserve"> Limpieza de las instalaciones.</t>
    </r>
    <r>
      <rPr>
        <sz val="12"/>
        <color theme="1"/>
        <rFont val="Montserrat"/>
      </rPr>
      <t xml:space="preserve">
3. Iluminación y ventilación adecuadas.
4. Instalaciones hidrosanitarias funcionando adecuadamente.
5. Las dimensiones y circulaciones de las áreas deberán permitir el desarrollo de las funciones y actividades propias del personal de enfermería.</t>
    </r>
  </si>
  <si>
    <r>
      <t xml:space="preserve">Verificar:
1. El área de trabajo de enfermeras, deberá estar libre de fuentes de contaminación.
2. </t>
    </r>
    <r>
      <rPr>
        <b/>
        <sz val="12"/>
        <color theme="1"/>
        <rFont val="Montserrat"/>
      </rPr>
      <t>Mantenimiento preventivo y correctivo de la infraestructura</t>
    </r>
    <r>
      <rPr>
        <sz val="12"/>
        <color theme="1"/>
        <rFont val="Montserrat"/>
      </rPr>
      <t>,</t>
    </r>
    <r>
      <rPr>
        <b/>
        <sz val="12"/>
        <color theme="1"/>
        <rFont val="Montserrat"/>
      </rPr>
      <t xml:space="preserve"> limpieza </t>
    </r>
    <r>
      <rPr>
        <sz val="12"/>
        <color theme="1"/>
        <rFont val="Montserrat"/>
      </rPr>
      <t>e instalaciones hidráulicas sin fugas.</t>
    </r>
  </si>
  <si>
    <r>
      <t xml:space="preserve">Verificar  </t>
    </r>
    <r>
      <rPr>
        <b/>
        <sz val="12"/>
        <color theme="1"/>
        <rFont val="Montserrat"/>
      </rPr>
      <t>infraestructura</t>
    </r>
    <r>
      <rPr>
        <sz val="12"/>
        <color theme="1"/>
        <rFont val="Montserrat"/>
      </rPr>
      <t>;  además de lo especificado en el apartado de hospitalización de adultos, el área de hospitalización pediátrica deberá contar con las siguientes características:
1 Existencia.
2. Ubicación.
3. Señalización.
4. Una toma fija de oxígeno por cama.
5. Una toma fija de aire comprimido por cada dos camas.
6. Una   toma   fija   de   aspiración controlada (equipos portátiles).</t>
    </r>
  </si>
  <si>
    <t>Hospitalización pediátrica
CRITERIO MAYOR</t>
  </si>
  <si>
    <t>Cuarto de aislados
CRITERIO MAYOR</t>
  </si>
  <si>
    <t>Acciones Esenciales para la Seguridad del Paciente 
CRITERIO MAYOR</t>
  </si>
  <si>
    <r>
      <t xml:space="preserve">Verificar:
1. Que el área esté debidamente señalizada con rotulo de acceso restringido.
2. Que la iluminación y ventilación sean adecuadas.
3. </t>
    </r>
    <r>
      <rPr>
        <b/>
        <sz val="12"/>
        <rFont val="Montserrat"/>
      </rPr>
      <t>Que la infraestructura</t>
    </r>
    <r>
      <rPr>
        <sz val="12"/>
        <rFont val="Montserrat"/>
      </rPr>
      <t xml:space="preserve"> e instalaciones hidrosanitarias y eléctricas </t>
    </r>
    <r>
      <rPr>
        <b/>
        <sz val="12"/>
        <rFont val="Montserrat"/>
      </rPr>
      <t>se encuentre en buen estado.</t>
    </r>
  </si>
  <si>
    <t>Acciones Esenciales para la Seguridad del Paciente
CRITERIO MAYOR</t>
  </si>
  <si>
    <t>Verificar:
1. Bitácora de mantenimiento preventivo- correctivo de la estructura y mobiliario.
2. Bitácora de control de aseo y limpieza del área firmada por el jefe de turno o supervisor.
3. Registro de capacitación al personal de salud y familiares en los flujos de ingreso y egreso.
4. Registro y control del sistema de abasto de los insumos para la higiene de manos.
5. Existencia de flujograma que especifique el proceso para la colocación de las barreras de seguridad.</t>
  </si>
  <si>
    <r>
      <t>Verificar:
1. Que el material y acabados sean los correspondientes para mantener la asepsia y</t>
    </r>
    <r>
      <rPr>
        <b/>
        <sz val="11"/>
        <rFont val="Montserrat"/>
      </rPr>
      <t xml:space="preserve"> limpieza del área</t>
    </r>
    <r>
      <rPr>
        <sz val="11"/>
        <rFont val="Montserrat"/>
      </rPr>
      <t xml:space="preserve"> requerida.
2. Que la iluminación y ventilación sean adecuadas.
3. </t>
    </r>
    <r>
      <rPr>
        <b/>
        <sz val="11"/>
        <rFont val="Montserrat"/>
      </rPr>
      <t>Que la infraestructura</t>
    </r>
    <r>
      <rPr>
        <sz val="11"/>
        <rFont val="Montserrat"/>
      </rPr>
      <t xml:space="preserve"> e instalaciones hidrosanitarias y eléctricas </t>
    </r>
    <r>
      <rPr>
        <b/>
        <sz val="11"/>
        <rFont val="Montserrat"/>
      </rPr>
      <t>se encuentre en buen estado</t>
    </r>
    <r>
      <rPr>
        <sz val="11"/>
        <rFont val="Montserrat"/>
      </rPr>
      <t>.</t>
    </r>
  </si>
  <si>
    <r>
      <t>Verificar:
1. Q</t>
    </r>
    <r>
      <rPr>
        <b/>
        <sz val="12"/>
        <rFont val="Montserrat"/>
      </rPr>
      <t xml:space="preserve">ue las áreas se encuentren limpias </t>
    </r>
    <r>
      <rPr>
        <sz val="12"/>
        <rFont val="Montserrat"/>
      </rPr>
      <t>y mantenga la asepsia correspondiente.
2. Que cuente con iluminación y ventilación adecuadas.
3. Que cuente con infraestructura e instalaciones hidrosanitarias y eléctricas en buen estado.</t>
    </r>
  </si>
  <si>
    <r>
      <t xml:space="preserve">Verificar:
1. Que los espacios estén provistos de iluminación suficiente, ya sea natural o artificial, adecuada a la naturaleza del trabajo, así como de ventilación adecuada para la renovación continua del aire y para evitar el calor excesivo, la condensación del vapor y el polvo. Además deberá contar sistemas de iluminación de emergencia.
2. </t>
    </r>
    <r>
      <rPr>
        <b/>
        <sz val="12"/>
        <rFont val="Montserrat"/>
      </rPr>
      <t>Que la infraestructura</t>
    </r>
    <r>
      <rPr>
        <sz val="12"/>
        <rFont val="Montserrat"/>
      </rPr>
      <t xml:space="preserve"> e instalaciones hidrosanitarias  y eléctricas </t>
    </r>
    <r>
      <rPr>
        <b/>
        <sz val="12"/>
        <rFont val="Montserrat"/>
      </rPr>
      <t>se encuentre en buen estado de mantenimiento</t>
    </r>
    <r>
      <rPr>
        <sz val="12"/>
        <rFont val="Montserrat"/>
      </rPr>
      <t>.</t>
    </r>
  </si>
  <si>
    <r>
      <t xml:space="preserve">Verificar:
1. Que el área este señalizada.
2. </t>
    </r>
    <r>
      <rPr>
        <b/>
        <sz val="12"/>
        <rFont val="Montserrat"/>
      </rPr>
      <t>Que se encuentre limpia.</t>
    </r>
    <r>
      <rPr>
        <sz val="12"/>
        <rFont val="Montserrat"/>
      </rPr>
      <t xml:space="preserve">
3. </t>
    </r>
    <r>
      <rPr>
        <b/>
        <sz val="12"/>
        <rFont val="Montserrat"/>
      </rPr>
      <t>Que las instalaciones se encuentren en buenas condiciones</t>
    </r>
    <r>
      <rPr>
        <sz val="12"/>
        <rFont val="Montserrat"/>
      </rPr>
      <t>.
4.    Que exista apego técnico normativo.</t>
    </r>
  </si>
  <si>
    <t>Unidad de rehabilitación
CRITERIO MAYOR</t>
  </si>
  <si>
    <r>
      <t xml:space="preserve">Verificar:
</t>
    </r>
    <r>
      <rPr>
        <b/>
        <sz val="12"/>
        <rFont val="Montserrat"/>
      </rPr>
      <t>1. Que el documento cuente con las características y tipo de servicios a que esté destinado el establecimiento.</t>
    </r>
    <r>
      <rPr>
        <sz val="12"/>
        <rFont val="Montserrat"/>
      </rPr>
      <t xml:space="preserve">
2. Que este exhibida en un lugar visible del área.
</t>
    </r>
    <r>
      <rPr>
        <b/>
        <sz val="12"/>
        <rFont val="Montserrat"/>
      </rPr>
      <t>3. Que esté vigente.</t>
    </r>
  </si>
  <si>
    <r>
      <t>Verificar:
1</t>
    </r>
    <r>
      <rPr>
        <b/>
        <sz val="12"/>
        <rFont val="Montserrat"/>
      </rPr>
      <t>. Que el documento cuente con las características requeridas.</t>
    </r>
    <r>
      <rPr>
        <sz val="12"/>
        <rFont val="Montserrat"/>
      </rPr>
      <t xml:space="preserve">
2. Que este exhibido en un lugar visible del área.
</t>
    </r>
    <r>
      <rPr>
        <b/>
        <sz val="12"/>
        <rFont val="Montserrat"/>
      </rPr>
      <t>3. Que esté vigente y actualizado.</t>
    </r>
  </si>
  <si>
    <r>
      <t xml:space="preserve">Verificar:
1. Que la ubicación de la farmacia cuente con las áreas suficientes para la recepción y entrega de los insumos.
2. </t>
    </r>
    <r>
      <rPr>
        <b/>
        <sz val="12"/>
        <rFont val="Montserrat"/>
      </rPr>
      <t>Que se encuentre limpia.</t>
    </r>
    <r>
      <rPr>
        <sz val="12"/>
        <rFont val="Montserrat"/>
      </rPr>
      <t xml:space="preserve">
3. Que el mobiliario este en buenas condiciones.
4. Que los extintores estén colocados de acuerdo a la NOM-002- STPS-2010 y la fecha de la carga este vigente.</t>
    </r>
  </si>
  <si>
    <r>
      <t xml:space="preserve">Verificar:
1. Que se encuentre en lugar visible.
</t>
    </r>
    <r>
      <rPr>
        <b/>
        <sz val="12"/>
        <color theme="1"/>
        <rFont val="Montserrat"/>
      </rPr>
      <t>2. Que el documento esté vigente y que corresponda al establecimiento.</t>
    </r>
  </si>
  <si>
    <r>
      <t xml:space="preserve">Verificar:
1. Que exista señalización.
2. </t>
    </r>
    <r>
      <rPr>
        <b/>
        <sz val="12"/>
        <color theme="1"/>
        <rFont val="Montserrat"/>
      </rPr>
      <t>Que se encuentre limpia</t>
    </r>
    <r>
      <rPr>
        <sz val="12"/>
        <color theme="1"/>
        <rFont val="Montserrat"/>
      </rPr>
      <t xml:space="preserve"> y mantenga la asepsia correspondiente.
3. Que cuente con iluminación y ventilación.
4. Que cuente con infraestructura e instalaciones hidrosanitarias y eléctricas.
5. Calidad del agua. 6.Los factores del entorno arquitectónico asociados a riesgo de caídas de pacientes.</t>
    </r>
  </si>
  <si>
    <r>
      <t>Verificar:
1. Que el área esté debidamente señalizada con rotulo de acceso restringido.
2. Que la iluminación y ventilación sean adecuadas.
3</t>
    </r>
    <r>
      <rPr>
        <b/>
        <sz val="12"/>
        <color theme="1"/>
        <rFont val="Montserrat"/>
      </rPr>
      <t xml:space="preserve">. Que la infraestructura </t>
    </r>
    <r>
      <rPr>
        <sz val="12"/>
        <color theme="1"/>
        <rFont val="Montserrat"/>
      </rPr>
      <t xml:space="preserve">e instalaciones hidrosanitarias y eléctricas </t>
    </r>
    <r>
      <rPr>
        <b/>
        <sz val="12"/>
        <color theme="1"/>
        <rFont val="Montserrat"/>
      </rPr>
      <t>se encuentre en buen estado.</t>
    </r>
    <r>
      <rPr>
        <sz val="12"/>
        <color theme="1"/>
        <rFont val="Montserrat"/>
      </rPr>
      <t xml:space="preserve">
4. Abasto e insumos para la higiene de manos: jabón (líquido o gel) y toallas desechables.</t>
    </r>
  </si>
  <si>
    <r>
      <t>Verificar:
1</t>
    </r>
    <r>
      <rPr>
        <b/>
        <sz val="12"/>
        <rFont val="Montserrat"/>
      </rPr>
      <t>. Limpieza de las instalaciones.</t>
    </r>
    <r>
      <rPr>
        <sz val="12"/>
        <rFont val="Montserrat"/>
      </rPr>
      <t xml:space="preserve">
2. </t>
    </r>
    <r>
      <rPr>
        <b/>
        <sz val="12"/>
        <rFont val="Montserrat"/>
      </rPr>
      <t xml:space="preserve">Infraestructutra en buenas condiciones. </t>
    </r>
    <r>
      <rPr>
        <sz val="12"/>
        <rFont val="Montserrat"/>
      </rPr>
      <t xml:space="preserve"> q</t>
    </r>
    <r>
      <rPr>
        <b/>
        <sz val="12"/>
        <rFont val="Montserrat"/>
      </rPr>
      <t xml:space="preserve">ue no existan humedad, cuarteaduras, orificios en plafones y paredes </t>
    </r>
    <r>
      <rPr>
        <sz val="12"/>
        <rFont val="Montserrat"/>
      </rPr>
      <t>ni fugas de agua, gas o aire.
3. Contactos y apagadores sin cables sueltos.
4. Toma de oxígeno y aire empotrada en pared solo en caso de realizar estudios de contraste.
5. Las dimensiones y ubicación serán de acuerdo con los tipos y cantidad de estudios a realizar.
6. Este servicio debe localizarse en un área accesible para los pacientes que proceden de los servicios de consulta externa y urgencias, así como de las áreas de hospitalización, evitando cruces de las circulaciones técnicas con las del público, pacientes y usuarios.
7. Los factores del entorno arquitectónico asociados a riesgo de caídas de pacientes.</t>
    </r>
  </si>
  <si>
    <t>Infraestructura y condiciones generales
CRITERIO MAYOR</t>
  </si>
  <si>
    <t xml:space="preserve">Autorizaciones sanitarias
CRITERIO MAYOR
</t>
  </si>
  <si>
    <r>
      <t>V</t>
    </r>
    <r>
      <rPr>
        <b/>
        <sz val="12"/>
        <color theme="1"/>
        <rFont val="Montserrat"/>
      </rPr>
      <t>erificar que la Infraestructura este en buen estado.</t>
    </r>
  </si>
  <si>
    <r>
      <t xml:space="preserve">Verificar:
1. </t>
    </r>
    <r>
      <rPr>
        <b/>
        <sz val="12"/>
        <color theme="1"/>
        <rFont val="Montserrat"/>
      </rPr>
      <t>Que las instalaciones estén limpias.</t>
    </r>
    <r>
      <rPr>
        <sz val="12"/>
        <color theme="1"/>
        <rFont val="Montserrat"/>
      </rPr>
      <t xml:space="preserve">
2. Que la iluminación y ventilación sean adecuadas.
3. Que la instalación hidrosanitaria y eléctrica se encuentren en buen estado.
4. Que este establecida la ruta de evacuación y salidas de emergencia.
5. Que en el piso este señalado el área tributaria y seguridad con pintura.
6. Que el drenaje tenga trampa de grasa.
7. Que los extintores estén colocados de acuerdo a la NOM-002-STPS-2010 y la fecha de la carga este vigente.
8. El conocimiento en el personal del uso de los extintores de acuerdo con la normativa e identifique las situaciones para su uso.
9. Instrucciones de seguridad aplicables en cada área y al alcance de los trabajadores.
10. Que no se almacenen materiales o coloquen objetos que obstruyan e interfieran el acceso al equipo contra incendio.
11. Que las tuberías estén identificadas de acuerdo al código de colores vigentes.
12. Las tuberías deberán tener rotulado la dirección de flujo.</t>
    </r>
  </si>
  <si>
    <t>Condiciones generales
(Casa de máquinas)
CRITERIO MAYOR</t>
  </si>
  <si>
    <t xml:space="preserve">CÉDULA DE EVALUACIÓN PARAMALFORMACIONES CONGÉNITAS Y/O ADQUIRIDAS (MENORES DE 18 AÑOS): Atresia anal, Atresia esofágica, Atresia intestinal, Onfalocele, Gastrosquisis, Atresia-estenosis  duodenal.                                                                                                                                                                           </t>
  </si>
  <si>
    <t xml:space="preserve">CÉDULA DE EVALUACIÓN PARAMALFORMACIONES CONGÉNITAS Y/O ADQUIRIDAS (MENORES DE 18 AÑOS):  Espina bífida                                                                                                                                                                </t>
  </si>
  <si>
    <t xml:space="preserve">CÉDULA DE EVALUACIÓN PARAMALFORMACIONES CONGÉNITAS Y/O ADQUIRIDAS (MENORES DE 18 AÑOS): Malformaciones congénitas cardiacas                                                </t>
  </si>
  <si>
    <t>CÉDULA DE EVALUACIÓN PARAMALFORMACIONES CONGÉNITAS Y/O ADQUIRIDAS (MENORES DE 18 AÑOS): Estenosis de la uretra, estenosis del meato uretral, estenosis ureteral, extrofia vesical, hipoplasia/ displasia renal, hipospadias y epispadias, uréter retrocavo, reterocele, uréter ectópico (meatos ectópicos)</t>
  </si>
  <si>
    <t>CÉDULA DE EVALUACIÓN PARAMALFORMACIONES CONGÉNITAS Y/O ADQUIRIDAS (MENORES DE 18 AÑOS)</t>
  </si>
  <si>
    <t xml:space="preserve">CÉDULA DE EVALUACIÓN PARAMALFORMACIONES CONGÉNITAS Y/O ADQUIRIDAS (MENORES DE 18 AÑOS)                                                                                                                                                                         </t>
  </si>
  <si>
    <r>
      <t xml:space="preserve">Verificar:
1. Bitácora del mantenimiento preventivo-correctivo de la planta de energía.
2. Registro del llenado del diésel.
3. Registro del llenado de aceite.
</t>
    </r>
    <r>
      <rPr>
        <b/>
        <sz val="12"/>
        <color theme="1"/>
        <rFont val="Montserrat"/>
      </rPr>
      <t>4. Bitácora de pruebas de arranque de la planta de energía.</t>
    </r>
    <r>
      <rPr>
        <sz val="12"/>
        <color theme="1"/>
        <rFont val="Montserrat"/>
      </rPr>
      <t xml:space="preserve">
</t>
    </r>
    <r>
      <rPr>
        <b/>
        <sz val="12"/>
        <color theme="1"/>
        <rFont val="Montserrat"/>
      </rPr>
      <t>5. Programa de incidencias y simulacros de la planta de energía, con el registro de estos.</t>
    </r>
  </si>
  <si>
    <t>Requisitos generales: Limpieza e infraestructura</t>
  </si>
  <si>
    <t>CRITERIOS MAYORES PARA MALFORMACIONES CONGÉNITAS Y/O ADQUIRIDAS (MENORES DE 18 AÑOS):
ATRESIA ANAL, ATRESIA ESOFÁGICA, ATRESIA INTESTINAL, ONFALOCELE, GASTROSQUISIS, ATRESIA-ESTENOSIS  DUODENAL.</t>
  </si>
  <si>
    <t>CRITERIOS MAYORES PARA MALFORMACIONES CONGÉNITAS Y/O ADQUIRIDAS (MENORES DE 18 AÑOS): 
MALFORMACIONES CONGÉNITAS CARDIACAS</t>
  </si>
  <si>
    <t>CRITERIOS MAYORES PARA MALFORMACIONES CONGÉNITAS Y/O ADQUIRIDAS (MENORES DE 18 AÑOS):  ESTENOSIS DE LA URETRA, ESTENOSIS DEL MEATO URETRAL, ESTENOSIS URETERAL, EXTROFIA VESICAL, HIPOPLASIA/ DISPLASIA RENAL, HIPOSPADIAS Y EPISPADIAS, URÉTER RETROCAVO, URETEROCELE, URÉTER ECTÓPICO (MEATOS ECTÓPICOS)</t>
  </si>
  <si>
    <t>CRITERIOS MAYORES PARA MALFORMACIONES CONGÉNITAS Y/O ADQUIRIDAS (MENORES DE 18 AÑOS): ESPINA BÍFIDA</t>
  </si>
  <si>
    <t>RECURSO HUMANO MALFORMACIONES CONGÉNITAS Y/O ADQUIRIDAS (MENORES DE 18 AÑOS): MALFORMACIONES CONGÉNITAS CARDIACAS</t>
  </si>
  <si>
    <t>RECURSO HUMANO MALFORMACIONES CONGÉNITAS Y/O ADQUIRIDAS (MENORES DE 18 AÑOS): ESPINA BÍFIDA</t>
  </si>
  <si>
    <t>RECURSO HUMANOMALFORMACIONES CONGÉNITAS Y/O ADQUIRIDAS (MENORES DE 18 AÑOS): ESTENOSIS DE LA URETRA, ESTENOSIS DEL MEATO URETRAL, ESTENOSIS URETERAL, EXTROFIA VESICAL, HIPOPLASIA/ DISPLASIA RENAL, HIPOSPADIAS Y EPISPADIAS,
URÉTER RETROCAVO, URETEROCELE, URÉTER ECTÓPICO (MEATOS ECTÓPICOS)</t>
  </si>
  <si>
    <r>
      <t xml:space="preserve">Verificar:
1. Contar con plantilla de personal, por área, turno, con las respectivas sumatorias.
2. Registros de asistencia.
3. Expediente de personal: </t>
    </r>
    <r>
      <rPr>
        <b/>
        <sz val="12"/>
        <color indexed="8"/>
        <rFont val="Montserrat"/>
      </rPr>
      <t>título y cédula profesional de la licenciatura, diploma y cédula de la especialidad</t>
    </r>
    <r>
      <rPr>
        <sz val="12"/>
        <color indexed="8"/>
        <rFont val="Montserrat"/>
      </rPr>
      <t xml:space="preserve">, certificación vigente de la especialidad.
4. Programa de cobertura de períodos vacacionales.
</t>
    </r>
    <r>
      <rPr>
        <b/>
        <sz val="12"/>
        <color indexed="8"/>
        <rFont val="Montserrat"/>
      </rPr>
      <t>5. Constancia de capacitación respecto a las Acciones Esenciales para la seguridad del Paciente (Conocimiento y aplicación).</t>
    </r>
    <r>
      <rPr>
        <sz val="12"/>
        <color indexed="8"/>
        <rFont val="Montserrat"/>
      </rPr>
      <t xml:space="preserve">
6. Constancia de capacitación en Cuidados Paliativos.
7. Constancia de capacitación en materia de prevención de incendios y atención de emergencias.
8. Constancia de capacitación en interculturalidad.</t>
    </r>
  </si>
  <si>
    <r>
      <t xml:space="preserve">Verificar:
1. Contar con plantilla de personal, por área, turno, con las respectivas sumatorias.
2. Registros de asistencia.
3. Expediente de personal: </t>
    </r>
    <r>
      <rPr>
        <b/>
        <sz val="12"/>
        <color indexed="8"/>
        <rFont val="Montserrat"/>
      </rPr>
      <t>título y cédula profesional de la licenciatura, diploma y cédula de la especialidad,</t>
    </r>
    <r>
      <rPr>
        <sz val="12"/>
        <color indexed="8"/>
        <rFont val="Montserrat"/>
      </rPr>
      <t xml:space="preserve"> certificación vigente de la especialidad.
4. Programa de cobertura de períodos vacacionales.
</t>
    </r>
    <r>
      <rPr>
        <b/>
        <sz val="12"/>
        <color indexed="8"/>
        <rFont val="Montserrat"/>
      </rPr>
      <t>5. Constancia de capacitación respecto a las Acciones Esenciales para la seguridad del Paciente (Conocimiento y aplicación).</t>
    </r>
    <r>
      <rPr>
        <sz val="12"/>
        <color indexed="8"/>
        <rFont val="Montserrat"/>
      </rPr>
      <t xml:space="preserve">
6. Constancia de capacitación en Cuidados Paliativos.
7. Constancia de capacitación en materia de prevención de incendios y atención de emergencias.
8. Constancia de capacitación en interculturalidad.</t>
    </r>
  </si>
  <si>
    <r>
      <t xml:space="preserve">Verificar:
1. Contar con plantilla de personal, por área, turno, con las respectivas sumatorias.
2. Registros de asistencia.
3. Expediente de personal: </t>
    </r>
    <r>
      <rPr>
        <b/>
        <sz val="12"/>
        <color indexed="8"/>
        <rFont val="Montserrat"/>
      </rPr>
      <t>título y cédula profesional de la licenciatura, diploma y cédula de la especialidad,</t>
    </r>
    <r>
      <rPr>
        <sz val="12"/>
        <color indexed="8"/>
        <rFont val="Montserrat"/>
      </rPr>
      <t xml:space="preserve"> certificación vigente de la especialidad.
4. Programa de cobertura de períodos vacacionales.
</t>
    </r>
    <r>
      <rPr>
        <b/>
        <sz val="12"/>
        <color indexed="8"/>
        <rFont val="Montserrat"/>
      </rPr>
      <t>5. Constancia de capacitación respecto a las Acciones Esenciales para la seguridad del Paciente (Conocimiento y aplicación).</t>
    </r>
    <r>
      <rPr>
        <sz val="12"/>
        <color indexed="8"/>
        <rFont val="Montserrat"/>
      </rPr>
      <t xml:space="preserve">
6. Constancia de capacitación en Cuidados Paliativos.
7. Constancia de capacitación en materia de prevención de incendios y atención de emergencias.
8. Constancia de capacitación en interculturalidad.
9. En caso del intensivista cardiovascular podrá ser intensivista pediatra o cardiólogo pediatra.</t>
    </r>
  </si>
  <si>
    <r>
      <t>Verificar:
1. Contar con plantilla de personal, por área, turno, con las respectivas sumatorias.
2. Registros de asistencia
3. Expediente de personal:</t>
    </r>
    <r>
      <rPr>
        <b/>
        <sz val="12"/>
        <color indexed="8"/>
        <rFont val="Montserrat"/>
      </rPr>
      <t xml:space="preserve"> título y cédula profesional de la licenciatura, diploma y cédula de la especialidad</t>
    </r>
    <r>
      <rPr>
        <sz val="12"/>
        <color indexed="8"/>
        <rFont val="Montserrat"/>
      </rPr>
      <t xml:space="preserve">, certificación vigente de la especialidad y/o carrera técnica, diploma y cédula.
4. Constancia de curso de seguridad y protección radiológica, constancia de actualización de estudios con medios de contraste (en su caso).
5. Programa de cobertura de períodos vacacionales.
</t>
    </r>
    <r>
      <rPr>
        <b/>
        <sz val="12"/>
        <color indexed="8"/>
        <rFont val="Montserrat"/>
      </rPr>
      <t>6. Constancia de capacitación respecto a las Acciones Esenciales para la seguridad del Paciente (Conocimiento y aplicación).</t>
    </r>
    <r>
      <rPr>
        <sz val="12"/>
        <color indexed="8"/>
        <rFont val="Montserrat"/>
      </rPr>
      <t xml:space="preserve">
7. Constancia de capacitación en materia de prevención de incendios y atención de emergencias.</t>
    </r>
  </si>
  <si>
    <r>
      <t xml:space="preserve">Verificar:
1. Contar con plantilla de personal, por área, turno, con las respectivas sumatorias.
2. Registros de asistencia.
3. Expediente de personal: </t>
    </r>
    <r>
      <rPr>
        <b/>
        <sz val="12"/>
        <color indexed="8"/>
        <rFont val="Montserrat"/>
      </rPr>
      <t>título y cédula profesional de la licenciatura, diploma y cédula de la especialidad, certificación vigente de la especialidad.</t>
    </r>
    <r>
      <rPr>
        <sz val="12"/>
        <color indexed="8"/>
        <rFont val="Montserrat"/>
      </rPr>
      <t xml:space="preserve">
4. Programa de cobertura de períodos vacacionales.
</t>
    </r>
    <r>
      <rPr>
        <b/>
        <sz val="12"/>
        <color indexed="8"/>
        <rFont val="Montserrat"/>
      </rPr>
      <t>5. Constancia de capacitación respecto a las Acciones Esenciales para la seguridad del Paciente (Conocimiento y aplicación).</t>
    </r>
    <r>
      <rPr>
        <sz val="12"/>
        <color indexed="8"/>
        <rFont val="Montserrat"/>
      </rPr>
      <t xml:space="preserve">
6. Constancia de capacitación en Cuidados Paliativos.
7. Constancia de capacitación en materia de prevención de incendios y atención de emergencias.
8. Constancia de capacitación en interculturalidad.</t>
    </r>
  </si>
  <si>
    <r>
      <t xml:space="preserve">Verificar:
1. Contar con plantilla de personal, por área, turno, con las respectivas sumatorias.
2. Registros de asistencia.
3. Expediente de personal: título y cédula profesional de la licenciatura, diploma y cédula de la especialidad, certificación vigente de la especialidad.
4. Programa de cobertura de períodos vacacionales.
</t>
    </r>
    <r>
      <rPr>
        <b/>
        <sz val="12"/>
        <color theme="1"/>
        <rFont val="Montserrat"/>
      </rPr>
      <t>5. Constancia de capacitación respecto a las Acciones Esenciales para la seguridad del Paciente (Conocimiento y aplicación).</t>
    </r>
    <r>
      <rPr>
        <sz val="12"/>
        <color theme="1"/>
        <rFont val="Montserrat"/>
      </rPr>
      <t xml:space="preserve">
6. Constancia de capacitación en Cuidados Paliativos.
7. Constancia de capacitación en materia de prevención de incendios y atención de emergencias.
8. Constancia de capacitación en interculturalidad.</t>
    </r>
  </si>
  <si>
    <r>
      <t xml:space="preserve">Verificar:
1. Plantilla de personal.
2. Registros de asistencia.
3. Expediente de personal (contrato laboral vigente, hoja de adscripción u oficio de comisión al servicio, título profesional y cédula profesional de la licenciatura y/o carrera técnica).
4. Programa de cobertura de períodos vacacionales.
</t>
    </r>
    <r>
      <rPr>
        <b/>
        <sz val="12"/>
        <color theme="1"/>
        <rFont val="Montserrat"/>
      </rPr>
      <t>5. Constancia de capacitación respecto a las Acciones Esenciales para la seguridad del Paciente (Conocimiento y aplicación).</t>
    </r>
  </si>
  <si>
    <r>
      <t xml:space="preserve">Verificar:
1. Contar con plantilla de personal, por área, turno, con las respectivas sumatorias.
2. Registros de asistencia.
3. Expediente de personal: </t>
    </r>
    <r>
      <rPr>
        <b/>
        <sz val="12"/>
        <color indexed="8"/>
        <rFont val="Montserrat"/>
      </rPr>
      <t>título y cédula profesional de la licenciatura, diploma y cédula de la especialidad, certificación vigente de la especialidad.</t>
    </r>
    <r>
      <rPr>
        <sz val="12"/>
        <color indexed="8"/>
        <rFont val="Montserrat"/>
      </rPr>
      <t xml:space="preserve">
4. Programa de cobertura de períodos vacacionales.
5</t>
    </r>
    <r>
      <rPr>
        <b/>
        <sz val="12"/>
        <color indexed="8"/>
        <rFont val="Montserrat"/>
      </rPr>
      <t>. Constancia de capacitación respecto a las Acciones Esenciales para la seguridad del Paciente (Conocimiento y aplicación).</t>
    </r>
    <r>
      <rPr>
        <sz val="12"/>
        <color indexed="8"/>
        <rFont val="Montserrat"/>
      </rPr>
      <t xml:space="preserve">
6. Constancia de capacitación en Cuidados Paliativos.
7. Constancia de capacitación en materia de prevención de incendios y atención de emergencias.
8. Constancia de capacitación en interculturalidad.</t>
    </r>
  </si>
  <si>
    <r>
      <t xml:space="preserve">Verificar:
1. Plantilla de personal.
2. Registros de asistencia.
3. Expediente de personal (contrato laboral vigente, hoja de adscripción u oficio de comisión al servicio, </t>
    </r>
    <r>
      <rPr>
        <b/>
        <sz val="12"/>
        <color indexed="8"/>
        <rFont val="Montserrat"/>
      </rPr>
      <t>título y cédula profesional de técnico o licenciatura</t>
    </r>
    <r>
      <rPr>
        <sz val="12"/>
        <color indexed="8"/>
        <rFont val="Montserrat"/>
      </rPr>
      <t xml:space="preserve">.
4. Programa de cobertura de períodos vacacionales.
5. Convenio de prestación de atención de servicios.
</t>
    </r>
    <r>
      <rPr>
        <b/>
        <sz val="12"/>
        <color indexed="8"/>
        <rFont val="Montserrat"/>
      </rPr>
      <t>6. Constancia de capacitación respecto a las Acciones Esenciales para la seguridad del Paciente (Conocimiento y aplicación).</t>
    </r>
  </si>
  <si>
    <r>
      <t xml:space="preserve">Verificar:
1. Plantilla de personal.
2. Registros de asistencia.
3. Expediente de personal (contrato laboral vigente, hoja de adscripción u oficio de comisión al servicio, título y cédula profesional de la licenciatura y/o carrera técnica).
4. Programa de cobertura de períodos vacacionales.
</t>
    </r>
    <r>
      <rPr>
        <b/>
        <sz val="12"/>
        <color theme="1"/>
        <rFont val="Montserrat"/>
      </rPr>
      <t>5. Constancia de capacitación respecto a las Acciones Esenciales para la seguridad del Paciente (Conocimiento y aplicación).</t>
    </r>
  </si>
  <si>
    <r>
      <t xml:space="preserve">Verificar:
1. Plantilla de personal.
2. Registros de asistencia.
3. Expediente de personal (contrato laboral vigente, hoja de adscripción u oficio de comisión al servicio, título y cédula profesional de la licenciatura).
4. Programa de cobertura de períodos vacacionales.
</t>
    </r>
    <r>
      <rPr>
        <b/>
        <sz val="12"/>
        <color theme="1"/>
        <rFont val="Montserrat"/>
      </rPr>
      <t>5. Constancia de capacitación respecto a las Acciones Esenciales para la seguridad del Paciente (Conocimiento y aplicación).</t>
    </r>
  </si>
  <si>
    <r>
      <t xml:space="preserve">Verificar:
1. Plantilla de personal.
2. Registros de asistencia.
3. Expediente de personal (contrato laboral vigente, hoja de adscripción u oficio de comisión al servicio, título y cédula profesional de la licenciatura y/o carrera técnica).
4. </t>
    </r>
    <r>
      <rPr>
        <b/>
        <sz val="12"/>
        <color theme="1"/>
        <rFont val="Montserrat"/>
      </rPr>
      <t>Constancia de capacitación: higiene de manos</t>
    </r>
    <r>
      <rPr>
        <sz val="12"/>
        <color theme="1"/>
        <rFont val="Montserrat"/>
      </rPr>
      <t>, interculturalidad y/o género, en materia de prevención de incendios y atención de emergencias, cuidados paliativos.
5. Programa de cobertura de períodos vacacionales.
6</t>
    </r>
    <r>
      <rPr>
        <b/>
        <sz val="12"/>
        <color theme="1"/>
        <rFont val="Montserrat"/>
      </rPr>
      <t>. Constancia de capacitación respecto a las Acciones Esenciales para la seguridad del Paciente (Conocimiento y aplicación).</t>
    </r>
  </si>
  <si>
    <t xml:space="preserve">Verificar:
1. Plantilla de personal.
2. Registros de asistencia.
3. Expediente de personal (contrato laboral vigente, hoja de adscripción u oficio de comisión al servicio, título y cédula profesional de la licenciatura, diploma y cédula de la especialidad y subespecialidad, certificación vigente de la especialidad y subespecialidad).
4. Programa de cobertura de períodos vacacionales.
5. Convenio de prestación de atención de servicios.
</t>
  </si>
  <si>
    <t>ATENCIÓN MÉDICA MALFORMACIONES CONGÉNITAS Y/O ADQUIRIDAS (MENORES DE 18 AÑOS): ATRESIA ANAL, ATRESIA ESOFÁGICA, ATRESIA INTESTINAL, ONFALOCELE, GASTROSQUISIS, ATRESIA-ESTENOSIS  DUODENAL.</t>
  </si>
  <si>
    <t>ATENCIÓN MÉDICA MALFORMACIONES CONGÉNITAS Y/O ADQUIRIDAS (MENORES DE 18 AÑOS): ESPINA BÍFIDA</t>
  </si>
  <si>
    <t>ATENCIÓN MÉDICA MALFORMACIONES CONGÉNITAS Y/O ADQUIRIDAS (MENORES DE 18 AÑOS): MALFORMACIONES CONGÉNITAS CARDIACAS</t>
  </si>
  <si>
    <t xml:space="preserve">ATENCIÓN MÉDICAMALFORMACIONES CONGÉNITAS Y/O ADQUIRIDAS (MENORES DE 18 AÑOS): ESTENOSIS DE LA URETRA, ESTENOSIS DEL MEATO URETRAL, ESTENOSIS URETERAL, EXTROFIA VESICAL, HIPOPLASIA/ DISPLASIA RENAL, HIPOSPADIAS Y EPISPADIAS,URÉTER RETROCAVO, URETEROCELE, URÉTER ECTÓPICO (MEATOS ECTÓPICOS)
</t>
  </si>
  <si>
    <t>ATENCIÓN MÉDICAMALFORMACIONES CONGÉNITAS Y/O ADQUIRIDAS (MENORES DE 18 AÑOS): ESPINA BÍFIDA</t>
  </si>
  <si>
    <t xml:space="preserve">ATENCIÓN MÉDICAMALFORMACIONES CONGÉNITAS Y/O ADQUIRIDAS (MENORES DE 18 AÑOS): ESTENOSIS DE LA URETRA, ESTENOSIS DEL MEATO URETRAL, ESTENOSIS URETERAL, EXTROFIA VESICAL, HIPOPLASIA/ DISPLASIA RENAL, HIPOSPADIAS Y EPISPADIAS, URÉTER RETROCAVO, URETEROCELE, URÉTER ECTÓPICO (MEATOS ECTÓPICOS)               </t>
  </si>
  <si>
    <r>
      <t xml:space="preserve">Verificar:
1. Bitácora de limpieza y desinfección del área firmada por el jefe de turno o supervisor.
2. Bitácora del mantenimiento preventivo-correctivodelaestructura e instalaciones.
3. Manual de procedimientos para determinar las características, la frecuencia del aseo y limpieza del área.
</t>
    </r>
    <r>
      <rPr>
        <b/>
        <sz val="12"/>
        <rFont val="Montserrat"/>
      </rPr>
      <t>4. Registro del control térmico ambiental y humedad del aire.</t>
    </r>
    <r>
      <rPr>
        <sz val="12"/>
        <rFont val="Montserrat"/>
      </rPr>
      <t xml:space="preserve">
</t>
    </r>
    <r>
      <rPr>
        <b/>
        <sz val="12"/>
        <rFont val="Montserrat"/>
      </rPr>
      <t>5. Registro del recambio de filtros HEPA y del aire filtrado.</t>
    </r>
  </si>
  <si>
    <t>FARMACIA MEDICAMENTOS MALFORMACIONES CONGÉNITAS Y/O ADQUIRIDAS (MENORES DE 18 AÑOS): ATRESIA ANAL, ATRESIA ESOFÁGICA, ATRESIA INTESTINAL, ONFALOCELE, GASTROSQUISIS, ATRESIA-ESTENOSIS  DUODENAL.</t>
  </si>
  <si>
    <t>FARMACIA MEDICAMENTOSMALFORMACIONES CONGÉNITAS Y/O ADQUIRIDAS (MENORES DE 18 AÑOS): ESPINA BÍFIDA</t>
  </si>
  <si>
    <t>FARMACIA MEDICAMENTOSMALFORMACIONES CONGÉNITAS Y/O ADQUIRIDAS (MENORES DE 18 AÑOS): MALFORMACIONES CONGÉNITAS CARDIACAS</t>
  </si>
  <si>
    <t xml:space="preserve">FARMACIA MEDICAMENTOS MALFORMACIONES CONGÉNITAS Y/O ADQUIRIDAS (MENORES DE 18 AÑOS): ESTENOSIS DE LA URETRA, ESTENOSIS DEL MEATO URETRAL, ESTENOSIS URETERAL, EXTROFIA VESICAL, HIPOPLASIA/ DISPLASIA RENAL, HIPOSPADIAS Y EPISPADIAS,
URÉTER RETROCAVO, URETEROCELE, URÉTER ECTÓPICO (MEATOS ECTÓPICOS)
</t>
  </si>
  <si>
    <r>
      <t xml:space="preserve">Verificar:
1. Existencia y condiciones.
2. Lavabo con </t>
    </r>
    <r>
      <rPr>
        <b/>
        <sz val="12"/>
        <rFont val="Montserrat"/>
      </rPr>
      <t>cartel de técnica de higiene de manos.</t>
    </r>
    <r>
      <rPr>
        <sz val="12"/>
        <rFont val="Montserrat"/>
      </rPr>
      <t xml:space="preserve">
3. Bote campana o pedal para basura.
4. Dotación suficiente de batas limpias para cada paciente.</t>
    </r>
  </si>
  <si>
    <r>
      <t xml:space="preserve">Verificar:
</t>
    </r>
    <r>
      <rPr>
        <b/>
        <sz val="12"/>
        <rFont val="Montserrat"/>
      </rPr>
      <t>1. Limpieza e higiene de las instalaciones.</t>
    </r>
    <r>
      <rPr>
        <sz val="12"/>
        <rFont val="Montserrat"/>
      </rPr>
      <t xml:space="preserve">
2. Que no existan humedad, cuarteaduras, orificios en plafones y paredes ni fugas de agua.
3. Abasto e insumos para la higiene de manos: jabón (líquido o gel) y toallas desechables.
4. Las áreas de vestidores y sanitarios para los pacientes anexos a las salas de rayos X de preferencia deben tener un blindaje calculado como zona supervisada, de lo contrario se considera para todos los efectos como parte integrante de la sala de rayos X o zona controlada.
5. Que el área de ultrasonido tenga acceso a un vestidor con sanitario y cuente con las dimensiones necesarias para la colocación del mobiliario y equipo.</t>
    </r>
  </si>
  <si>
    <r>
      <t xml:space="preserve">Verificar:
</t>
    </r>
    <r>
      <rPr>
        <b/>
        <sz val="12"/>
        <color theme="1"/>
        <rFont val="Montserrat"/>
      </rPr>
      <t>1. Que las áreas estén limpias.</t>
    </r>
    <r>
      <rPr>
        <sz val="12"/>
        <color theme="1"/>
        <rFont val="Montserrat"/>
      </rPr>
      <t xml:space="preserve">
2. Que la dimensión de los espacios sea suficiente para permitir la circulación del personal y para la ubicación de los equipos y mobiliario.
3. Que las áreas estén ordenadas.
4. Que en el almacén se encuentren los insumos y equipo requeridos.</t>
    </r>
  </si>
  <si>
    <r>
      <t xml:space="preserve">Verificar:
</t>
    </r>
    <r>
      <rPr>
        <b/>
        <sz val="12"/>
        <rFont val="Montserrat"/>
      </rPr>
      <t>1. Que el área se encuentra limpia.
2. Evaluar la técnica de higiene de manos.</t>
    </r>
    <r>
      <rPr>
        <sz val="12"/>
        <rFont val="Montserrat"/>
      </rPr>
      <t xml:space="preserve">
3. Abasto e insumos para la higiene de manos: jabón (líquido o gel) y toallas desechables.</t>
    </r>
  </si>
  <si>
    <r>
      <t xml:space="preserve">Verificar:
1. Existencia de sanitarios, accesorios e insumos para higiene.
2. Lavabo con el </t>
    </r>
    <r>
      <rPr>
        <b/>
        <sz val="12"/>
        <rFont val="Montserrat"/>
      </rPr>
      <t>cartel de la técnica de higiene de manos.</t>
    </r>
    <r>
      <rPr>
        <sz val="12"/>
        <rFont val="Montserrat"/>
      </rPr>
      <t xml:space="preserve">
3. Verificar calidad del agua.</t>
    </r>
  </si>
  <si>
    <r>
      <t xml:space="preserve">Verificar:
</t>
    </r>
    <r>
      <rPr>
        <b/>
        <sz val="12"/>
        <rFont val="Montserrat"/>
      </rPr>
      <t>1. Que el área se encuentre limpia.</t>
    </r>
    <r>
      <rPr>
        <sz val="12"/>
        <rFont val="Montserrat"/>
      </rPr>
      <t xml:space="preserve">
2. Que las áreas tengan privacidad, comodidad y seguridad para el paciente.</t>
    </r>
  </si>
  <si>
    <r>
      <t>Verificar:
1.</t>
    </r>
    <r>
      <rPr>
        <b/>
        <sz val="12"/>
        <rFont val="Montserrat"/>
      </rPr>
      <t xml:space="preserve"> Que la sala de espera cuente con limpieza</t>
    </r>
    <r>
      <rPr>
        <sz val="12"/>
        <rFont val="Montserrat"/>
      </rPr>
      <t xml:space="preserve"> y mobiliario en buen estado físico y de funcionamiento.
2. Que se estén registrando todas las solicitudes.
3. La entrega de resultados sea en formato oficial del establecimiento y firmado por el responsable del servicio.
4. Que el registro de pacientes para la toma de muestra.</t>
    </r>
  </si>
  <si>
    <r>
      <t xml:space="preserve">Verificar:
</t>
    </r>
    <r>
      <rPr>
        <b/>
        <sz val="12"/>
        <rFont val="Montserrat"/>
      </rPr>
      <t>1. Limpieza y buenas condiciones del área.</t>
    </r>
    <r>
      <rPr>
        <sz val="12"/>
        <rFont val="Montserrat"/>
      </rPr>
      <t xml:space="preserve">
2. Verificar que los datos de la etiqueta coinciden con los datos de las solicitudes.</t>
    </r>
  </si>
  <si>
    <r>
      <t xml:space="preserve">Verificar </t>
    </r>
    <r>
      <rPr>
        <b/>
        <sz val="12"/>
        <rFont val="Montserrat"/>
      </rPr>
      <t>que la licencia sanitaria</t>
    </r>
    <r>
      <rPr>
        <sz val="12"/>
        <rFont val="Montserrat"/>
      </rPr>
      <t xml:space="preserve"> se encuentre colocada en lugar visible al público y que </t>
    </r>
    <r>
      <rPr>
        <b/>
        <sz val="12"/>
        <rFont val="Montserrat"/>
      </rPr>
      <t>esté vigente y actualizado.</t>
    </r>
  </si>
  <si>
    <r>
      <rPr>
        <b/>
        <sz val="12"/>
        <rFont val="Montserrat"/>
      </rPr>
      <t>Verificar que el documento cuente con las características requeridas</t>
    </r>
    <r>
      <rPr>
        <sz val="12"/>
        <rFont val="Montserrat"/>
      </rPr>
      <t>, exhibido en lugar visible del servicio y que esté</t>
    </r>
    <r>
      <rPr>
        <b/>
        <sz val="12"/>
        <rFont val="Montserrat"/>
      </rPr>
      <t xml:space="preserve"> vigente y actualizado.</t>
    </r>
  </si>
  <si>
    <r>
      <t xml:space="preserve">Verificar:
1. La completa existencia de las áreas con base a su complejidad y </t>
    </r>
    <r>
      <rPr>
        <b/>
        <sz val="12"/>
        <rFont val="Montserrat"/>
      </rPr>
      <t>que estructuralmente se encuentren en buenas condiciones de limpieza,</t>
    </r>
    <r>
      <rPr>
        <sz val="12"/>
        <rFont val="Montserrat"/>
      </rPr>
      <t xml:space="preserve"> iluminación, ventilación.
2. Que las condiciones generales de Infraestructura cuente con facilidades arquitectónicas, ruta acceso y salida, ausencia o presencia de fugas de agua, aire, y drenaje.
3. Los factores del entorno arquitectónico asociados a riesgo de caídas de pacientes.</t>
    </r>
  </si>
  <si>
    <r>
      <t xml:space="preserve">Verificar que se encuentren funcionando y </t>
    </r>
    <r>
      <rPr>
        <b/>
        <sz val="12"/>
        <rFont val="Montserrat"/>
      </rPr>
      <t>en buenas condiciones.</t>
    </r>
  </si>
  <si>
    <r>
      <t>Verificar que se encuentren funcionando y</t>
    </r>
    <r>
      <rPr>
        <b/>
        <sz val="12"/>
        <rFont val="Montserrat"/>
      </rPr>
      <t xml:space="preserve"> en buenas condiciones.</t>
    </r>
  </si>
  <si>
    <r>
      <t xml:space="preserve">Verificar.
</t>
    </r>
    <r>
      <rPr>
        <b/>
        <sz val="11"/>
        <rFont val="Montserrat"/>
      </rPr>
      <t>1. Que se encuentren limpios.</t>
    </r>
    <r>
      <rPr>
        <sz val="11"/>
        <rFont val="Montserrat"/>
      </rPr>
      <t xml:space="preserve">
2. Que las instalaciones hidrosanitarias estén en buenas condiciones.
3. Que cuente con lavabo, insumos requeridos para la higiene de manos y con el </t>
    </r>
    <r>
      <rPr>
        <b/>
        <sz val="11"/>
        <rFont val="Montserrat"/>
      </rPr>
      <t>cartel de la técnica para la higiene de manos.</t>
    </r>
  </si>
  <si>
    <r>
      <t xml:space="preserve">Verificar:
</t>
    </r>
    <r>
      <rPr>
        <b/>
        <sz val="11"/>
        <rFont val="Montserrat"/>
      </rPr>
      <t>1. Que se encuentre limpia.</t>
    </r>
    <r>
      <rPr>
        <sz val="11"/>
        <rFont val="Montserrat"/>
      </rPr>
      <t xml:space="preserve">
2. Que el mobiliario se encuentre en buen estado.
3. Que los extintores estén colocados de acuerdo a la NOM-002- STPS-2010 y la fecha de la carga este vigente.</t>
    </r>
  </si>
  <si>
    <r>
      <t xml:space="preserve">Verificar:
1. Señalización y existencia por género.
</t>
    </r>
    <r>
      <rPr>
        <b/>
        <sz val="11"/>
        <rFont val="Montserrat"/>
      </rPr>
      <t>2. Que las instalaciones se encuentren limpias.</t>
    </r>
    <r>
      <rPr>
        <sz val="11"/>
        <rFont val="Montserrat"/>
      </rPr>
      <t xml:space="preserve">
3. Que las instalaciones hidrosanitarias estén en buenas condiciones generales y funcionales.
4. Que la iluminación sea adecuada.</t>
    </r>
  </si>
  <si>
    <r>
      <t xml:space="preserve">Verificar:
</t>
    </r>
    <r>
      <rPr>
        <b/>
        <sz val="11"/>
        <rFont val="Montserrat"/>
      </rPr>
      <t>1  Que    se    encuentre    limpia    y desinfectada.</t>
    </r>
    <r>
      <rPr>
        <sz val="11"/>
        <rFont val="Montserrat"/>
      </rPr>
      <t xml:space="preserve">
2. Que cuente con el mobiliario y equipo requerido.
3. Que cuente con instalaciones para gases medicinales, aire y vacío.</t>
    </r>
  </si>
  <si>
    <r>
      <t>Verificar:
1. Que el equipo funcione y</t>
    </r>
    <r>
      <rPr>
        <b/>
        <sz val="11"/>
        <rFont val="Montserrat"/>
      </rPr>
      <t xml:space="preserve"> que este en buenas condiciones.</t>
    </r>
    <r>
      <rPr>
        <sz val="11"/>
        <rFont val="Montserrat"/>
      </rPr>
      <t xml:space="preserve">
2. Que la luz este encendida.</t>
    </r>
  </si>
  <si>
    <r>
      <t xml:space="preserve">Verificar:
1. Que exista sala de espera con servicios de sanitarios.
2. Que los sanitarios para el personal y sanitarios para público y pacientes, cuenten con módulo de higiene de manos, </t>
    </r>
    <r>
      <rPr>
        <b/>
        <sz val="12"/>
        <rFont val="Montserrat"/>
      </rPr>
      <t>cartel de la técnica de higiene de manos.</t>
    </r>
    <r>
      <rPr>
        <sz val="12"/>
        <rFont val="Montserrat"/>
      </rPr>
      <t xml:space="preserve">
3. Que cuente con extintores.</t>
    </r>
  </si>
  <si>
    <r>
      <t xml:space="preserve">Verificar:
1. Que existan lavabos para el área general y que cuente con el </t>
    </r>
    <r>
      <rPr>
        <b/>
        <sz val="12"/>
        <rFont val="Montserrat"/>
      </rPr>
      <t>cartel de la técnica para la higiene de manos.</t>
    </r>
    <r>
      <rPr>
        <sz val="12"/>
        <rFont val="Montserrat"/>
      </rPr>
      <t xml:space="preserve">
2. Bote para basura municipal.</t>
    </r>
  </si>
  <si>
    <r>
      <t xml:space="preserve">Verificar:
1. Que exista control de acceso (filtro de acceso) a la unidad para visitantes, familiares y personal médico y paramédico.
2. Que cuente con puerta y pasillos.
3. Lavabo de manos con el </t>
    </r>
    <r>
      <rPr>
        <b/>
        <sz val="12"/>
        <rFont val="Montserrat"/>
      </rPr>
      <t>cartel de la técnica para la higiene de manos.</t>
    </r>
    <r>
      <rPr>
        <sz val="12"/>
        <rFont val="Montserrat"/>
      </rPr>
      <t xml:space="preserve">
4. Bote de basura municipal.
5. Que cuente con  material  para la colocación de las barreras de protección, (bata, gorro y cubre boca ya sean desechables o reusables).</t>
    </r>
  </si>
  <si>
    <r>
      <t xml:space="preserve">Verificar:
1. Que el área de acceso este señalizada e identificada.
2. Que se mantengan las condiciones de asepsia.
3. Que la puerta y los pasillos por los que transitan, tanto el personal como los pacientes, el mobiliario y equipo médico hospitalarios, tengan las dimensiones óptimas para cumplir con su función.
4. Que el personal y familiares ingresen a la unidad a través del filtro de acceso.
5. Que las barreras de protección estén en buen estado y que se utilicen.
</t>
    </r>
    <r>
      <rPr>
        <b/>
        <sz val="12"/>
        <rFont val="Montserrat"/>
      </rPr>
      <t>6. Evaluar la técnica de higiene de manos.</t>
    </r>
    <r>
      <rPr>
        <sz val="12"/>
        <rFont val="Montserrat"/>
      </rPr>
      <t xml:space="preserve">
7. Que existan los insumos para la higiene de manos: jabón(líquido o gel) y toallas desechables.
8. Que las instalaciones no tengan fugas hidrosanitarias.
9. Que el mobiliario se encuentre en buenas condiciones.
10. Que el personal conozca el proceso para la colocación de las barreras de seguridad.</t>
    </r>
  </si>
  <si>
    <r>
      <t>Verificar:
1. Que se prevea la disponibilidad de al menos un cubículo o módulo de aislamiento para pacientes sépticos e infecto-contagiosos.
2. Que preferentemente cuente con inyección y extracción de aire independientes (deberán contar con ductos de extracción de aire).
3. Que cuenten con el espacio suficiente para la ubicación de la cama y el equipo de monitoreo o soporte.
4. Que las paredes, pisos y techos de los cubículos o módulos, sean de material liso, resistente y lavable.
5. Que en cada cubículo existan al menos 16 contactos eléctricos grado médico.
6. Que en cada cubículo existan dos tomas fijas para el suministro de oxígeno medicinal, una toma fija de aire comprimido, así como al menos dos tomas fijas de aspiración controlada y canastilla con frasco empotrado en la pared.
7. Que cuente con lavabos con</t>
    </r>
    <r>
      <rPr>
        <b/>
        <sz val="12"/>
        <rFont val="Montserrat"/>
      </rPr>
      <t xml:space="preserve"> carteles de la técnica para la higiene de manos.</t>
    </r>
  </si>
  <si>
    <r>
      <t xml:space="preserve">Verificar:
1. Que exista el siguiente mobiliario: asiento, bote para basura tipo municipal (bolsa cualquier color, excepto rojo o amarillo), bote para R.P.B.I. (bolsa roja), carro de curación, lavabo con </t>
    </r>
    <r>
      <rPr>
        <b/>
        <sz val="12"/>
        <rFont val="Montserrat"/>
      </rPr>
      <t>cartel de la técnica de higiene de manos,</t>
    </r>
    <r>
      <rPr>
        <sz val="12"/>
        <rFont val="Montserrat"/>
      </rPr>
      <t xml:space="preserve"> mesa alta con tarja, mesa Mayo con charola, mesa Pasteur, mostrador escritorio, mueble para guarda de equipo e insumos, sistema porta expedientes.
2. Que exista el siguiente equipo: caja de Doayan, caja para desinfección de instrumentos, equipo de curaciones, esfigmomanómetro aneroide (o su equivalente tecnológico), estetoscopio, estuche de diagnóstico con oftalmoscopio, lebrillos, lámpara de haz dirigible, pinza de traslado, portavenoclisis rodable, termómetro, torundero.
3. Que se cuente con pilas y focos de repuesto para el estuche de diagnóstico.</t>
    </r>
  </si>
  <si>
    <r>
      <t xml:space="preserve">Verificar:
1. Que el mobiliario y equipo se encuentren en buenas condiciones.
2. Que el mobiliario y equipo funcionen.
</t>
    </r>
    <r>
      <rPr>
        <b/>
        <sz val="12"/>
        <rFont val="Montserrat"/>
      </rPr>
      <t>3. Evaluar técnica de higiene de manos.</t>
    </r>
    <r>
      <rPr>
        <sz val="12"/>
        <rFont val="Montserrat"/>
      </rPr>
      <t xml:space="preserve">
4. Que existan los insumos para la higiene de manos: jabón (líquido o gel).
5. Que el instrumental de curaciones este en buenas condiciones.
6. Que el empaque del instrumental esté rotulado con la fecha de esterilización.</t>
    </r>
  </si>
  <si>
    <r>
      <t>Verificar:
1. Que  exista en  la central  de enfermeras el siguiente mobiliario: asiento, bote para basura tipo municipal (bolsa cualquier color, excepto rojo o amarillo), bote para RPBI (bolsa roja), carro de curación, lavabo con</t>
    </r>
    <r>
      <rPr>
        <b/>
        <sz val="12"/>
        <rFont val="Montserrat"/>
      </rPr>
      <t xml:space="preserve"> cartel de la técnica de higiene de manos,</t>
    </r>
    <r>
      <rPr>
        <sz val="12"/>
        <rFont val="Montserrat"/>
      </rPr>
      <t xml:space="preserve"> mesa Mayo con charola, mesa Pasteur, mostrador escritorio, mueble para guarda de equipo e insumos, sistema porta expedientes.
2. Que  exista en  la central  de enfermeras el siguiente equipo: caja de Doayan, caja para desinfección de instrumentos, equipo de curaciones, esfigmomanómetro   aneroide (o su equivalente tecnológico), con brazalete  pediátrico  varios tamaños, estetoscopio, en con cápsula tamaño pediátrico, estuche de diagnóstico con oftalmoscopio, lebrillos, lámpara de haz dirigible, pinza de traslado, portavenoclisis rodable, termómetro, torundero.
3. Que se cuente con pilas y focos de repuesto para el estuche de diagnóstico.
4. Que se tengan baterías de repuesto para los termómetros digitales.
5. Que el transfer de camillas cuente con: carro camilla tipo transfer.
6. Que el prelavado de instrumental cuente con: bote para RPBI (bolsa roja), mesa alta con doble fregadero central.</t>
    </r>
  </si>
  <si>
    <r>
      <t xml:space="preserve">Verificar:
1. Que el mobiliario y equipo se encuentren en buenas condiciones.
2. Que el mobiliario y equipo funcionen.
</t>
    </r>
    <r>
      <rPr>
        <b/>
        <sz val="12"/>
        <rFont val="Montserrat"/>
      </rPr>
      <t>3. Que el personal conozca la técnica de higiene de manos (evaluar técnica).</t>
    </r>
    <r>
      <rPr>
        <sz val="12"/>
        <rFont val="Montserrat"/>
      </rPr>
      <t xml:space="preserve">
4. Que existan los insumos para la higiene de manos.
5. Que el instrumental de curaciones este en buenas condiciones.
6. Que el empaque del instrumental este rotulado con la fecha de esterilización.</t>
    </r>
  </si>
  <si>
    <r>
      <t xml:space="preserve">Verificar:
1. Que exista control de acceso (filtro de acceso).
2. Lavabo que cuente con el </t>
    </r>
    <r>
      <rPr>
        <b/>
        <sz val="12"/>
        <rFont val="Montserrat"/>
      </rPr>
      <t>cartel de la técnica para la higiene de manos.</t>
    </r>
    <r>
      <rPr>
        <sz val="12"/>
        <rFont val="Montserrat"/>
      </rPr>
      <t xml:space="preserve">
3. Que cuente con  material  para la colocación de las barreras de protección, (bata, gorro y cubre boca ya sean desechables o reusables).</t>
    </r>
  </si>
  <si>
    <r>
      <t xml:space="preserve">Verificar:
1. Que el área de acceso este señalizada e identificada.
2. Que se mantengan las condiciones de asepsia.
</t>
    </r>
    <r>
      <rPr>
        <b/>
        <sz val="12"/>
        <rFont val="Montserrat"/>
      </rPr>
      <t>3. Evaluar la técnica de higiene de manos.</t>
    </r>
    <r>
      <rPr>
        <sz val="12"/>
        <rFont val="Montserrat"/>
      </rPr>
      <t xml:space="preserve">
4. Que existan los insumos para la higiene de manos: jabón (líquido o gel), toallas desechables.
5. Que las instalaciones no tengan fugas hidrosanitarias.
6. Que el mobiliario se encuentre en buenas condiciones.</t>
    </r>
  </si>
  <si>
    <r>
      <t>Verificar:
1. Que exista señalización.
2</t>
    </r>
    <r>
      <rPr>
        <b/>
        <sz val="12"/>
        <rFont val="Montserrat"/>
      </rPr>
      <t>. Que se encuentre limpia y se mantengan las condiciones de asepsia correspondiente.</t>
    </r>
    <r>
      <rPr>
        <sz val="12"/>
        <rFont val="Montserrat"/>
      </rPr>
      <t xml:space="preserve">
3. Que cuente con iluminación y ventilación.
4. Que cuente con infraestructura e instalaciones hidrosanitarias y eléctricas.
5. Los factores del entorno arquitectónico asociados a riesgo de caídas de pacientes.</t>
    </r>
  </si>
  <si>
    <r>
      <t xml:space="preserve">Verificar:
1. Existencia, funcionalidad y sin fugas hidrosanitarias.
2. Que el mobiliario se encuentre en buenas condiciones físicas así como los contenedores de RPBI
</t>
    </r>
    <r>
      <rPr>
        <b/>
        <sz val="12"/>
        <color theme="1"/>
        <rFont val="Montserrat"/>
      </rPr>
      <t>3. Que el personal conozca la técnica de higiene de manos (evaluar la técnica y el apego de acuerdo a los 5 momentos establecidos).</t>
    </r>
    <r>
      <rPr>
        <sz val="12"/>
        <color theme="1"/>
        <rFont val="Montserrat"/>
      </rPr>
      <t xml:space="preserve">
4. Que el personal identifique al paciente desde el momento en que solicita atención.</t>
    </r>
  </si>
  <si>
    <r>
      <t xml:space="preserve">Verificar mobiliario:
1. Lavabo con jabón (líquido o gel) y toallas desechables.
2. Anaquel o vitrina para guarda de insumos y medicamentos para el uso diario de los pacientes.
</t>
    </r>
    <r>
      <rPr>
        <b/>
        <sz val="12"/>
        <color theme="1"/>
        <rFont val="Montserrat"/>
      </rPr>
      <t>4. Carteles de higiene de manos.</t>
    </r>
  </si>
  <si>
    <r>
      <t>Verificar:
1. Existencia de abasto suficiente de los insumos para el lavado de manos;</t>
    </r>
    <r>
      <rPr>
        <b/>
        <sz val="12"/>
        <color theme="1"/>
        <rFont val="Montserrat"/>
      </rPr>
      <t xml:space="preserve"> evaluar la técnica de higiene de manos en el personal.</t>
    </r>
    <r>
      <rPr>
        <sz val="12"/>
        <color theme="1"/>
        <rFont val="Montserrat"/>
      </rPr>
      <t xml:space="preserve">
2. El mobiliario para guarda de medicamentos en buenas condiciones físicas y en orden.</t>
    </r>
  </si>
  <si>
    <r>
      <t xml:space="preserve">Verificar:
1. </t>
    </r>
    <r>
      <rPr>
        <b/>
        <sz val="12"/>
        <color theme="1"/>
        <rFont val="Montserrat"/>
      </rPr>
      <t xml:space="preserve">Infraestructura </t>
    </r>
    <r>
      <rPr>
        <sz val="12"/>
        <color theme="1"/>
        <rFont val="Montserrat"/>
      </rPr>
      <t>e instalaciones hidrosanitarias y de gases</t>
    </r>
    <r>
      <rPr>
        <b/>
        <sz val="12"/>
        <color theme="1"/>
        <rFont val="Montserrat"/>
      </rPr>
      <t xml:space="preserve"> en buenas condiciones,</t>
    </r>
    <r>
      <rPr>
        <sz val="12"/>
        <color theme="1"/>
        <rFont val="Montserrat"/>
      </rPr>
      <t xml:space="preserve"> así  como el procedimiento establecido, conocido y aplicado para el mantenimiento y sanitización del equipo y mobiliario.
2. </t>
    </r>
    <r>
      <rPr>
        <b/>
        <sz val="12"/>
        <color theme="1"/>
        <rFont val="Montserrat"/>
      </rPr>
      <t>Limpieza de las áreas.</t>
    </r>
    <r>
      <rPr>
        <sz val="12"/>
        <color theme="1"/>
        <rFont val="Montserrat"/>
      </rPr>
      <t xml:space="preserve">
3. Abasto suficiente de material para la higiene de manos, </t>
    </r>
    <r>
      <rPr>
        <b/>
        <sz val="12"/>
        <color theme="1"/>
        <rFont val="Montserrat"/>
      </rPr>
      <t>cartel con la técnica de higiene de manos (evaluar la técnica de higiene de manos en el personal).</t>
    </r>
    <r>
      <rPr>
        <sz val="12"/>
        <color theme="1"/>
        <rFont val="Montserrat"/>
      </rPr>
      <t xml:space="preserve">
4. Registro de calibración de las básculas por jornada laboral.
5. Limpieza y exhaustivos a la incubadora.</t>
    </r>
  </si>
  <si>
    <r>
      <t xml:space="preserve">Verificar:
1. Existencia, funcionalidad y buen estado de mobiliario.
2. Manejo de RPBI de acuerdo a lo normado.
</t>
    </r>
    <r>
      <rPr>
        <b/>
        <sz val="12"/>
        <color theme="1"/>
        <rFont val="Montserrat"/>
      </rPr>
      <t>3. El lavabo de aseo de manos debe contar con: el cartel de 5 momentos de higiene de manos, y aplicado por el personal.</t>
    </r>
    <r>
      <rPr>
        <sz val="12"/>
        <color theme="1"/>
        <rFont val="Montserrat"/>
      </rPr>
      <t xml:space="preserve">
4. Abasto de insumos necesarios para el lavado de manos.
5. Existencia de espacios tributarios y privacidad para la atención.</t>
    </r>
  </si>
  <si>
    <r>
      <t xml:space="preserve">Verificar:
1. Existencia.
2. Ubicación.
3. Señalización.
4. Filtro de aislamiento con lavabo el cual </t>
    </r>
    <r>
      <rPr>
        <b/>
        <sz val="12"/>
        <color theme="1"/>
        <rFont val="Montserrat"/>
      </rPr>
      <t>deberá contar con cartel de higiene de manos.</t>
    </r>
    <r>
      <rPr>
        <sz val="12"/>
        <color theme="1"/>
        <rFont val="Montserrat"/>
      </rPr>
      <t xml:space="preserve">
5. Sistema de aire acondicionado con filtros de alta eficiencia.
6. Equipo médico: monitor de signos vitales, bomba de infusión volumétrica, flujómetro de pared estándar, aspirador neumático de pared o portátil.</t>
    </r>
  </si>
  <si>
    <r>
      <t>Verificar:
1.</t>
    </r>
    <r>
      <rPr>
        <b/>
        <sz val="12"/>
        <color theme="1"/>
        <rFont val="Montserrat"/>
      </rPr>
      <t xml:space="preserve"> Limpieza.</t>
    </r>
    <r>
      <rPr>
        <sz val="12"/>
        <color theme="1"/>
        <rFont val="Montserrat"/>
      </rPr>
      <t xml:space="preserve">
2.</t>
    </r>
    <r>
      <rPr>
        <b/>
        <sz val="12"/>
        <color theme="1"/>
        <rFont val="Montserrat"/>
      </rPr>
      <t xml:space="preserve"> Infraestructura e</t>
    </r>
    <r>
      <rPr>
        <sz val="12"/>
        <color theme="1"/>
        <rFont val="Montserrat"/>
      </rPr>
      <t xml:space="preserve"> instalaciones hidrosanitarias en</t>
    </r>
    <r>
      <rPr>
        <b/>
        <sz val="12"/>
        <color theme="1"/>
        <rFont val="Montserrat"/>
      </rPr>
      <t xml:space="preserve"> buenas condiciones.</t>
    </r>
    <r>
      <rPr>
        <sz val="12"/>
        <color theme="1"/>
        <rFont val="Montserrat"/>
      </rPr>
      <t xml:space="preserve">
3. Procedimiento establecido, conocido y aplicado para el recambio de filtros HEPA, que permita la circulación cuando menos de seis veces y el recambio de dos volúmenes por hora.
4. Abasto suficiente insumos para protección del personal y de familiares para el acceso al cuarto de aislados (gorros, cubrebocas y batas de algodón o desechables).
5. Abasto suficiente de material para la higiene de manos: jabón (líquido o gel), toallas desechables.
</t>
    </r>
    <r>
      <rPr>
        <b/>
        <sz val="12"/>
        <color theme="1"/>
        <rFont val="Montserrat"/>
      </rPr>
      <t>6. Evaluar la técnica de higiene de manos en el personal.</t>
    </r>
    <r>
      <rPr>
        <sz val="12"/>
        <color theme="1"/>
        <rFont val="Montserrat"/>
      </rPr>
      <t xml:space="preserve">
7. Mobiliario funcional y en buen estado.</t>
    </r>
  </si>
  <si>
    <r>
      <t xml:space="preserve">Verificar que la clínica de catéteres funciona de lunes a viernes en horario matutino y vespertino y cuente con:
1. Sala de espera.
2. Instalación, mantenimiento y retiro de catéteres intravenosos.
3. Área de guarda de medicamentos, materiales o instrumental, interrogatorio, y procedimientos delimitadas con un elemento físico que asegure la privacidad del paciente.
4. Lavabo con jabón líquido y toallas desechables, </t>
    </r>
    <r>
      <rPr>
        <b/>
        <sz val="12"/>
        <color theme="1"/>
        <rFont val="Montserrat"/>
      </rPr>
      <t>cartel de la técnica de higiene de manos.</t>
    </r>
    <r>
      <rPr>
        <sz val="12"/>
        <color theme="1"/>
        <rFont val="Montserrat"/>
      </rPr>
      <t xml:space="preserve">
5. Existencia de contenedores para el manejo del RPBI
6. Mobiliario: Mueble para escribir y equipo de computo, asiento para el profesional de salud, asiento para el paciente y acompañante, asiento para el profesional de salud para el procedimiento, banqueta de altura o similar, cubeta o cesto para bolsa de basura municipal y roja de RPBI, camilla neumática con barandales, mesa de Mayo, Pasteur y carro de curaciones, de altura ajustable.
7. Equipo: esfigmomanómetro aneroide con brazalete de tamaño que requiera para su actividad principal, estetoscopio, lámpara de examinación con fuente de luz, negatoscopio, termómetro digital, báscula con estadímetro.
8. Instrumental: mango para bisturí, pinza de anillos, pinza de disección con dientes y sin dientes, pinza tipo mosquito, porta agujas recto con ranura central y estrías cruzadas, riñón de al menos 250 ml, tijera recta, torundero con tapa.</t>
    </r>
  </si>
  <si>
    <r>
      <t xml:space="preserve">Verificar:
</t>
    </r>
    <r>
      <rPr>
        <b/>
        <sz val="12"/>
        <color theme="1"/>
        <rFont val="Montserrat"/>
      </rPr>
      <t>1. Limpieza.</t>
    </r>
    <r>
      <rPr>
        <sz val="12"/>
        <color theme="1"/>
        <rFont val="Montserrat"/>
      </rPr>
      <t xml:space="preserve">
2. Infraestructura en buen estado.
3. Mobiliario en buenas condiciones.</t>
    </r>
  </si>
  <si>
    <r>
      <t xml:space="preserve">Verificar:
</t>
    </r>
    <r>
      <rPr>
        <b/>
        <sz val="12"/>
        <color theme="1"/>
        <rFont val="Montserrat"/>
      </rPr>
      <t>1. Cartel de la técnica de higiene de manos.</t>
    </r>
    <r>
      <rPr>
        <sz val="12"/>
        <color theme="1"/>
        <rFont val="Montserrat"/>
      </rPr>
      <t xml:space="preserve">
2. Sin fugas de agua o drenaje.
</t>
    </r>
    <r>
      <rPr>
        <b/>
        <sz val="12"/>
        <color theme="1"/>
        <rFont val="Montserrat"/>
      </rPr>
      <t>3. Limpieza e higiene.</t>
    </r>
    <r>
      <rPr>
        <sz val="12"/>
        <color theme="1"/>
        <rFont val="Montserrat"/>
      </rPr>
      <t xml:space="preserve">
4. Surtimiento de material para la higiene.</t>
    </r>
  </si>
  <si>
    <r>
      <t xml:space="preserve">Verificar:
1. Que en la puerta de la clínica de terapia de infusión exista identificador.
2. Que se cuente con las facilidades arquitectónicas para efectuar los procedimientos en condiciones adecuadas de iluminación, ventilación, </t>
    </r>
    <r>
      <rPr>
        <b/>
        <sz val="12"/>
        <color theme="1"/>
        <rFont val="Montserrat"/>
      </rPr>
      <t>limpieza.</t>
    </r>
    <r>
      <rPr>
        <sz val="12"/>
        <color theme="1"/>
        <rFont val="Montserrat"/>
      </rPr>
      <t xml:space="preserve">
3. Considerar que la infraestructura facilite el acceso y salida de las personas con discapacidad y adultos mayores.
4. Que las instalaciones hidráulicas y eléctricas se encuentren en buenas condiciones.
5. Que se cumpla con la integridad de las áreas según la normatividad.
</t>
    </r>
    <r>
      <rPr>
        <b/>
        <sz val="12"/>
        <color theme="1"/>
        <rFont val="Montserrat"/>
      </rPr>
      <t>6. Que el personal conozca la técnica de higiene de manos (evaluar la técnica).</t>
    </r>
    <r>
      <rPr>
        <sz val="12"/>
        <color theme="1"/>
        <rFont val="Montserrat"/>
      </rPr>
      <t xml:space="preserve">
7. Que la señalización de la circulación de los contenedores este colocada del área generadora hacia el almacén temporal.
8. Que los RPBI estén identificados y separados en los contenedores correspondientes de acuerdo a sus características físicas y biológico infecciosas.
9. Que el mobiliario y equipo se encuentre en buenas condiciones y funcione.
10. Que el instrumental este en buenas condiciones.
11. Que el empaque del instrumental este rotulado con la fecha de esterilización y contenido del empaque.</t>
    </r>
  </si>
  <si>
    <r>
      <t xml:space="preserve">Verificar mobiliario:
1. Cama de hospitalización pediátrica o cuna radiante.
2. Elemento divisorio entre cada cama.
3. Sistema       de       comunicación bidireccional.
4. Lavabo el cual deberá </t>
    </r>
    <r>
      <rPr>
        <b/>
        <sz val="12"/>
        <color theme="1"/>
        <rFont val="Montserrat"/>
      </rPr>
      <t>contar con cartel de higiene de manos.</t>
    </r>
    <r>
      <rPr>
        <sz val="12"/>
        <color theme="1"/>
        <rFont val="Montserrat"/>
      </rPr>
      <t xml:space="preserve">
5. Bote para basura tipo municipal.
6. Banqueta de altura.
7. Lámpara de cabecera.
8. Mesa puente (para niños mayores).
9. Baño de artesa (en el caso de brindar atención a neonatos y lactantes).</t>
    </r>
  </si>
  <si>
    <r>
      <t xml:space="preserve">Verificar:
1. Que cuente con sanitarios para usuarios y personal de salud separados por genero(deberá disponer de un inodoro para uso de personas con discapacidad).
2. Que cuente con bote para basura (preferentemente de pedal o campana).
3. Lavabo.
</t>
    </r>
    <r>
      <rPr>
        <b/>
        <sz val="12"/>
        <rFont val="Montserrat"/>
      </rPr>
      <t>4. Carteles de higiene de manos.</t>
    </r>
  </si>
  <si>
    <r>
      <t xml:space="preserve">Verificar:
1. Que existan dos áreas, una para el interrogatorio y otra para la exploración física delimitada con un elemento físico que asegure la privacidad del paciente.
2. Que las áreas de interrogatorio y de exploración estén contiguas.
3. Que en el consultorio de cardiología pediátrica se cuente con ecocardiograma.
4. Que tenga un lavabo ubicado en el área de exploración física </t>
    </r>
    <r>
      <rPr>
        <b/>
        <sz val="12"/>
        <rFont val="Montserrat"/>
      </rPr>
      <t>incluyendo el cartel de la técnica de higiene de manos.</t>
    </r>
  </si>
  <si>
    <r>
      <t xml:space="preserve">Verificar:
1. Que se cumpla con la integridad de las áreas según la normatividad.
</t>
    </r>
    <r>
      <rPr>
        <b/>
        <sz val="12"/>
        <rFont val="Montserrat"/>
      </rPr>
      <t>2. Que el personal conozca la técnica de higiene de manos (evaluar la técnica y el apego de acuerdo a los 5 momentos establecidos).</t>
    </r>
    <r>
      <rPr>
        <sz val="12"/>
        <rFont val="Montserrat"/>
      </rPr>
      <t xml:space="preserve">
</t>
    </r>
    <r>
      <rPr>
        <b/>
        <sz val="12"/>
        <rFont val="Montserrat"/>
      </rPr>
      <t>3. Que el personal identifique al paciente desde el momento en que solicita atención.</t>
    </r>
    <r>
      <rPr>
        <sz val="12"/>
        <rFont val="Montserrat"/>
      </rPr>
      <t xml:space="preserve">
4. Abasto e insumos para la higiene de manos: jabón líquido y toallas desechables.</t>
    </r>
  </si>
  <si>
    <t>Consultorio médico
CRITERIO MAYOR</t>
  </si>
  <si>
    <t>010.000.1956.00</t>
  </si>
  <si>
    <t>010.000.1956.01</t>
  </si>
  <si>
    <t>010.000.1957.00</t>
  </si>
  <si>
    <t>010.000.1931.00</t>
  </si>
  <si>
    <t>010.000.5256.00</t>
  </si>
  <si>
    <t>010.000.1935.00</t>
  </si>
  <si>
    <t>010.000.4251.00</t>
  </si>
  <si>
    <t>040.000.2108.00</t>
  </si>
  <si>
    <t>010.000.0615.00</t>
  </si>
  <si>
    <t>010.000.0614.00</t>
  </si>
  <si>
    <t>010.000.1241.00</t>
  </si>
  <si>
    <t>010.000.1242.00</t>
  </si>
  <si>
    <t>010.000.1243.00</t>
  </si>
  <si>
    <t>010.000.0254.00</t>
  </si>
  <si>
    <t>010.000.3618.00</t>
  </si>
  <si>
    <t>010.000.3619.00</t>
  </si>
  <si>
    <t>010.000.0524.00</t>
  </si>
  <si>
    <t>010.000.3608.00</t>
  </si>
  <si>
    <t>010.000.3609.00</t>
  </si>
  <si>
    <t>010.000.3626.00</t>
  </si>
  <si>
    <t>010.000.3620.00</t>
  </si>
  <si>
    <t>010.000.3604.00</t>
  </si>
  <si>
    <t>010.000.3605.00</t>
  </si>
  <si>
    <t>010.000.3625.00</t>
  </si>
  <si>
    <t>010.000.3607.00</t>
  </si>
  <si>
    <t>010.000.3661.00</t>
  </si>
  <si>
    <t>010.000.3664.00</t>
  </si>
  <si>
    <t>010.000.3616.00</t>
  </si>
  <si>
    <t>010.000.3629.00</t>
  </si>
  <si>
    <t>010.000.2127.00</t>
  </si>
  <si>
    <t>010.000.4258.00</t>
  </si>
  <si>
    <t>010.000.4259.00</t>
  </si>
  <si>
    <t>010.000.1928.00</t>
  </si>
  <si>
    <t>010.000.1904.00</t>
  </si>
  <si>
    <t>010.000.5255.00</t>
  </si>
  <si>
    <t>010.000.2620.00</t>
  </si>
  <si>
    <t>040.000.2609.00</t>
  </si>
  <si>
    <t>010.000.2624.00</t>
  </si>
  <si>
    <t>040.000.2619.00</t>
  </si>
  <si>
    <t>040.000.4057.00</t>
  </si>
  <si>
    <t>040.000.4060.00</t>
  </si>
  <si>
    <t>010.000.0611.00</t>
  </si>
  <si>
    <t>010.000.6076.00</t>
  </si>
  <si>
    <t>010.000.4202.00</t>
  </si>
  <si>
    <t>010.000.0105.00</t>
  </si>
  <si>
    <t>010.000.5720.00</t>
  </si>
  <si>
    <t>010.000.5721.00</t>
  </si>
  <si>
    <t>010.000.0106.00</t>
  </si>
  <si>
    <t>040.000.0242.00</t>
  </si>
  <si>
    <t>010.000.4107.00</t>
  </si>
  <si>
    <t>010.000.0537.00
Grupo técnico malformaciones cardiovasculares (comisión para definir tratamiento y medicamentos asociados a enfermedades que ocasionan gastos catastróficos).</t>
  </si>
  <si>
    <t>010.000.1927.00</t>
  </si>
  <si>
    <t>010.000.0621.00</t>
  </si>
  <si>
    <t>010.000.0622.00</t>
  </si>
  <si>
    <t>010.000.0625.00</t>
  </si>
  <si>
    <t>010.000.5104.00</t>
  </si>
  <si>
    <t>010.000.5097.00</t>
  </si>
  <si>
    <t>010.000.0569.00</t>
  </si>
  <si>
    <t>010.000.2304.00</t>
  </si>
  <si>
    <t>010.000.2306.00</t>
  </si>
  <si>
    <t>010.000.2308.00</t>
  </si>
  <si>
    <t>010.000.4241.00</t>
  </si>
  <si>
    <t>010.000.0476.00</t>
  </si>
  <si>
    <t>010.000.3433.00</t>
  </si>
  <si>
    <t>010.000.5099.00</t>
  </si>
  <si>
    <t>010.000.0612.00
Grupo técnico malformaciones cardiovasculares (comisión para definir tratamiento y medicamentos asociados a enfermedades que ocasionan gastos catastróficos).</t>
  </si>
  <si>
    <t>010.000.4552.00
Grupo técnico malformaciones cardiovasculares (comisión para definir tratamiento y medicamentos asociados a enfermedades que ocasionan gastos catastróficos).</t>
  </si>
  <si>
    <t>010.000.3606.00</t>
  </si>
  <si>
    <t>010.000.3422.00</t>
  </si>
  <si>
    <t>010.000.0109.00</t>
  </si>
  <si>
    <t>010.000.1937.00</t>
  </si>
  <si>
    <t>010.000.5302.00</t>
  </si>
  <si>
    <t>010.000.4095.00</t>
  </si>
  <si>
    <t>010.000.4096.00</t>
  </si>
  <si>
    <t>010.000.0566.00</t>
  </si>
  <si>
    <t>010.000.0572.00</t>
  </si>
  <si>
    <t>010.000.0597.00</t>
  </si>
  <si>
    <t>010.000.0596.00</t>
  </si>
  <si>
    <t>010.000.0598.00</t>
  </si>
  <si>
    <t>010.000.2116.00</t>
  </si>
  <si>
    <t>010.000.4201.00</t>
  </si>
  <si>
    <t>OMEPRAZOL O PANTOPRAZOL. Solución Inyectable Cada frasco ámpula con liofilizado contiene: omeprazol sódico equivalente a 40 mg de omeprazol. o pantoprazol sódico equivalente a 40 mg de pantoprazol. Envase con un frasco ámpula con liofilizado y ampolleta con 10 ml de diluyente.</t>
  </si>
  <si>
    <t>010.000.5187.00</t>
  </si>
  <si>
    <t>010.000.4254.00
Grupo técnico espina bífida (comisión para definir tratamiento y medicamentos asociados a enfermedades que ocasionan gastos catastróficos).</t>
  </si>
  <si>
    <t>CEFIXIMA 8-10 MG. Suspensión 100 mg/5 ml.</t>
  </si>
  <si>
    <t>010.000.6344.00
010.000.6344.01
Grupo técnico espina bífida (comisión para definir tratamiento y medicamentos asociados a enfermedades que ocasionan gastos catastróficos).</t>
  </si>
  <si>
    <t>010.000.6344.00
010.000.6344.01
Grupo técnico malformaciones urinarias (comisión para definir tratamiento y medicamentos   asociados a enfermedades que ocasionan gastos catastróficos).</t>
  </si>
  <si>
    <t>010.000.5100.00
Grupo técnico malformaciones cardiovasculares (comisión para definir tratamiento y medicamentos asociados a enfermedades que ocasionan gastos catastróficos).</t>
  </si>
  <si>
    <t>010.000.6260.00</t>
  </si>
  <si>
    <r>
      <t>Verificar:
1.</t>
    </r>
    <r>
      <rPr>
        <b/>
        <sz val="12"/>
        <rFont val="Montserrat"/>
      </rPr>
      <t xml:space="preserve"> Que el circuito eléctrico esté conectado a la planta de emergencia.
2. Que se cuente con contactos grado hospital con un color distintivo o una marca.</t>
    </r>
  </si>
  <si>
    <r>
      <t xml:space="preserve">Verificar:
1. Revisar en el área su funcionamiento a través del equipo conectado a los contactos grado hospital.
</t>
    </r>
    <r>
      <rPr>
        <b/>
        <sz val="12"/>
        <rFont val="Montserrat"/>
      </rPr>
      <t>2. Que el restablecimiento de la energía sea en un lapso de 10 segundos o menor</t>
    </r>
    <r>
      <rPr>
        <sz val="12"/>
        <rFont val="Montserrat"/>
      </rPr>
      <t>.</t>
    </r>
  </si>
  <si>
    <r>
      <t xml:space="preserve">Verificar: 1.  se encuentren los dispositivos de protección contra sobre intensidades, el transformador de aislamiento y su sistema de vigilancia.
</t>
    </r>
    <r>
      <rPr>
        <b/>
        <sz val="12"/>
        <color indexed="8"/>
        <rFont val="Montserrat"/>
      </rPr>
      <t>2. Sistema de energía de emergencia, con reestablecimiento en 10 segundos o menos.</t>
    </r>
  </si>
  <si>
    <t>040.000.0132.01</t>
  </si>
  <si>
    <t>040.000.0132.01
Grupo técnico malformaciones cardiovasculares (comisión para definir tratamiento y
medicamentos   asociados a enfermedades que ocasionan gastos catastróficos).</t>
  </si>
  <si>
    <t>010.000.4308.01
Grupo técnico malformaciones cardiovasculares (comisión para definir tratamiento y
medicamentos   asociados a enfermedades que ocasionan gastos catastróficos).</t>
  </si>
  <si>
    <t>010.000.4309.01
Grupo técnico malformaciones cardiovasculares (comisión para definir tratamiento y
medicamentos   asociados a enfermedades que ocasionan gastos catastróficos).</t>
  </si>
  <si>
    <r>
      <t xml:space="preserve">Verificar:
1. Que el área se encuentre en buenas condiciones generales.
2. Que el equipo de ventilación funcione adecuadamente.
</t>
    </r>
    <r>
      <rPr>
        <b/>
        <sz val="12"/>
        <rFont val="Montserrat"/>
      </rPr>
      <t>3. Que se realicen procesos de eliminación dirigidos a la destrucción de microorganismos en cualquier objeto inanimado utilizado en el hospital.
4. La filtración de aire deberá ser de alta eficiencia.</t>
    </r>
    <r>
      <rPr>
        <sz val="12"/>
        <rFont val="Montserrat"/>
      </rPr>
      <t xml:space="preserve">
5. Que existan instalaciones fijas de oxígeno, y aire, codificados por colores: verde (oxígeno), y amarillo (aire).
6. </t>
    </r>
    <r>
      <rPr>
        <b/>
        <sz val="12"/>
        <rFont val="Montserrat"/>
      </rPr>
      <t>Que se respeten los flujos del pasillo de circulación blanca hacia el área gris a través de las dos puertas requeridas: una para el acceso de personal de salud y la otra puerta para el egreso del personal y paciente.</t>
    </r>
  </si>
  <si>
    <r>
      <t xml:space="preserve">Verificar </t>
    </r>
    <r>
      <rPr>
        <b/>
        <sz val="12"/>
        <rFont val="Montserrat"/>
      </rPr>
      <t>registro de capacitación al personal de salud en los flujos de ingreso y egreso.</t>
    </r>
  </si>
  <si>
    <r>
      <t xml:space="preserve">Verificar:
1. </t>
    </r>
    <r>
      <rPr>
        <b/>
        <sz val="12"/>
        <rFont val="Montserrat"/>
      </rPr>
      <t>Que el personal ingrese a la unidad quirúrgica a través del área de vestidores y sanitarios.
2. Que se tenga continuidad de circulación hacia el pasillo de circulación blanca.
3. Que el egreso del personal del área de la salud sea a través del área gris hacia el área negra.
4. El ingreso y egreso de pacientes se lleve a cabo a través de un área de transferencia de camillas.</t>
    </r>
  </si>
  <si>
    <t>Sistema de energía de emergencia</t>
  </si>
  <si>
    <t>Cumplimiento normativo de al menos 70% los expedientes clínicos revisados</t>
  </si>
  <si>
    <r>
      <t>Verificar:
1. Que exista señalización.
2.</t>
    </r>
    <r>
      <rPr>
        <b/>
        <sz val="12"/>
        <color theme="1"/>
        <rFont val="Montserrat"/>
      </rPr>
      <t xml:space="preserve"> Que se encuentre limpia</t>
    </r>
    <r>
      <rPr>
        <sz val="12"/>
        <color theme="1"/>
        <rFont val="Montserrat"/>
      </rPr>
      <t xml:space="preserve"> </t>
    </r>
    <r>
      <rPr>
        <b/>
        <sz val="12"/>
        <color theme="1"/>
        <rFont val="Montserrat"/>
      </rPr>
      <t>y mantenga la asepsia correspondiente.</t>
    </r>
    <r>
      <rPr>
        <sz val="12"/>
        <color theme="1"/>
        <rFont val="Montserrat"/>
      </rPr>
      <t xml:space="preserve">
</t>
    </r>
    <r>
      <rPr>
        <b/>
        <sz val="12"/>
        <color indexed="8"/>
        <rFont val="Montserrat"/>
      </rPr>
      <t>3. Que   cuente   con   iluminación, ventilación,     control     térmico ambiental y humedad del aire.</t>
    </r>
    <r>
      <rPr>
        <sz val="12"/>
        <color indexed="8"/>
        <rFont val="Montserrat"/>
      </rPr>
      <t xml:space="preserve">
</t>
    </r>
    <r>
      <rPr>
        <b/>
        <sz val="12"/>
        <color indexed="8"/>
        <rFont val="Montserrat"/>
      </rPr>
      <t>4. Que cuente con filtros de aire de alta eficiencia.</t>
    </r>
    <r>
      <rPr>
        <sz val="12"/>
        <color indexed="8"/>
        <rFont val="Montserrat"/>
      </rPr>
      <t xml:space="preserve">
5. Que  cuente  con  infraestructura e  instalaciones  hidrosanitarias  y eléctricas. 
6. Que  cuente  con  los  factores  del entorno arquitectónico asociados a riesgo de caídas de pacientes.</t>
    </r>
  </si>
  <si>
    <r>
      <t xml:space="preserve">Verificar:
1. Que el área esté debidamente señalizada con rotulo de acceso restringido.
</t>
    </r>
    <r>
      <rPr>
        <b/>
        <sz val="12"/>
        <rFont val="Montserrat"/>
      </rPr>
      <t>2. Que el sistema de control térmico ambiental y de ventilación, mantenga la temperatura ambiental en un rango estable entre 24 y 28°C y que la humedad se mantenga entre 30 y 60%.
3. Que se permita la circulación de aire cuando menos de seis veces y el recambio de dos volúmenes por hora.</t>
    </r>
    <r>
      <rPr>
        <sz val="12"/>
        <rFont val="Montserrat"/>
      </rPr>
      <t xml:space="preserve">
4.</t>
    </r>
    <r>
      <rPr>
        <b/>
        <sz val="12"/>
        <rFont val="Montserrat"/>
      </rPr>
      <t xml:space="preserve"> Que la infraestructura e instalaciones hidrosanitarias y eléctricas se encuentre en buenas condiciones.</t>
    </r>
  </si>
  <si>
    <t>Verificar:
1. Inventario del equipo.
2. Bitácora de mantenimiento preventivo y correctivo del equipo.
3. Registro del lavado y esterilización o de la desinfección de alto nivel de los  circuitos  para  ventilación e inhaloterapia, las bolsas de reanimación respiratoria y sensores de oxígeno que no sean desechables.
4. Registro de la esterilización o desinfección de los humidificadores y equipos de apoyo respiratorio no invasivo.
5. Registro del cambio del humidificador y equipos de apoyo con la fecha y hora.</t>
  </si>
  <si>
    <t>Verificar:
1. Inventario del equipo.
2. Bitácora de mantenimiento preventivo y correctivo del equipo.
3. Registro del procedimiento del aseo, limpieza y desinfección de las camas o cunas cada vez que la ocupe un nuevo paciente, cuando se desocupe o en 48 horas si no se ha ocupado.
4. Registro del lavado y esterilización o de la desinfección de alto nivel de los  circuitos  para  ventilación e inhaloterapia, las bolsas de reanimación respiratoria y sensores de oxígeno que no sean desechables.
5. Registro del recambio de los tanques de oxígeno.
6. Registro de la calibración de las básculas y del esfigmomanómetro.</t>
  </si>
  <si>
    <t>Verificar equipo:
1.  Caja de Doyan.
2.  Equipo de curaciones.
3.  Caja para desinfección de instrumentos.
4.  Equipo de curaciones.
5.  Termómetro.
6.  Torundero.</t>
  </si>
  <si>
    <t xml:space="preserve">Verificar MEDICAMENTOS Y MATERIAL DE CURACIÓN:  
1. Antisépticos. 
2. Gasas y apósitos. 
3. Analgésicos. 
4. Suturas. 
5. Soluciones intravenosas. 
6. Anestésicos locales. 
7. Jeringas con agujas.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</si>
</sst>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7" x14ac:knownFonts="1">
    <font>
      <sz val="10"/>
      <color rgb="FF000000"/>
      <name val="Times New Roman"/>
      <charset val="204"/>
    </font>
    <font>
      <sz val="10"/>
      <name val="Arial"/>
      <family val="2"/>
    </font>
    <font>
      <b/>
      <sz val="12"/>
      <color theme="1"/>
      <name val="Montserrat"/>
    </font>
    <font>
      <sz val="10"/>
      <color rgb="FF000000"/>
      <name val="Montserrat"/>
    </font>
    <font>
      <b/>
      <sz val="12"/>
      <color theme="0"/>
      <name val="Montserrat"/>
    </font>
    <font>
      <b/>
      <sz val="10"/>
      <color theme="0"/>
      <name val="Montserrat"/>
    </font>
    <font>
      <sz val="10"/>
      <color theme="1"/>
      <name val="Montserrat"/>
    </font>
    <font>
      <b/>
      <sz val="10"/>
      <color theme="1"/>
      <name val="Montserrat"/>
    </font>
    <font>
      <sz val="12"/>
      <color theme="1"/>
      <name val="Montserrat"/>
    </font>
    <font>
      <sz val="14"/>
      <name val="Montserrat"/>
    </font>
    <font>
      <b/>
      <sz val="14"/>
      <name val="Montserrat"/>
    </font>
    <font>
      <b/>
      <sz val="14"/>
      <color theme="0"/>
      <name val="Montserrat"/>
    </font>
    <font>
      <sz val="10"/>
      <name val="Montserrat"/>
    </font>
    <font>
      <b/>
      <sz val="10"/>
      <name val="Montserrat"/>
    </font>
    <font>
      <sz val="12"/>
      <color theme="0"/>
      <name val="Montserrat"/>
    </font>
    <font>
      <b/>
      <sz val="11"/>
      <name val="Montserrat"/>
    </font>
    <font>
      <sz val="10"/>
      <color theme="0"/>
      <name val="Montserrat"/>
    </font>
    <font>
      <b/>
      <sz val="12"/>
      <color indexed="8"/>
      <name val="Montserrat"/>
    </font>
    <font>
      <sz val="12"/>
      <color indexed="8"/>
      <name val="Montserrat"/>
    </font>
    <font>
      <sz val="7"/>
      <color rgb="FF000000"/>
      <name val="Montserrat"/>
    </font>
    <font>
      <sz val="12"/>
      <name val="Montserrat"/>
    </font>
    <font>
      <sz val="10"/>
      <color rgb="FF58595B"/>
      <name val="Montserrat"/>
    </font>
    <font>
      <sz val="7"/>
      <color theme="0"/>
      <name val="Montserrat"/>
    </font>
    <font>
      <b/>
      <sz val="12"/>
      <name val="Montserrat"/>
    </font>
    <font>
      <sz val="12"/>
      <color rgb="FF000000"/>
      <name val="Montserrat"/>
    </font>
    <font>
      <b/>
      <sz val="11"/>
      <color theme="1"/>
      <name val="Montserrat"/>
    </font>
    <font>
      <sz val="11"/>
      <name val="Montserrat"/>
    </font>
    <font>
      <b/>
      <sz val="11"/>
      <color theme="0"/>
      <name val="Montserrat"/>
    </font>
    <font>
      <sz val="11"/>
      <color rgb="FF000000"/>
      <name val="Montserrat"/>
    </font>
    <font>
      <sz val="11"/>
      <color theme="0"/>
      <name val="Montserrat"/>
    </font>
    <font>
      <sz val="7"/>
      <name val="Montserrat"/>
    </font>
    <font>
      <sz val="14"/>
      <color rgb="FF000000"/>
      <name val="Montserrat"/>
    </font>
    <font>
      <sz val="12"/>
      <color indexed="63"/>
      <name val="Montserrat"/>
    </font>
    <font>
      <b/>
      <sz val="12"/>
      <color indexed="9"/>
      <name val="Montserrat"/>
    </font>
    <font>
      <b/>
      <sz val="7"/>
      <color theme="0"/>
      <name val="Montserrat"/>
    </font>
    <font>
      <b/>
      <sz val="12"/>
      <color rgb="FF000000"/>
      <name val="Montserrat"/>
    </font>
    <font>
      <b/>
      <sz val="16"/>
      <color theme="0"/>
      <name val="Montserrat"/>
    </font>
  </fonts>
  <fills count="15">
    <fill>
      <patternFill patternType="none"/>
    </fill>
    <fill>
      <patternFill patternType="gray125"/>
    </fill>
    <fill>
      <patternFill patternType="solid">
        <fgColor indexed="23"/>
        <bgColor indexed="54"/>
      </patternFill>
    </fill>
    <fill>
      <patternFill patternType="solid">
        <fgColor rgb="FFD1D3D4"/>
      </patternFill>
    </fill>
    <fill>
      <patternFill patternType="solid">
        <fgColor theme="1" tint="0.499984740745262"/>
        <bgColor indexed="64"/>
      </patternFill>
    </fill>
    <fill>
      <patternFill patternType="solid">
        <fgColor rgb="FF800000"/>
        <bgColor indexed="64"/>
      </patternFill>
    </fill>
    <fill>
      <patternFill patternType="solid">
        <fgColor theme="0" tint="-0.499984740745262"/>
        <bgColor indexed="64"/>
      </patternFill>
    </fill>
    <fill>
      <patternFill patternType="solid">
        <fgColor theme="0"/>
        <bgColor indexed="64"/>
      </patternFill>
    </fill>
    <fill>
      <patternFill patternType="solid">
        <fgColor rgb="FF8E001B"/>
        <bgColor indexed="64"/>
      </patternFill>
    </fill>
    <fill>
      <patternFill patternType="solid">
        <fgColor rgb="FF8E001B"/>
        <bgColor indexed="5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26"/>
      </patternFill>
    </fill>
    <fill>
      <patternFill patternType="solid">
        <fgColor rgb="FFC00000"/>
        <bgColor indexed="54"/>
      </patternFill>
    </fill>
    <fill>
      <patternFill patternType="solid">
        <fgColor rgb="FFBB955C"/>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8"/>
      </right>
      <top/>
      <bottom style="thin">
        <color indexed="8"/>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indexed="8"/>
      </left>
      <right style="thin">
        <color indexed="64"/>
      </right>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 fillId="0" borderId="0"/>
  </cellStyleXfs>
  <cellXfs count="395">
    <xf numFmtId="0" fontId="0" fillId="0" borderId="0" xfId="0" applyFill="1" applyBorder="1" applyAlignment="1">
      <alignment horizontal="left" vertical="top"/>
    </xf>
    <xf numFmtId="0" fontId="3" fillId="0" borderId="0"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7" fillId="0" borderId="1" xfId="0" applyFont="1" applyFill="1" applyBorder="1" applyAlignment="1">
      <alignment horizontal="left" vertical="center" wrapText="1"/>
    </xf>
    <xf numFmtId="0" fontId="7" fillId="0" borderId="1" xfId="0" applyFont="1" applyFill="1" applyBorder="1" applyAlignment="1" applyProtection="1">
      <alignment horizontal="left" vertical="center" wrapText="1"/>
      <protection locked="0"/>
    </xf>
    <xf numFmtId="0" fontId="6" fillId="0" borderId="0" xfId="0" applyFont="1" applyFill="1" applyBorder="1" applyAlignment="1">
      <alignment horizontal="left" vertical="center"/>
    </xf>
    <xf numFmtId="0" fontId="8" fillId="0" borderId="0" xfId="0" applyFont="1" applyFill="1" applyBorder="1" applyAlignment="1">
      <alignment horizontal="left" vertical="center"/>
    </xf>
    <xf numFmtId="0" fontId="9" fillId="0" borderId="0" xfId="1" applyFont="1" applyFill="1" applyBorder="1"/>
    <xf numFmtId="0" fontId="10" fillId="0" borderId="0" xfId="1" applyFont="1" applyFill="1" applyBorder="1" applyAlignment="1">
      <alignment vertical="center"/>
    </xf>
    <xf numFmtId="0" fontId="3" fillId="0" borderId="0" xfId="0" applyFont="1" applyFill="1" applyBorder="1" applyAlignment="1">
      <alignment horizontal="left" vertical="top"/>
    </xf>
    <xf numFmtId="0" fontId="12" fillId="0" borderId="0" xfId="0" applyFont="1" applyFill="1" applyBorder="1" applyAlignment="1">
      <alignment horizontal="center" vertical="center"/>
    </xf>
    <xf numFmtId="0" fontId="4" fillId="8" borderId="1" xfId="0" applyFont="1" applyFill="1" applyBorder="1" applyAlignment="1">
      <alignment horizontal="left" vertical="center" wrapText="1"/>
    </xf>
    <xf numFmtId="0" fontId="4" fillId="9" borderId="1"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2" xfId="0" applyFont="1" applyFill="1" applyBorder="1" applyAlignment="1">
      <alignment horizontal="left" vertical="center"/>
    </xf>
    <xf numFmtId="164" fontId="8" fillId="0" borderId="1" xfId="0" applyNumberFormat="1" applyFont="1" applyFill="1" applyBorder="1" applyAlignment="1">
      <alignment horizontal="justify" vertical="center" wrapText="1"/>
    </xf>
    <xf numFmtId="0" fontId="8" fillId="0" borderId="1" xfId="0" applyFont="1" applyFill="1" applyBorder="1" applyAlignment="1">
      <alignment horizontal="justify" vertical="center" wrapText="1"/>
    </xf>
    <xf numFmtId="164" fontId="8" fillId="7" borderId="1" xfId="0" applyNumberFormat="1" applyFont="1" applyFill="1" applyBorder="1" applyAlignment="1" applyProtection="1">
      <alignment horizontal="center" vertical="center" wrapText="1"/>
      <protection locked="0"/>
    </xf>
    <xf numFmtId="0" fontId="15" fillId="0" borderId="6" xfId="0" applyFont="1" applyFill="1" applyBorder="1" applyAlignment="1">
      <alignment horizontal="justify" vertical="center" wrapText="1"/>
    </xf>
    <xf numFmtId="164" fontId="8" fillId="0" borderId="1" xfId="0" applyNumberFormat="1" applyFont="1" applyFill="1" applyBorder="1" applyAlignment="1" applyProtection="1">
      <alignment horizontal="center" vertical="center" wrapText="1"/>
      <protection locked="0"/>
    </xf>
    <xf numFmtId="0" fontId="3" fillId="0" borderId="0" xfId="0" applyFont="1" applyFill="1" applyBorder="1" applyAlignment="1">
      <alignment horizontal="justify" vertical="center"/>
    </xf>
    <xf numFmtId="0" fontId="16" fillId="0" borderId="0" xfId="0" applyFont="1" applyFill="1" applyBorder="1" applyAlignment="1">
      <alignment horizontal="justify" vertical="center"/>
    </xf>
    <xf numFmtId="0" fontId="4" fillId="6" borderId="1" xfId="0" applyFont="1" applyFill="1" applyBorder="1" applyAlignment="1">
      <alignment horizontal="center" vertical="center" wrapText="1"/>
    </xf>
    <xf numFmtId="0" fontId="14" fillId="6" borderId="1" xfId="0" applyFont="1" applyFill="1" applyBorder="1" applyAlignment="1">
      <alignment horizontal="justify" vertical="center" wrapText="1"/>
    </xf>
    <xf numFmtId="0" fontId="5" fillId="0" borderId="0" xfId="0" applyFont="1" applyFill="1" applyBorder="1" applyAlignment="1">
      <alignment horizontal="justify" vertical="center"/>
    </xf>
    <xf numFmtId="0" fontId="14" fillId="6" borderId="1" xfId="0" applyFont="1" applyFill="1" applyBorder="1" applyAlignment="1">
      <alignment horizontal="center" vertical="center" wrapText="1"/>
    </xf>
    <xf numFmtId="0" fontId="8"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164" fontId="8" fillId="3"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4" fillId="0" borderId="0" xfId="0" applyFont="1" applyFill="1" applyBorder="1" applyAlignment="1">
      <alignment horizontal="center" vertical="center"/>
    </xf>
    <xf numFmtId="164" fontId="8" fillId="0" borderId="0" xfId="0" applyNumberFormat="1" applyFont="1" applyFill="1" applyBorder="1" applyAlignment="1">
      <alignment horizontal="center" vertical="center"/>
    </xf>
    <xf numFmtId="0" fontId="19" fillId="0" borderId="0" xfId="0" applyFont="1" applyFill="1" applyBorder="1" applyAlignment="1">
      <alignment horizontal="center" vertical="center"/>
    </xf>
    <xf numFmtId="164" fontId="20" fillId="0" borderId="1" xfId="0" applyNumberFormat="1" applyFont="1" applyFill="1" applyBorder="1" applyAlignment="1">
      <alignment horizontal="justify" vertical="center" wrapText="1"/>
    </xf>
    <xf numFmtId="0" fontId="20" fillId="0" borderId="1" xfId="0" applyFont="1" applyFill="1" applyBorder="1" applyAlignment="1">
      <alignment horizontal="justify" vertical="center" wrapText="1"/>
    </xf>
    <xf numFmtId="164" fontId="20" fillId="7" borderId="1" xfId="0" applyNumberFormat="1" applyFont="1" applyFill="1" applyBorder="1" applyAlignment="1" applyProtection="1">
      <alignment horizontal="center" vertical="center" wrapText="1"/>
      <protection locked="0"/>
    </xf>
    <xf numFmtId="164" fontId="20" fillId="0" borderId="1" xfId="0" applyNumberFormat="1" applyFont="1" applyFill="1" applyBorder="1" applyAlignment="1" applyProtection="1">
      <alignment horizontal="center" vertical="center" wrapText="1"/>
      <protection locked="0"/>
    </xf>
    <xf numFmtId="0" fontId="20" fillId="0" borderId="1" xfId="0" applyFont="1" applyFill="1" applyBorder="1" applyAlignment="1">
      <alignment horizontal="center" vertical="center" wrapText="1"/>
    </xf>
    <xf numFmtId="0" fontId="20" fillId="0" borderId="0" xfId="0" applyFont="1" applyFill="1" applyBorder="1" applyAlignment="1">
      <alignment horizontal="justify" vertical="center"/>
    </xf>
    <xf numFmtId="0" fontId="20" fillId="0" borderId="1" xfId="0" applyFont="1" applyFill="1" applyBorder="1" applyAlignment="1" applyProtection="1">
      <alignment horizontal="justify" vertical="center" wrapText="1"/>
    </xf>
    <xf numFmtId="0" fontId="16" fillId="0" borderId="0" xfId="0" applyFont="1" applyFill="1" applyBorder="1" applyAlignment="1">
      <alignment horizontal="center" vertical="center" wrapText="1"/>
    </xf>
    <xf numFmtId="164" fontId="21" fillId="3"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0" fontId="15" fillId="0" borderId="6" xfId="0" applyFont="1" applyFill="1" applyBorder="1" applyAlignment="1" applyProtection="1">
      <alignment horizontal="justify" vertical="center" wrapText="1"/>
      <protection locked="0"/>
    </xf>
    <xf numFmtId="0" fontId="8" fillId="0" borderId="1" xfId="0" applyFont="1" applyFill="1" applyBorder="1" applyAlignment="1" applyProtection="1">
      <alignment horizontal="justify" vertical="center" wrapText="1"/>
    </xf>
    <xf numFmtId="0" fontId="20" fillId="7" borderId="0" xfId="0" applyFont="1" applyFill="1" applyBorder="1" applyAlignment="1">
      <alignment horizontal="justify" vertical="center"/>
    </xf>
    <xf numFmtId="0" fontId="23" fillId="11" borderId="1" xfId="0" applyFont="1" applyFill="1" applyBorder="1" applyAlignment="1">
      <alignment horizontal="justify" vertical="center" wrapText="1"/>
    </xf>
    <xf numFmtId="0" fontId="20" fillId="11" borderId="1" xfId="0" applyFont="1" applyFill="1" applyBorder="1" applyAlignment="1">
      <alignment horizontal="justify" vertical="center" wrapText="1"/>
    </xf>
    <xf numFmtId="0" fontId="20" fillId="0" borderId="2" xfId="0" applyFont="1" applyFill="1" applyBorder="1" applyAlignment="1">
      <alignment horizontal="justify" vertical="center" wrapText="1"/>
    </xf>
    <xf numFmtId="0" fontId="14" fillId="6" borderId="2" xfId="0" applyFont="1" applyFill="1" applyBorder="1" applyAlignment="1">
      <alignment horizontal="justify" vertical="center" wrapText="1"/>
    </xf>
    <xf numFmtId="0" fontId="14" fillId="0" borderId="0" xfId="0" applyFont="1" applyFill="1" applyBorder="1" applyAlignment="1">
      <alignment horizontal="justify" vertical="center"/>
    </xf>
    <xf numFmtId="0" fontId="20" fillId="0" borderId="0" xfId="0" applyFont="1" applyFill="1" applyBorder="1" applyAlignment="1">
      <alignment horizontal="center" vertical="center"/>
    </xf>
    <xf numFmtId="164" fontId="20" fillId="3" borderId="0" xfId="0" applyNumberFormat="1" applyFont="1" applyFill="1" applyBorder="1" applyAlignment="1">
      <alignment horizontal="center" vertical="center" wrapText="1"/>
    </xf>
    <xf numFmtId="0" fontId="20" fillId="0" borderId="0" xfId="0" applyFont="1" applyFill="1" applyBorder="1" applyAlignment="1">
      <alignment horizontal="center" vertical="center" wrapText="1"/>
    </xf>
    <xf numFmtId="0" fontId="8" fillId="11" borderId="1" xfId="0" applyFont="1" applyFill="1" applyBorder="1" applyAlignment="1">
      <alignment horizontal="justify" vertical="center" wrapText="1"/>
    </xf>
    <xf numFmtId="0" fontId="20" fillId="10" borderId="1" xfId="0" applyFont="1" applyFill="1" applyBorder="1" applyAlignment="1">
      <alignment horizontal="justify" vertical="center" wrapText="1"/>
    </xf>
    <xf numFmtId="0" fontId="20" fillId="0" borderId="0" xfId="0" applyFont="1" applyFill="1" applyBorder="1" applyAlignment="1">
      <alignment vertical="center" wrapText="1"/>
    </xf>
    <xf numFmtId="0" fontId="20" fillId="0" borderId="0" xfId="0" applyFont="1" applyFill="1" applyBorder="1" applyAlignment="1">
      <alignment vertical="center"/>
    </xf>
    <xf numFmtId="0" fontId="24" fillId="0" borderId="0" xfId="0" applyFont="1" applyFill="1" applyBorder="1" applyAlignment="1">
      <alignment horizontal="center" vertical="center"/>
    </xf>
    <xf numFmtId="0" fontId="24" fillId="0" borderId="0" xfId="0" applyFont="1" applyFill="1" applyBorder="1" applyAlignment="1">
      <alignment vertical="center"/>
    </xf>
    <xf numFmtId="0" fontId="26" fillId="0" borderId="0" xfId="1" applyFont="1" applyFill="1" applyBorder="1"/>
    <xf numFmtId="0" fontId="15" fillId="0" borderId="0" xfId="1" applyFont="1" applyFill="1" applyBorder="1" applyAlignment="1">
      <alignment vertical="center"/>
    </xf>
    <xf numFmtId="0" fontId="28" fillId="0" borderId="0" xfId="0" applyFont="1" applyFill="1" applyBorder="1" applyAlignment="1">
      <alignment horizontal="left" vertical="top"/>
    </xf>
    <xf numFmtId="0" fontId="26" fillId="0" borderId="0" xfId="0" applyFont="1" applyFill="1" applyBorder="1" applyAlignment="1">
      <alignment horizontal="center" vertical="center"/>
    </xf>
    <xf numFmtId="0" fontId="27" fillId="8" borderId="1" xfId="0" applyFont="1" applyFill="1" applyBorder="1" applyAlignment="1">
      <alignment horizontal="left" vertical="center" wrapText="1"/>
    </xf>
    <xf numFmtId="0" fontId="27" fillId="9" borderId="1" xfId="0" applyFont="1" applyFill="1" applyBorder="1" applyAlignment="1">
      <alignment horizontal="left" vertical="center"/>
    </xf>
    <xf numFmtId="0" fontId="25" fillId="0" borderId="1" xfId="0" applyFont="1" applyFill="1" applyBorder="1" applyAlignment="1">
      <alignment horizontal="left" vertical="center" wrapText="1"/>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wrapText="1"/>
    </xf>
    <xf numFmtId="0" fontId="25" fillId="0" borderId="2" xfId="0" applyFont="1" applyFill="1" applyBorder="1" applyAlignment="1">
      <alignment horizontal="left" vertical="center"/>
    </xf>
    <xf numFmtId="164" fontId="26" fillId="0" borderId="1" xfId="0" applyNumberFormat="1" applyFont="1" applyFill="1" applyBorder="1" applyAlignment="1">
      <alignment horizontal="justify" vertical="center" wrapText="1"/>
    </xf>
    <xf numFmtId="0" fontId="26" fillId="0" borderId="1" xfId="0" applyFont="1" applyFill="1" applyBorder="1" applyAlignment="1">
      <alignment horizontal="justify" vertical="center" wrapText="1"/>
    </xf>
    <xf numFmtId="164" fontId="26" fillId="7" borderId="1" xfId="0" applyNumberFormat="1" applyFont="1" applyFill="1" applyBorder="1" applyAlignment="1" applyProtection="1">
      <alignment horizontal="center" vertical="center" wrapText="1"/>
      <protection locked="0"/>
    </xf>
    <xf numFmtId="164" fontId="26" fillId="0" borderId="1" xfId="0" applyNumberFormat="1" applyFont="1" applyFill="1" applyBorder="1" applyAlignment="1" applyProtection="1">
      <alignment horizontal="center" vertical="center" wrapText="1"/>
      <protection locked="0"/>
    </xf>
    <xf numFmtId="0" fontId="26" fillId="0" borderId="1" xfId="0" applyFont="1" applyFill="1" applyBorder="1" applyAlignment="1">
      <alignment horizontal="center" vertical="center" wrapText="1"/>
    </xf>
    <xf numFmtId="0" fontId="26" fillId="0" borderId="0" xfId="0" applyFont="1" applyFill="1" applyBorder="1" applyAlignment="1">
      <alignment horizontal="justify" vertical="center"/>
    </xf>
    <xf numFmtId="0" fontId="29" fillId="6" borderId="1" xfId="0" applyFont="1" applyFill="1" applyBorder="1" applyAlignment="1">
      <alignment horizontal="center" vertical="center" wrapText="1"/>
    </xf>
    <xf numFmtId="0" fontId="29" fillId="6" borderId="1" xfId="0" applyFont="1" applyFill="1" applyBorder="1" applyAlignment="1">
      <alignment horizontal="justify" vertical="center" wrapText="1"/>
    </xf>
    <xf numFmtId="0" fontId="26" fillId="0" borderId="0" xfId="0" applyFont="1" applyFill="1" applyBorder="1" applyAlignment="1">
      <alignment horizontal="justify" vertical="center" wrapText="1"/>
    </xf>
    <xf numFmtId="0" fontId="27" fillId="0" borderId="0" xfId="0" applyFont="1" applyFill="1" applyBorder="1" applyAlignment="1">
      <alignment horizontal="justify" vertical="center"/>
    </xf>
    <xf numFmtId="0" fontId="29" fillId="0" borderId="0" xfId="0" applyFont="1" applyFill="1" applyBorder="1" applyAlignment="1">
      <alignment horizontal="center" vertical="center" wrapText="1"/>
    </xf>
    <xf numFmtId="164" fontId="26" fillId="3"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wrapText="1"/>
    </xf>
    <xf numFmtId="0" fontId="29"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12" fillId="0" borderId="0" xfId="0" applyFont="1" applyFill="1" applyBorder="1" applyAlignment="1">
      <alignment horizontal="justify" vertical="center"/>
    </xf>
    <xf numFmtId="0" fontId="20" fillId="0" borderId="1" xfId="0" applyFont="1" applyFill="1" applyBorder="1" applyAlignment="1" applyProtection="1">
      <alignment horizontal="center" vertical="center" wrapText="1"/>
    </xf>
    <xf numFmtId="0" fontId="30" fillId="0" borderId="0" xfId="0" applyFont="1" applyFill="1" applyBorder="1" applyAlignment="1">
      <alignment horizontal="center" vertical="center"/>
    </xf>
    <xf numFmtId="0" fontId="20" fillId="0" borderId="0" xfId="1" applyFont="1" applyFill="1" applyBorder="1"/>
    <xf numFmtId="0" fontId="23" fillId="0" borderId="0" xfId="1" applyFont="1" applyFill="1" applyBorder="1" applyAlignment="1">
      <alignment vertical="center"/>
    </xf>
    <xf numFmtId="0" fontId="23" fillId="0" borderId="1" xfId="0" applyFont="1" applyFill="1" applyBorder="1" applyAlignment="1">
      <alignment horizontal="left" vertical="center" wrapText="1"/>
    </xf>
    <xf numFmtId="0" fontId="23" fillId="0" borderId="1" xfId="0" applyFont="1" applyFill="1" applyBorder="1" applyAlignment="1">
      <alignment horizontal="left" vertical="center"/>
    </xf>
    <xf numFmtId="0" fontId="23" fillId="0" borderId="2" xfId="0" applyFont="1" applyFill="1" applyBorder="1" applyAlignment="1">
      <alignment horizontal="left" vertical="center" wrapText="1"/>
    </xf>
    <xf numFmtId="0" fontId="23" fillId="0" borderId="2" xfId="0" applyFont="1" applyFill="1" applyBorder="1" applyAlignment="1">
      <alignment horizontal="left" vertical="center"/>
    </xf>
    <xf numFmtId="0" fontId="4" fillId="8"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5" borderId="3" xfId="0" applyFont="1" applyFill="1" applyBorder="1" applyAlignment="1">
      <alignment horizontal="center" vertical="center" wrapText="1"/>
    </xf>
    <xf numFmtId="164" fontId="20" fillId="0" borderId="9" xfId="0" applyNumberFormat="1" applyFont="1" applyFill="1" applyBorder="1" applyAlignment="1">
      <alignment horizontal="justify" vertical="center" wrapText="1"/>
    </xf>
    <xf numFmtId="164" fontId="20" fillId="0" borderId="9" xfId="0" applyNumberFormat="1" applyFont="1" applyFill="1" applyBorder="1" applyAlignment="1" applyProtection="1">
      <alignment horizontal="center" vertical="center" wrapText="1"/>
      <protection locked="0"/>
    </xf>
    <xf numFmtId="164" fontId="20" fillId="0" borderId="2" xfId="0" applyNumberFormat="1" applyFont="1" applyFill="1" applyBorder="1" applyAlignment="1" applyProtection="1">
      <alignment horizontal="center" vertical="center" wrapText="1"/>
      <protection locked="0"/>
    </xf>
    <xf numFmtId="164" fontId="20" fillId="0" borderId="10" xfId="0" applyNumberFormat="1" applyFont="1" applyFill="1" applyBorder="1" applyAlignment="1" applyProtection="1">
      <alignment horizontal="center" vertical="center" wrapText="1"/>
      <protection locked="0"/>
    </xf>
    <xf numFmtId="0" fontId="14" fillId="4" borderId="0" xfId="0" applyFont="1" applyFill="1" applyBorder="1" applyAlignment="1">
      <alignment horizontal="center" vertical="center"/>
    </xf>
    <xf numFmtId="0" fontId="20" fillId="0" borderId="1" xfId="0" applyNumberFormat="1" applyFont="1" applyFill="1" applyBorder="1" applyAlignment="1">
      <alignment vertical="center" wrapText="1"/>
    </xf>
    <xf numFmtId="0" fontId="4" fillId="8" borderId="3" xfId="0" applyNumberFormat="1" applyFont="1" applyFill="1" applyBorder="1" applyAlignment="1">
      <alignment vertical="center" wrapText="1"/>
    </xf>
    <xf numFmtId="0" fontId="20" fillId="0" borderId="11" xfId="0" applyNumberFormat="1" applyFont="1" applyFill="1" applyBorder="1" applyAlignment="1">
      <alignment vertical="center" wrapText="1"/>
    </xf>
    <xf numFmtId="0" fontId="20" fillId="0" borderId="12" xfId="0" applyNumberFormat="1" applyFont="1" applyFill="1" applyBorder="1" applyAlignment="1">
      <alignment vertical="center" wrapText="1"/>
    </xf>
    <xf numFmtId="0" fontId="20" fillId="0" borderId="0" xfId="0" applyNumberFormat="1" applyFont="1" applyFill="1" applyBorder="1" applyAlignment="1">
      <alignment vertical="center"/>
    </xf>
    <xf numFmtId="0" fontId="24" fillId="0" borderId="0" xfId="0" applyNumberFormat="1" applyFont="1" applyFill="1" applyBorder="1" applyAlignment="1">
      <alignment vertical="center"/>
    </xf>
    <xf numFmtId="0" fontId="4" fillId="8" borderId="3"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0" fillId="7" borderId="1" xfId="0" applyNumberFormat="1" applyFont="1" applyFill="1" applyBorder="1" applyAlignment="1">
      <alignment horizontal="center" vertical="center" wrapText="1"/>
    </xf>
    <xf numFmtId="0" fontId="20" fillId="0" borderId="0" xfId="0" applyNumberFormat="1" applyFont="1" applyFill="1" applyBorder="1" applyAlignment="1">
      <alignment horizontal="center" vertical="center" wrapText="1"/>
    </xf>
    <xf numFmtId="0" fontId="24" fillId="0" borderId="0" xfId="0" applyNumberFormat="1" applyFont="1" applyFill="1" applyBorder="1" applyAlignment="1">
      <alignment horizontal="center" vertical="center"/>
    </xf>
    <xf numFmtId="0" fontId="14" fillId="6" borderId="1" xfId="0" applyFont="1" applyFill="1" applyBorder="1" applyAlignment="1" applyProtection="1">
      <alignment horizontal="justify" vertical="center" wrapText="1"/>
    </xf>
    <xf numFmtId="0" fontId="20" fillId="0" borderId="1" xfId="0" applyNumberFormat="1" applyFont="1" applyFill="1" applyBorder="1" applyAlignment="1">
      <alignment horizontal="justify" vertical="center" wrapText="1"/>
    </xf>
    <xf numFmtId="0" fontId="20" fillId="0" borderId="11" xfId="0" applyNumberFormat="1" applyFont="1" applyFill="1" applyBorder="1" applyAlignment="1">
      <alignment horizontal="justify" vertical="center" wrapText="1"/>
    </xf>
    <xf numFmtId="0" fontId="20" fillId="0" borderId="0" xfId="0" applyNumberFormat="1" applyFont="1" applyFill="1" applyBorder="1" applyAlignment="1">
      <alignment horizontal="center" vertical="center"/>
    </xf>
    <xf numFmtId="0" fontId="24" fillId="0" borderId="0" xfId="0" applyFont="1" applyFill="1" applyBorder="1" applyAlignment="1">
      <alignment horizontal="left" vertical="top"/>
    </xf>
    <xf numFmtId="0" fontId="20" fillId="7" borderId="6" xfId="0" applyFont="1" applyFill="1" applyBorder="1" applyAlignment="1" applyProtection="1">
      <alignment horizontal="center" vertical="center" wrapText="1"/>
      <protection locked="0"/>
    </xf>
    <xf numFmtId="0" fontId="23" fillId="0" borderId="6" xfId="0" applyFont="1" applyFill="1" applyBorder="1" applyAlignment="1">
      <alignment horizontal="justify" vertical="center" wrapText="1"/>
    </xf>
    <xf numFmtId="0" fontId="20" fillId="0" borderId="6" xfId="0" applyFont="1" applyFill="1" applyBorder="1" applyAlignment="1" applyProtection="1">
      <alignment horizontal="center" vertical="center" wrapText="1"/>
      <protection locked="0"/>
    </xf>
    <xf numFmtId="0" fontId="24" fillId="0" borderId="0" xfId="0" applyFont="1" applyFill="1" applyBorder="1" applyAlignment="1">
      <alignment horizontal="justify" vertical="center"/>
    </xf>
    <xf numFmtId="0" fontId="14" fillId="6" borderId="1" xfId="0" applyNumberFormat="1" applyFont="1" applyFill="1" applyBorder="1" applyAlignment="1">
      <alignment horizontal="center" vertical="center" wrapText="1"/>
    </xf>
    <xf numFmtId="0" fontId="14" fillId="0" borderId="0" xfId="0" applyNumberFormat="1" applyFont="1" applyFill="1" applyBorder="1" applyAlignment="1">
      <alignment horizontal="center" vertical="center" wrapText="1"/>
    </xf>
    <xf numFmtId="0" fontId="14" fillId="0" borderId="0"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0" xfId="0" applyFont="1" applyFill="1" applyBorder="1" applyAlignment="1">
      <alignment horizontal="justify" vertical="center"/>
    </xf>
    <xf numFmtId="0" fontId="8" fillId="10" borderId="1" xfId="0" applyFont="1" applyFill="1" applyBorder="1" applyAlignment="1">
      <alignment horizontal="justify" vertical="center" wrapText="1"/>
    </xf>
    <xf numFmtId="0" fontId="6"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24" fillId="7" borderId="0" xfId="0" applyFont="1" applyFill="1" applyBorder="1" applyAlignment="1">
      <alignment horizontal="center" vertical="center"/>
    </xf>
    <xf numFmtId="0" fontId="24" fillId="7" borderId="0" xfId="0" applyFont="1" applyFill="1" applyBorder="1" applyAlignment="1">
      <alignment horizontal="center" vertical="center" wrapText="1"/>
    </xf>
    <xf numFmtId="0" fontId="20" fillId="0" borderId="4" xfId="0"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164" fontId="14" fillId="6" borderId="1" xfId="0" applyNumberFormat="1" applyFont="1" applyFill="1" applyBorder="1" applyAlignment="1">
      <alignment horizontal="center" vertical="center" wrapText="1"/>
    </xf>
    <xf numFmtId="0" fontId="14" fillId="6" borderId="5" xfId="0" applyFont="1" applyFill="1" applyBorder="1" applyAlignment="1">
      <alignment horizontal="center" vertical="center" wrapText="1"/>
    </xf>
    <xf numFmtId="10" fontId="16" fillId="4" borderId="7" xfId="0" applyNumberFormat="1" applyFont="1" applyFill="1" applyBorder="1" applyAlignment="1">
      <alignment horizontal="center" vertical="center"/>
    </xf>
    <xf numFmtId="0" fontId="14" fillId="6" borderId="8"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3" fillId="0" borderId="21" xfId="0" applyFont="1" applyFill="1" applyBorder="1" applyAlignment="1">
      <alignment horizontal="left" vertical="center" wrapText="1"/>
    </xf>
    <xf numFmtId="0" fontId="23" fillId="0" borderId="0" xfId="0" applyFont="1" applyFill="1" applyBorder="1" applyAlignment="1">
      <alignment horizontal="center" vertical="center" wrapText="1"/>
    </xf>
    <xf numFmtId="0" fontId="23" fillId="0" borderId="0" xfId="0" applyFont="1" applyFill="1" applyBorder="1" applyAlignment="1">
      <alignment horizontal="left" vertical="center" wrapText="1"/>
    </xf>
    <xf numFmtId="0" fontId="23" fillId="0" borderId="10"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21" xfId="0" applyFont="1" applyFill="1" applyBorder="1" applyAlignment="1">
      <alignment horizontal="left" vertical="center" wrapText="1"/>
    </xf>
    <xf numFmtId="0" fontId="23" fillId="0" borderId="3" xfId="0" applyFont="1" applyFill="1" applyBorder="1" applyAlignment="1">
      <alignment horizontal="center" vertical="center" wrapText="1"/>
    </xf>
    <xf numFmtId="0" fontId="23" fillId="0" borderId="0" xfId="0" applyFont="1" applyFill="1" applyBorder="1" applyAlignment="1">
      <alignment horizontal="center" vertical="center"/>
    </xf>
    <xf numFmtId="0" fontId="23"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0" xfId="0" applyFont="1" applyFill="1" applyBorder="1" applyAlignment="1">
      <alignment vertical="center" wrapText="1"/>
    </xf>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xf>
    <xf numFmtId="0" fontId="23" fillId="0" borderId="1" xfId="0" applyFont="1" applyFill="1" applyBorder="1" applyAlignment="1">
      <alignment horizontal="justify" vertical="center" wrapText="1"/>
    </xf>
    <xf numFmtId="0" fontId="5" fillId="0" borderId="0" xfId="0" applyFont="1" applyFill="1" applyBorder="1" applyAlignment="1">
      <alignment horizontal="center" vertical="center" wrapText="1"/>
    </xf>
    <xf numFmtId="10" fontId="13" fillId="0" borderId="0" xfId="0" applyNumberFormat="1" applyFont="1" applyFill="1" applyBorder="1" applyAlignment="1">
      <alignment horizontal="center" vertical="center" wrapText="1"/>
    </xf>
    <xf numFmtId="0" fontId="34" fillId="0" borderId="0" xfId="0" applyFont="1" applyFill="1" applyBorder="1" applyAlignment="1">
      <alignment horizontal="center" vertical="center"/>
    </xf>
    <xf numFmtId="10" fontId="23" fillId="0" borderId="0" xfId="0" applyNumberFormat="1" applyFont="1" applyFill="1" applyBorder="1" applyAlignment="1">
      <alignment horizontal="center" vertical="center" wrapText="1"/>
    </xf>
    <xf numFmtId="10" fontId="23" fillId="0" borderId="0" xfId="0" applyNumberFormat="1" applyFont="1" applyFill="1" applyBorder="1" applyAlignment="1">
      <alignment horizontal="center" vertical="center"/>
    </xf>
    <xf numFmtId="0" fontId="4" fillId="6" borderId="1" xfId="0" applyNumberFormat="1" applyFont="1" applyFill="1" applyBorder="1" applyAlignment="1">
      <alignment horizontal="center" vertical="center" wrapText="1"/>
    </xf>
    <xf numFmtId="0" fontId="4" fillId="4" borderId="0" xfId="0" applyFont="1" applyFill="1" applyBorder="1" applyAlignment="1">
      <alignment horizontal="center" vertical="center" wrapText="1"/>
    </xf>
    <xf numFmtId="0" fontId="23" fillId="0" borderId="0" xfId="0" applyNumberFormat="1" applyFont="1" applyFill="1" applyBorder="1" applyAlignment="1">
      <alignment horizontal="center" vertical="center" wrapText="1"/>
    </xf>
    <xf numFmtId="0" fontId="23" fillId="0" borderId="0" xfId="0" applyNumberFormat="1" applyFont="1" applyFill="1" applyBorder="1" applyAlignment="1">
      <alignment vertical="center" wrapText="1"/>
    </xf>
    <xf numFmtId="0" fontId="25" fillId="0" borderId="0" xfId="0" applyFont="1" applyFill="1" applyBorder="1" applyAlignment="1">
      <alignment vertical="center" wrapText="1"/>
    </xf>
    <xf numFmtId="0" fontId="27" fillId="0" borderId="0" xfId="0" applyFont="1" applyFill="1" applyBorder="1" applyAlignment="1">
      <alignment horizontal="center" vertical="center" wrapText="1"/>
    </xf>
    <xf numFmtId="10" fontId="15" fillId="0" borderId="0" xfId="0" applyNumberFormat="1" applyFont="1" applyFill="1" applyBorder="1" applyAlignment="1">
      <alignment horizontal="center" vertical="center" wrapText="1"/>
    </xf>
    <xf numFmtId="10" fontId="35" fillId="0" borderId="0" xfId="0" applyNumberFormat="1" applyFont="1" applyFill="1" applyBorder="1" applyAlignment="1">
      <alignment horizontal="center" vertical="center"/>
    </xf>
    <xf numFmtId="0" fontId="20" fillId="0" borderId="1" xfId="0" applyFont="1" applyFill="1" applyBorder="1" applyAlignment="1">
      <alignment horizontal="justify" vertical="center" wrapText="1"/>
    </xf>
    <xf numFmtId="2" fontId="20" fillId="0" borderId="1" xfId="0" applyNumberFormat="1" applyFont="1" applyFill="1" applyBorder="1" applyAlignment="1">
      <alignment horizontal="center" vertical="center" wrapText="1"/>
    </xf>
    <xf numFmtId="0" fontId="20" fillId="7"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14" fillId="6" borderId="1" xfId="0" applyFont="1" applyFill="1" applyBorder="1" applyAlignment="1">
      <alignment horizontal="justify" vertical="center" wrapText="1"/>
    </xf>
    <xf numFmtId="0" fontId="14" fillId="6" borderId="2" xfId="0" applyFont="1" applyFill="1" applyBorder="1" applyAlignment="1">
      <alignment horizontal="justify" vertical="center" wrapText="1"/>
    </xf>
    <xf numFmtId="0" fontId="20"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10" fontId="27" fillId="4" borderId="7" xfId="0" applyNumberFormat="1" applyFont="1" applyFill="1" applyBorder="1" applyAlignment="1">
      <alignment horizontal="center" vertical="center"/>
    </xf>
    <xf numFmtId="0" fontId="4" fillId="6" borderId="3" xfId="0" applyFont="1" applyFill="1" applyBorder="1" applyAlignment="1">
      <alignment horizontal="center" vertical="center" wrapText="1"/>
    </xf>
    <xf numFmtId="0" fontId="14" fillId="6" borderId="0" xfId="0" applyFont="1" applyFill="1" applyBorder="1" applyAlignment="1">
      <alignment vertical="center" wrapText="1"/>
    </xf>
    <xf numFmtId="0" fontId="20"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7" fillId="0" borderId="9" xfId="0" applyFont="1" applyFill="1" applyBorder="1" applyAlignment="1">
      <alignment horizontal="left" vertical="center"/>
    </xf>
    <xf numFmtId="0" fontId="7" fillId="0" borderId="11" xfId="0" applyFont="1" applyFill="1" applyBorder="1" applyAlignment="1">
      <alignment horizontal="left" vertical="center"/>
    </xf>
    <xf numFmtId="0" fontId="2" fillId="7" borderId="10" xfId="1" applyFont="1" applyFill="1" applyBorder="1" applyAlignment="1">
      <alignment horizontal="right" vertical="center"/>
    </xf>
    <xf numFmtId="0" fontId="2" fillId="7" borderId="12" xfId="1" applyFont="1" applyFill="1" applyBorder="1" applyAlignment="1">
      <alignment horizontal="right" vertical="center"/>
    </xf>
    <xf numFmtId="0" fontId="2" fillId="7" borderId="3" xfId="1" applyFont="1" applyFill="1" applyBorder="1" applyAlignment="1">
      <alignment horizontal="right" vertical="center"/>
    </xf>
    <xf numFmtId="0" fontId="2" fillId="7" borderId="13" xfId="1" applyFont="1" applyFill="1" applyBorder="1" applyAlignment="1">
      <alignment horizontal="right" vertical="center"/>
    </xf>
    <xf numFmtId="0" fontId="2" fillId="7" borderId="14" xfId="1" applyFont="1" applyFill="1" applyBorder="1" applyAlignment="1">
      <alignment horizontal="right" vertical="center"/>
    </xf>
    <xf numFmtId="0" fontId="2" fillId="7" borderId="15" xfId="1" applyFont="1" applyFill="1" applyBorder="1" applyAlignment="1">
      <alignment horizontal="right" vertical="center"/>
    </xf>
    <xf numFmtId="0" fontId="5" fillId="14" borderId="16" xfId="0" applyFont="1" applyFill="1" applyBorder="1" applyAlignment="1">
      <alignment horizontal="center" vertical="center" wrapText="1"/>
    </xf>
    <xf numFmtId="0" fontId="5" fillId="14" borderId="11" xfId="0" applyFont="1" applyFill="1" applyBorder="1" applyAlignment="1">
      <alignment horizontal="center" vertical="center" wrapText="1"/>
    </xf>
    <xf numFmtId="0" fontId="4" fillId="14" borderId="9" xfId="1" applyFont="1" applyFill="1" applyBorder="1" applyAlignment="1">
      <alignment horizontal="center" vertical="center" wrapText="1"/>
    </xf>
    <xf numFmtId="0" fontId="4" fillId="14" borderId="11" xfId="1" applyFont="1" applyFill="1" applyBorder="1" applyAlignment="1">
      <alignment horizontal="center" vertical="center" wrapText="1"/>
    </xf>
    <xf numFmtId="0" fontId="23" fillId="0" borderId="10" xfId="0" applyFont="1" applyFill="1" applyBorder="1" applyAlignment="1">
      <alignment horizontal="right" vertical="center"/>
    </xf>
    <xf numFmtId="0" fontId="23" fillId="0" borderId="19" xfId="0" applyFont="1" applyFill="1" applyBorder="1" applyAlignment="1">
      <alignment horizontal="right" vertical="center"/>
    </xf>
    <xf numFmtId="0" fontId="23" fillId="0" borderId="12" xfId="0" applyFont="1" applyFill="1" applyBorder="1" applyAlignment="1">
      <alignment horizontal="right" vertical="center"/>
    </xf>
    <xf numFmtId="0" fontId="4" fillId="6" borderId="2"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2" fillId="7" borderId="19" xfId="1" applyFont="1" applyFill="1" applyBorder="1" applyAlignment="1">
      <alignment horizontal="right" vertical="center"/>
    </xf>
    <xf numFmtId="0" fontId="2" fillId="7" borderId="0" xfId="1" applyFont="1" applyFill="1" applyBorder="1" applyAlignment="1">
      <alignment horizontal="right" vertical="center"/>
    </xf>
    <xf numFmtId="0" fontId="2" fillId="7" borderId="20" xfId="1" applyFont="1" applyFill="1" applyBorder="1" applyAlignment="1">
      <alignment horizontal="right" vertical="center"/>
    </xf>
    <xf numFmtId="0" fontId="4" fillId="2" borderId="1" xfId="0" applyFont="1" applyFill="1" applyBorder="1" applyAlignment="1">
      <alignment horizontal="center" vertical="center" wrapText="1"/>
    </xf>
    <xf numFmtId="0" fontId="4" fillId="13" borderId="1" xfId="0" applyFont="1" applyFill="1" applyBorder="1" applyAlignment="1">
      <alignment horizontal="center" vertical="center"/>
    </xf>
    <xf numFmtId="0" fontId="4" fillId="2" borderId="1" xfId="0" applyFont="1" applyFill="1" applyBorder="1" applyAlignment="1">
      <alignment horizontal="center" vertical="center"/>
    </xf>
    <xf numFmtId="0" fontId="2" fillId="8" borderId="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36" fillId="6" borderId="9" xfId="1" applyFont="1" applyFill="1" applyBorder="1" applyAlignment="1">
      <alignment horizontal="center" vertical="center" wrapText="1"/>
    </xf>
    <xf numFmtId="0" fontId="36" fillId="6" borderId="21" xfId="1"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4" fillId="6"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21" xfId="0" applyFont="1" applyFill="1" applyBorder="1" applyAlignment="1">
      <alignment horizontal="right" vertical="center" wrapText="1"/>
    </xf>
    <xf numFmtId="0" fontId="14" fillId="6" borderId="2" xfId="0" applyFont="1" applyFill="1" applyBorder="1" applyAlignment="1">
      <alignment horizontal="justify" vertical="center" wrapText="1"/>
    </xf>
    <xf numFmtId="0" fontId="14" fillId="6" borderId="28" xfId="0" applyFont="1" applyFill="1" applyBorder="1" applyAlignment="1">
      <alignment horizontal="justify" vertical="center" wrapText="1"/>
    </xf>
    <xf numFmtId="0" fontId="14" fillId="6" borderId="18" xfId="0" applyFont="1" applyFill="1" applyBorder="1" applyAlignment="1">
      <alignment horizontal="justify" vertical="center" wrapText="1"/>
    </xf>
    <xf numFmtId="0" fontId="14" fillId="6" borderId="1" xfId="0" applyFont="1" applyFill="1" applyBorder="1" applyAlignment="1">
      <alignment vertical="center" wrapText="1"/>
    </xf>
    <xf numFmtId="0" fontId="13" fillId="12" borderId="30" xfId="0" applyFont="1" applyFill="1" applyBorder="1" applyAlignment="1">
      <alignment horizontal="center" vertical="center" wrapText="1"/>
    </xf>
    <xf numFmtId="0" fontId="13" fillId="12" borderId="31" xfId="0" applyFont="1" applyFill="1" applyBorder="1" applyAlignment="1">
      <alignment horizontal="center" vertical="center" wrapText="1"/>
    </xf>
    <xf numFmtId="0" fontId="13" fillId="12" borderId="33" xfId="0" applyFont="1" applyFill="1" applyBorder="1" applyAlignment="1">
      <alignment horizontal="center" vertical="center" wrapText="1"/>
    </xf>
    <xf numFmtId="0" fontId="4" fillId="8" borderId="28" xfId="0" applyFont="1" applyFill="1" applyBorder="1" applyAlignment="1">
      <alignment horizontal="center" vertical="center" wrapText="1"/>
    </xf>
    <xf numFmtId="0" fontId="4" fillId="8" borderId="1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4" fillId="8" borderId="23"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13" fillId="12" borderId="22" xfId="0" applyFont="1" applyFill="1" applyBorder="1" applyAlignment="1">
      <alignment horizontal="center" vertical="center" wrapText="1"/>
    </xf>
    <xf numFmtId="0" fontId="13" fillId="12" borderId="23" xfId="0" applyFont="1" applyFill="1" applyBorder="1" applyAlignment="1">
      <alignment horizontal="center" vertical="center" wrapText="1"/>
    </xf>
    <xf numFmtId="0" fontId="13" fillId="12" borderId="29" xfId="0" applyFont="1" applyFill="1" applyBorder="1" applyAlignment="1">
      <alignment horizontal="center" vertical="center" wrapText="1"/>
    </xf>
    <xf numFmtId="0" fontId="13" fillId="12" borderId="25" xfId="0" applyFont="1" applyFill="1" applyBorder="1" applyAlignment="1">
      <alignment horizontal="center" vertical="center" wrapText="1"/>
    </xf>
    <xf numFmtId="0" fontId="13" fillId="12" borderId="26" xfId="0" applyFont="1" applyFill="1" applyBorder="1" applyAlignment="1">
      <alignment horizontal="center" vertical="center" wrapText="1"/>
    </xf>
    <xf numFmtId="0" fontId="13" fillId="12" borderId="32" xfId="0" applyFont="1" applyFill="1" applyBorder="1" applyAlignment="1">
      <alignment horizontal="center" vertical="center" wrapText="1"/>
    </xf>
    <xf numFmtId="164" fontId="8" fillId="7" borderId="22" xfId="0" applyNumberFormat="1" applyFont="1" applyFill="1" applyBorder="1" applyAlignment="1" applyProtection="1">
      <alignment horizontal="center" vertical="center" wrapText="1"/>
      <protection locked="0"/>
    </xf>
    <xf numFmtId="164" fontId="8" fillId="7" borderId="24" xfId="0" applyNumberFormat="1" applyFont="1" applyFill="1" applyBorder="1" applyAlignment="1" applyProtection="1">
      <alignment horizontal="center" vertical="center" wrapText="1"/>
      <protection locked="0"/>
    </xf>
    <xf numFmtId="164" fontId="8" fillId="0" borderId="22" xfId="0" applyNumberFormat="1" applyFont="1" applyFill="1" applyBorder="1" applyAlignment="1" applyProtection="1">
      <alignment horizontal="center" vertical="center" wrapText="1"/>
      <protection locked="0"/>
    </xf>
    <xf numFmtId="164" fontId="8" fillId="0" borderId="24" xfId="0" applyNumberFormat="1" applyFont="1" applyFill="1" applyBorder="1" applyAlignment="1" applyProtection="1">
      <alignment horizontal="center" vertical="center" wrapText="1"/>
      <protection locked="0"/>
    </xf>
    <xf numFmtId="0" fontId="8" fillId="0" borderId="2" xfId="0" applyFont="1" applyFill="1" applyBorder="1" applyAlignment="1">
      <alignment horizontal="justify" vertical="center" wrapText="1"/>
    </xf>
    <xf numFmtId="0" fontId="8" fillId="0" borderId="18" xfId="0" applyFont="1" applyFill="1" applyBorder="1" applyAlignment="1">
      <alignment horizontal="justify" vertical="center" wrapText="1"/>
    </xf>
    <xf numFmtId="0" fontId="8" fillId="0" borderId="25" xfId="0" applyFont="1" applyFill="1" applyBorder="1" applyAlignment="1">
      <alignment horizontal="justify" vertical="center" wrapText="1"/>
    </xf>
    <xf numFmtId="0" fontId="8" fillId="0" borderId="27" xfId="0" applyFont="1" applyFill="1" applyBorder="1" applyAlignment="1">
      <alignment horizontal="justify" vertical="center" wrapText="1"/>
    </xf>
    <xf numFmtId="0" fontId="15" fillId="0" borderId="30"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4" fillId="7" borderId="1" xfId="0" applyFont="1" applyFill="1" applyBorder="1" applyAlignment="1">
      <alignment horizontal="justify" vertical="center" wrapText="1"/>
    </xf>
    <xf numFmtId="164" fontId="8" fillId="0" borderId="2" xfId="0" applyNumberFormat="1" applyFont="1" applyFill="1" applyBorder="1" applyAlignment="1">
      <alignment horizontal="justify" vertical="center" wrapText="1"/>
    </xf>
    <xf numFmtId="164" fontId="8" fillId="0" borderId="18" xfId="0" applyNumberFormat="1" applyFont="1" applyFill="1" applyBorder="1" applyAlignment="1">
      <alignment horizontal="justify" vertical="center" wrapText="1"/>
    </xf>
    <xf numFmtId="0" fontId="15" fillId="0" borderId="25"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20" fillId="0" borderId="1" xfId="0" applyFont="1" applyFill="1" applyBorder="1" applyAlignment="1">
      <alignment horizontal="justify" vertical="center" wrapText="1"/>
    </xf>
    <xf numFmtId="0" fontId="20" fillId="0" borderId="2" xfId="0" applyFont="1" applyFill="1" applyBorder="1" applyAlignment="1">
      <alignment horizontal="justify" vertical="center" wrapText="1"/>
    </xf>
    <xf numFmtId="0" fontId="20" fillId="0" borderId="28" xfId="0" applyFont="1" applyFill="1" applyBorder="1" applyAlignment="1">
      <alignment horizontal="justify" vertical="center" wrapText="1"/>
    </xf>
    <xf numFmtId="0" fontId="20" fillId="0" borderId="18" xfId="0" applyFont="1" applyFill="1" applyBorder="1" applyAlignment="1">
      <alignment horizontal="justify" vertical="center" wrapText="1"/>
    </xf>
    <xf numFmtId="0" fontId="20" fillId="11" borderId="25" xfId="0" applyFont="1" applyFill="1" applyBorder="1" applyAlignment="1">
      <alignment horizontal="justify" vertical="center" wrapText="1"/>
    </xf>
    <xf numFmtId="0" fontId="20" fillId="11" borderId="27" xfId="0" applyFont="1" applyFill="1" applyBorder="1" applyAlignment="1">
      <alignment horizontal="justify" vertical="center" wrapText="1"/>
    </xf>
    <xf numFmtId="0" fontId="14" fillId="6" borderId="28" xfId="0" applyFont="1" applyFill="1" applyBorder="1" applyAlignment="1">
      <alignment horizontal="center" vertical="center" wrapText="1"/>
    </xf>
    <xf numFmtId="164" fontId="26" fillId="0" borderId="2" xfId="0" applyNumberFormat="1" applyFont="1" applyFill="1" applyBorder="1" applyAlignment="1">
      <alignment horizontal="justify" vertical="center" wrapText="1"/>
    </xf>
    <xf numFmtId="164" fontId="26" fillId="0" borderId="18" xfId="0" applyNumberFormat="1" applyFont="1" applyFill="1" applyBorder="1" applyAlignment="1">
      <alignment horizontal="justify" vertical="center" wrapText="1"/>
    </xf>
    <xf numFmtId="0" fontId="26" fillId="0" borderId="2" xfId="0" applyFont="1" applyFill="1" applyBorder="1" applyAlignment="1">
      <alignment horizontal="justify" vertical="center" wrapText="1"/>
    </xf>
    <xf numFmtId="0" fontId="26" fillId="0" borderId="18" xfId="0" applyFont="1" applyFill="1" applyBorder="1" applyAlignment="1">
      <alignment horizontal="justify" vertical="center" wrapText="1"/>
    </xf>
    <xf numFmtId="164" fontId="26" fillId="7" borderId="22" xfId="0" applyNumberFormat="1" applyFont="1" applyFill="1" applyBorder="1" applyAlignment="1" applyProtection="1">
      <alignment horizontal="center" vertical="center" wrapText="1"/>
      <protection locked="0"/>
    </xf>
    <xf numFmtId="164" fontId="26" fillId="7" borderId="24" xfId="0" applyNumberFormat="1" applyFont="1" applyFill="1" applyBorder="1" applyAlignment="1" applyProtection="1">
      <alignment horizontal="center" vertical="center" wrapText="1"/>
      <protection locked="0"/>
    </xf>
    <xf numFmtId="0" fontId="26" fillId="0" borderId="25" xfId="0" applyFont="1" applyFill="1" applyBorder="1" applyAlignment="1">
      <alignment horizontal="justify" vertical="center" wrapText="1"/>
    </xf>
    <xf numFmtId="0" fontId="26" fillId="0" borderId="27" xfId="0" applyFont="1" applyFill="1" applyBorder="1" applyAlignment="1">
      <alignment horizontal="justify" vertical="center" wrapText="1"/>
    </xf>
    <xf numFmtId="0" fontId="15" fillId="12" borderId="25" xfId="0" applyFont="1" applyFill="1" applyBorder="1" applyAlignment="1">
      <alignment horizontal="center" vertical="center" wrapText="1"/>
    </xf>
    <xf numFmtId="0" fontId="15" fillId="12" borderId="26" xfId="0" applyFont="1" applyFill="1" applyBorder="1" applyAlignment="1">
      <alignment horizontal="center" vertical="center" wrapText="1"/>
    </xf>
    <xf numFmtId="0" fontId="15" fillId="12" borderId="32" xfId="0" applyFont="1" applyFill="1" applyBorder="1" applyAlignment="1">
      <alignment horizontal="center" vertical="center" wrapText="1"/>
    </xf>
    <xf numFmtId="0" fontId="15" fillId="12" borderId="30" xfId="0" applyFont="1" applyFill="1" applyBorder="1" applyAlignment="1">
      <alignment horizontal="center" vertical="center" wrapText="1"/>
    </xf>
    <xf numFmtId="0" fontId="15" fillId="12" borderId="31" xfId="0" applyFont="1" applyFill="1" applyBorder="1" applyAlignment="1">
      <alignment horizontal="center" vertical="center" wrapText="1"/>
    </xf>
    <xf numFmtId="0" fontId="15" fillId="12" borderId="33" xfId="0" applyFont="1" applyFill="1" applyBorder="1" applyAlignment="1">
      <alignment horizontal="center" vertical="center" wrapText="1"/>
    </xf>
    <xf numFmtId="0" fontId="15" fillId="0" borderId="21" xfId="0" applyFont="1" applyFill="1" applyBorder="1" applyAlignment="1">
      <alignment horizontal="right" vertical="center" wrapText="1"/>
    </xf>
    <xf numFmtId="0" fontId="25" fillId="7" borderId="10" xfId="1" applyFont="1" applyFill="1" applyBorder="1" applyAlignment="1">
      <alignment horizontal="right" vertical="center"/>
    </xf>
    <xf numFmtId="0" fontId="25" fillId="7" borderId="19" xfId="1" applyFont="1" applyFill="1" applyBorder="1" applyAlignment="1">
      <alignment horizontal="right" vertical="center"/>
    </xf>
    <xf numFmtId="0" fontId="25" fillId="7" borderId="12" xfId="1" applyFont="1" applyFill="1" applyBorder="1" applyAlignment="1">
      <alignment horizontal="right" vertical="center"/>
    </xf>
    <xf numFmtId="0" fontId="25" fillId="7" borderId="3" xfId="1" applyFont="1" applyFill="1" applyBorder="1" applyAlignment="1">
      <alignment horizontal="right" vertical="center"/>
    </xf>
    <xf numFmtId="0" fontId="25" fillId="7" borderId="0" xfId="1" applyFont="1" applyFill="1" applyBorder="1" applyAlignment="1">
      <alignment horizontal="right" vertical="center"/>
    </xf>
    <xf numFmtId="0" fontId="25" fillId="7" borderId="13" xfId="1" applyFont="1" applyFill="1" applyBorder="1" applyAlignment="1">
      <alignment horizontal="right" vertical="center"/>
    </xf>
    <xf numFmtId="0" fontId="27" fillId="2" borderId="9" xfId="0" applyFont="1" applyFill="1" applyBorder="1" applyAlignment="1">
      <alignment horizontal="center" vertical="center" wrapText="1"/>
    </xf>
    <xf numFmtId="0" fontId="27" fillId="2" borderId="21"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5" fillId="7" borderId="14" xfId="1" applyFont="1" applyFill="1" applyBorder="1" applyAlignment="1">
      <alignment horizontal="right" vertical="center"/>
    </xf>
    <xf numFmtId="0" fontId="25" fillId="7" borderId="20" xfId="1" applyFont="1" applyFill="1" applyBorder="1" applyAlignment="1">
      <alignment horizontal="right" vertical="center"/>
    </xf>
    <xf numFmtId="0" fontId="25" fillId="7" borderId="15" xfId="1" applyFont="1" applyFill="1" applyBorder="1" applyAlignment="1">
      <alignment horizontal="right" vertical="center"/>
    </xf>
    <xf numFmtId="0" fontId="25" fillId="8" borderId="10"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27" fillId="8" borderId="12" xfId="0" applyFont="1" applyFill="1" applyBorder="1" applyAlignment="1">
      <alignment horizontal="center" vertical="center" wrapText="1"/>
    </xf>
    <xf numFmtId="0" fontId="27" fillId="8" borderId="13"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27" fillId="8" borderId="2" xfId="0" applyFont="1" applyFill="1" applyBorder="1" applyAlignment="1">
      <alignment horizontal="center" vertical="center" wrapText="1"/>
    </xf>
    <xf numFmtId="0" fontId="27" fillId="8" borderId="28" xfId="0" applyFont="1" applyFill="1" applyBorder="1" applyAlignment="1">
      <alignment horizontal="center" vertical="center" wrapText="1"/>
    </xf>
    <xf numFmtId="0" fontId="27" fillId="8" borderId="18" xfId="0" applyFont="1" applyFill="1" applyBorder="1" applyAlignment="1">
      <alignment horizontal="center" vertical="center" wrapText="1"/>
    </xf>
    <xf numFmtId="0" fontId="27" fillId="8" borderId="22" xfId="0" applyFont="1" applyFill="1" applyBorder="1" applyAlignment="1">
      <alignment horizontal="center" vertical="center" wrapText="1"/>
    </xf>
    <xf numFmtId="0" fontId="27" fillId="8" borderId="23" xfId="0" applyFont="1" applyFill="1" applyBorder="1" applyAlignment="1">
      <alignment horizontal="center" vertical="center" wrapText="1"/>
    </xf>
    <xf numFmtId="0" fontId="27" fillId="8" borderId="24" xfId="0" applyFont="1" applyFill="1" applyBorder="1" applyAlignment="1">
      <alignment horizontal="center" vertical="center" wrapText="1"/>
    </xf>
    <xf numFmtId="0" fontId="27" fillId="8" borderId="25" xfId="0" applyFont="1" applyFill="1" applyBorder="1" applyAlignment="1">
      <alignment horizontal="center" vertical="center" wrapText="1"/>
    </xf>
    <xf numFmtId="0" fontId="27" fillId="8" borderId="26" xfId="0" applyFont="1" applyFill="1" applyBorder="1" applyAlignment="1">
      <alignment horizontal="center" vertical="center" wrapText="1"/>
    </xf>
    <xf numFmtId="0" fontId="27" fillId="8" borderId="27" xfId="0" applyFont="1" applyFill="1" applyBorder="1" applyAlignment="1">
      <alignment horizontal="center" vertical="center" wrapText="1"/>
    </xf>
    <xf numFmtId="0" fontId="15" fillId="12" borderId="22" xfId="0" applyFont="1" applyFill="1" applyBorder="1" applyAlignment="1">
      <alignment horizontal="center" vertical="center" wrapText="1"/>
    </xf>
    <xf numFmtId="0" fontId="15" fillId="12" borderId="23" xfId="0" applyFont="1" applyFill="1" applyBorder="1" applyAlignment="1">
      <alignment horizontal="center" vertical="center" wrapText="1"/>
    </xf>
    <xf numFmtId="0" fontId="15" fillId="12" borderId="29" xfId="0" applyFont="1" applyFill="1" applyBorder="1" applyAlignment="1">
      <alignment horizontal="center" vertical="center" wrapText="1"/>
    </xf>
    <xf numFmtId="0" fontId="15" fillId="12" borderId="17"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9" fillId="6" borderId="1" xfId="0" applyFont="1" applyFill="1" applyBorder="1" applyAlignment="1">
      <alignment horizontal="justify" vertical="center" wrapText="1"/>
    </xf>
    <xf numFmtId="0" fontId="27" fillId="6" borderId="1" xfId="0" applyFont="1" applyFill="1" applyBorder="1" applyAlignment="1">
      <alignment horizontal="center" vertical="center" wrapText="1"/>
    </xf>
    <xf numFmtId="0" fontId="26" fillId="0" borderId="1" xfId="0" applyFont="1" applyFill="1" applyBorder="1" applyAlignment="1">
      <alignment horizontal="justify" vertical="center" wrapText="1"/>
    </xf>
    <xf numFmtId="164" fontId="26" fillId="0" borderId="22" xfId="0" applyNumberFormat="1" applyFont="1" applyFill="1" applyBorder="1" applyAlignment="1" applyProtection="1">
      <alignment horizontal="center" vertical="center" wrapText="1"/>
      <protection locked="0"/>
    </xf>
    <xf numFmtId="164" fontId="26" fillId="0" borderId="24" xfId="0" applyNumberFormat="1" applyFont="1" applyFill="1" applyBorder="1" applyAlignment="1" applyProtection="1">
      <alignment horizontal="center" vertical="center" wrapText="1"/>
      <protection locked="0"/>
    </xf>
    <xf numFmtId="0" fontId="29" fillId="6" borderId="25" xfId="0" applyFont="1" applyFill="1" applyBorder="1" applyAlignment="1">
      <alignment horizontal="justify" vertical="center" wrapText="1"/>
    </xf>
    <xf numFmtId="0" fontId="29" fillId="6" borderId="27" xfId="0" applyFont="1" applyFill="1" applyBorder="1" applyAlignment="1">
      <alignment horizontal="justify" vertical="center" wrapText="1"/>
    </xf>
    <xf numFmtId="0" fontId="27" fillId="6" borderId="1" xfId="0" applyFont="1" applyFill="1" applyBorder="1" applyAlignment="1">
      <alignment horizontal="justify" vertical="center" wrapText="1"/>
    </xf>
    <xf numFmtId="0" fontId="15" fillId="0" borderId="34" xfId="0" applyFont="1" applyFill="1" applyBorder="1" applyAlignment="1">
      <alignment horizontal="center" vertical="center" wrapText="1"/>
    </xf>
    <xf numFmtId="164" fontId="20" fillId="7" borderId="22" xfId="0" applyNumberFormat="1" applyFont="1" applyFill="1" applyBorder="1" applyAlignment="1" applyProtection="1">
      <alignment horizontal="center" vertical="center" wrapText="1"/>
      <protection locked="0"/>
    </xf>
    <xf numFmtId="164" fontId="20" fillId="7" borderId="24" xfId="0" applyNumberFormat="1" applyFont="1" applyFill="1" applyBorder="1" applyAlignment="1" applyProtection="1">
      <alignment horizontal="center" vertical="center" wrapText="1"/>
      <protection locked="0"/>
    </xf>
    <xf numFmtId="0" fontId="20" fillId="0" borderId="25" xfId="0" applyFont="1" applyFill="1" applyBorder="1" applyAlignment="1">
      <alignment horizontal="justify" vertical="center" wrapText="1"/>
    </xf>
    <xf numFmtId="0" fontId="20" fillId="0" borderId="27" xfId="0" applyFont="1" applyFill="1" applyBorder="1" applyAlignment="1">
      <alignment horizontal="justify" vertical="center" wrapText="1"/>
    </xf>
    <xf numFmtId="0" fontId="4" fillId="6" borderId="1" xfId="0" applyFont="1" applyFill="1" applyBorder="1" applyAlignment="1">
      <alignment horizontal="justify" vertical="center" wrapText="1"/>
    </xf>
    <xf numFmtId="164" fontId="20" fillId="0" borderId="2" xfId="0" applyNumberFormat="1" applyFont="1" applyFill="1" applyBorder="1" applyAlignment="1">
      <alignment horizontal="justify" vertical="center" wrapText="1"/>
    </xf>
    <xf numFmtId="164" fontId="20" fillId="0" borderId="18" xfId="0" applyNumberFormat="1" applyFont="1" applyFill="1" applyBorder="1" applyAlignment="1">
      <alignment horizontal="justify" vertical="center" wrapText="1"/>
    </xf>
    <xf numFmtId="164" fontId="20" fillId="0" borderId="22" xfId="0" applyNumberFormat="1" applyFont="1" applyFill="1" applyBorder="1" applyAlignment="1" applyProtection="1">
      <alignment horizontal="center" vertical="center" wrapText="1"/>
      <protection locked="0"/>
    </xf>
    <xf numFmtId="164" fontId="20" fillId="0" borderId="24" xfId="0" applyNumberFormat="1" applyFont="1" applyFill="1" applyBorder="1" applyAlignment="1" applyProtection="1">
      <alignment horizontal="center" vertical="center" wrapText="1"/>
      <protection locked="0"/>
    </xf>
    <xf numFmtId="0" fontId="20" fillId="0" borderId="26" xfId="0" applyFont="1" applyFill="1" applyBorder="1" applyAlignment="1">
      <alignment horizontal="justify" vertical="center" wrapText="1"/>
    </xf>
    <xf numFmtId="0" fontId="23" fillId="7" borderId="14" xfId="1" applyFont="1" applyFill="1" applyBorder="1" applyAlignment="1">
      <alignment horizontal="right" vertical="center"/>
    </xf>
    <xf numFmtId="0" fontId="23" fillId="7" borderId="20" xfId="1" applyFont="1" applyFill="1" applyBorder="1" applyAlignment="1">
      <alignment horizontal="right" vertical="center"/>
    </xf>
    <xf numFmtId="0" fontId="23" fillId="7" borderId="15" xfId="1" applyFont="1" applyFill="1" applyBorder="1" applyAlignment="1">
      <alignment horizontal="right" vertical="center"/>
    </xf>
    <xf numFmtId="0" fontId="4" fillId="8" borderId="3" xfId="0" applyFont="1" applyFill="1" applyBorder="1" applyAlignment="1">
      <alignment horizontal="center" vertical="center" wrapText="1"/>
    </xf>
    <xf numFmtId="0" fontId="23" fillId="0" borderId="0" xfId="0" applyFont="1" applyFill="1" applyBorder="1" applyAlignment="1">
      <alignment horizontal="right" vertical="center" wrapText="1"/>
    </xf>
    <xf numFmtId="0" fontId="14" fillId="6" borderId="3"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23" fillId="7" borderId="10" xfId="1" applyFont="1" applyFill="1" applyBorder="1" applyAlignment="1">
      <alignment horizontal="right" vertical="center"/>
    </xf>
    <xf numFmtId="0" fontId="23" fillId="7" borderId="19" xfId="1" applyFont="1" applyFill="1" applyBorder="1" applyAlignment="1">
      <alignment horizontal="right" vertical="center"/>
    </xf>
    <xf numFmtId="0" fontId="23" fillId="7" borderId="12" xfId="1" applyFont="1" applyFill="1" applyBorder="1" applyAlignment="1">
      <alignment horizontal="right" vertical="center"/>
    </xf>
    <xf numFmtId="0" fontId="23" fillId="7" borderId="3" xfId="1" applyFont="1" applyFill="1" applyBorder="1" applyAlignment="1">
      <alignment horizontal="right" vertical="center"/>
    </xf>
    <xf numFmtId="0" fontId="23" fillId="7" borderId="0" xfId="1" applyFont="1" applyFill="1" applyBorder="1" applyAlignment="1">
      <alignment horizontal="right" vertical="center"/>
    </xf>
    <xf numFmtId="0" fontId="23" fillId="7" borderId="13" xfId="1" applyFont="1" applyFill="1" applyBorder="1" applyAlignment="1">
      <alignment horizontal="right" vertical="center"/>
    </xf>
    <xf numFmtId="0" fontId="4" fillId="6" borderId="0" xfId="0" applyFont="1" applyFill="1" applyBorder="1" applyAlignment="1">
      <alignment horizontal="center" vertical="center" wrapText="1"/>
    </xf>
    <xf numFmtId="0" fontId="4" fillId="8" borderId="1" xfId="0" applyNumberFormat="1" applyFont="1" applyFill="1" applyBorder="1" applyAlignment="1">
      <alignment vertical="center" wrapText="1"/>
    </xf>
    <xf numFmtId="0" fontId="4" fillId="8" borderId="2" xfId="0" applyNumberFormat="1" applyFont="1" applyFill="1" applyBorder="1" applyAlignment="1">
      <alignment vertical="center" wrapText="1"/>
    </xf>
    <xf numFmtId="0" fontId="14" fillId="4" borderId="28" xfId="0" applyFont="1" applyFill="1" applyBorder="1" applyAlignment="1">
      <alignment horizontal="justify" vertical="center" wrapText="1"/>
    </xf>
    <xf numFmtId="0" fontId="14" fillId="4" borderId="18" xfId="0" applyFont="1" applyFill="1" applyBorder="1" applyAlignment="1">
      <alignment horizontal="justify" vertical="center" wrapText="1"/>
    </xf>
    <xf numFmtId="0" fontId="14" fillId="6" borderId="10"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4" borderId="2" xfId="0" applyFont="1" applyFill="1" applyBorder="1" applyAlignment="1">
      <alignment horizontal="justify" vertical="center" wrapText="1"/>
    </xf>
    <xf numFmtId="0" fontId="4" fillId="8" borderId="1" xfId="0" applyNumberFormat="1" applyFont="1" applyFill="1" applyBorder="1" applyAlignment="1">
      <alignment horizontal="center" vertical="center" wrapText="1"/>
    </xf>
    <xf numFmtId="0" fontId="4" fillId="8" borderId="2" xfId="0" applyNumberFormat="1" applyFont="1" applyFill="1" applyBorder="1" applyAlignment="1">
      <alignment horizontal="center" vertical="center" wrapText="1"/>
    </xf>
    <xf numFmtId="0" fontId="23" fillId="12" borderId="30" xfId="0" applyFont="1" applyFill="1" applyBorder="1" applyAlignment="1">
      <alignment horizontal="center" vertical="center" wrapText="1"/>
    </xf>
    <xf numFmtId="0" fontId="23" fillId="12" borderId="31" xfId="0" applyFont="1" applyFill="1" applyBorder="1" applyAlignment="1">
      <alignment horizontal="center" vertical="center" wrapText="1"/>
    </xf>
    <xf numFmtId="0" fontId="23" fillId="12" borderId="33" xfId="0" applyFont="1" applyFill="1" applyBorder="1" applyAlignment="1">
      <alignment horizontal="center" vertical="center" wrapText="1"/>
    </xf>
    <xf numFmtId="0" fontId="23" fillId="12" borderId="17" xfId="0" applyFont="1" applyFill="1" applyBorder="1" applyAlignment="1">
      <alignment horizontal="center" vertical="center" wrapText="1"/>
    </xf>
    <xf numFmtId="0" fontId="23" fillId="12" borderId="25" xfId="0" applyFont="1" applyFill="1" applyBorder="1" applyAlignment="1">
      <alignment horizontal="center" vertical="center" wrapText="1"/>
    </xf>
    <xf numFmtId="0" fontId="23" fillId="12" borderId="26" xfId="0" applyFont="1" applyFill="1" applyBorder="1" applyAlignment="1">
      <alignment horizontal="center" vertical="center" wrapText="1"/>
    </xf>
    <xf numFmtId="0" fontId="23" fillId="12" borderId="32" xfId="0" applyFont="1" applyFill="1" applyBorder="1" applyAlignment="1">
      <alignment horizontal="center" vertical="center" wrapText="1"/>
    </xf>
    <xf numFmtId="0" fontId="4" fillId="8" borderId="28" xfId="0" applyNumberFormat="1" applyFont="1" applyFill="1" applyBorder="1" applyAlignment="1">
      <alignment horizontal="center" vertical="center" wrapText="1"/>
    </xf>
    <xf numFmtId="0" fontId="4" fillId="8" borderId="18" xfId="0" applyNumberFormat="1" applyFont="1" applyFill="1" applyBorder="1" applyAlignment="1">
      <alignment horizontal="center" vertical="center" wrapText="1"/>
    </xf>
    <xf numFmtId="0" fontId="23" fillId="12" borderId="22" xfId="0" applyFont="1" applyFill="1" applyBorder="1" applyAlignment="1">
      <alignment horizontal="center" vertical="center" wrapText="1"/>
    </xf>
    <xf numFmtId="0" fontId="23" fillId="12" borderId="23" xfId="0" applyFont="1" applyFill="1" applyBorder="1" applyAlignment="1">
      <alignment horizontal="center" vertical="center" wrapText="1"/>
    </xf>
    <xf numFmtId="0" fontId="23" fillId="12" borderId="29" xfId="0" applyFont="1" applyFill="1" applyBorder="1" applyAlignment="1">
      <alignment horizontal="center" vertical="center" wrapText="1"/>
    </xf>
    <xf numFmtId="0" fontId="14" fillId="6" borderId="1" xfId="0" applyNumberFormat="1" applyFont="1" applyFill="1" applyBorder="1" applyAlignment="1">
      <alignment horizontal="center" vertical="center" wrapText="1"/>
    </xf>
    <xf numFmtId="0" fontId="4" fillId="6" borderId="1" xfId="0" applyNumberFormat="1" applyFont="1" applyFill="1" applyBorder="1" applyAlignment="1">
      <alignment horizontal="center" vertical="center" wrapText="1"/>
    </xf>
    <xf numFmtId="0" fontId="20" fillId="6" borderId="1" xfId="0" applyFont="1" applyFill="1" applyBorder="1" applyAlignment="1">
      <alignment horizontal="justify" vertical="center" wrapText="1"/>
    </xf>
    <xf numFmtId="0" fontId="4" fillId="14" borderId="21" xfId="1" applyFont="1" applyFill="1" applyBorder="1" applyAlignment="1">
      <alignment horizontal="center" vertical="center" wrapText="1"/>
    </xf>
    <xf numFmtId="0" fontId="24" fillId="0" borderId="1" xfId="0" applyFont="1" applyFill="1" applyBorder="1" applyAlignment="1">
      <alignment horizontal="center" vertical="center"/>
    </xf>
    <xf numFmtId="0" fontId="11" fillId="14" borderId="9" xfId="1" applyFont="1" applyFill="1" applyBorder="1" applyAlignment="1">
      <alignment horizontal="left" vertical="center" wrapText="1"/>
    </xf>
    <xf numFmtId="0" fontId="11" fillId="14" borderId="21" xfId="1" applyFont="1" applyFill="1" applyBorder="1" applyAlignment="1">
      <alignment horizontal="left" vertical="center" wrapText="1"/>
    </xf>
    <xf numFmtId="0" fontId="4" fillId="14" borderId="35" xfId="0" applyFont="1" applyFill="1" applyBorder="1" applyAlignment="1">
      <alignment horizontal="center" vertical="center" wrapText="1"/>
    </xf>
    <xf numFmtId="0" fontId="4" fillId="14" borderId="36" xfId="0" applyFont="1" applyFill="1" applyBorder="1" applyAlignment="1">
      <alignment horizontal="center" vertical="center" wrapText="1"/>
    </xf>
    <xf numFmtId="0" fontId="20" fillId="0" borderId="1" xfId="0" applyFont="1" applyFill="1" applyBorder="1" applyAlignment="1">
      <alignment horizontal="left" vertical="center" wrapText="1"/>
    </xf>
  </cellXfs>
  <cellStyles count="2">
    <cellStyle name="Normal" xfId="0" builtinId="0"/>
    <cellStyle name="Normal 2" xfId="1"/>
  </cellStyles>
  <dxfs count="0"/>
  <tableStyles count="0" defaultTableStyle="TableStyleMedium9" defaultPivotStyle="PivotStyleLight16"/>
  <colors>
    <mruColors>
      <color rgb="FF8E001B"/>
      <color rgb="FF225B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114300</xdr:colOff>
      <xdr:row>0</xdr:row>
      <xdr:rowOff>127000</xdr:rowOff>
    </xdr:from>
    <xdr:to>
      <xdr:col>1</xdr:col>
      <xdr:colOff>2705100</xdr:colOff>
      <xdr:row>2</xdr:row>
      <xdr:rowOff>279400</xdr:rowOff>
    </xdr:to>
    <xdr:pic>
      <xdr:nvPicPr>
        <xdr:cNvPr id="1026" name="Imagen 1">
          <a:extLst>
            <a:ext uri="{FF2B5EF4-FFF2-40B4-BE49-F238E27FC236}">
              <a16:creationId xmlns:a16="http://schemas.microsoft.com/office/drawing/2014/main" id="{130C6F7F-F4BC-3B4C-9CCC-63D6B1113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27000"/>
          <a:ext cx="2590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152400</xdr:colOff>
      <xdr:row>0</xdr:row>
      <xdr:rowOff>279400</xdr:rowOff>
    </xdr:from>
    <xdr:to>
      <xdr:col>1</xdr:col>
      <xdr:colOff>2374900</xdr:colOff>
      <xdr:row>2</xdr:row>
      <xdr:rowOff>368300</xdr:rowOff>
    </xdr:to>
    <xdr:pic>
      <xdr:nvPicPr>
        <xdr:cNvPr id="10243" name="Imagen 1">
          <a:extLst>
            <a:ext uri="{FF2B5EF4-FFF2-40B4-BE49-F238E27FC236}">
              <a16:creationId xmlns:a16="http://schemas.microsoft.com/office/drawing/2014/main" id="{6214C63B-7B0B-6545-BB40-17290602EE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79400"/>
          <a:ext cx="2590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279400</xdr:rowOff>
    </xdr:from>
    <xdr:to>
      <xdr:col>1</xdr:col>
      <xdr:colOff>2374900</xdr:colOff>
      <xdr:row>2</xdr:row>
      <xdr:rowOff>368300</xdr:rowOff>
    </xdr:to>
    <xdr:pic>
      <xdr:nvPicPr>
        <xdr:cNvPr id="10244" name="Imagen 1">
          <a:extLst>
            <a:ext uri="{FF2B5EF4-FFF2-40B4-BE49-F238E27FC236}">
              <a16:creationId xmlns:a16="http://schemas.microsoft.com/office/drawing/2014/main" id="{30B296F8-AA64-1B42-BA2C-79D1163EE6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79400"/>
          <a:ext cx="2590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228600</xdr:colOff>
      <xdr:row>0</xdr:row>
      <xdr:rowOff>215900</xdr:rowOff>
    </xdr:from>
    <xdr:to>
      <xdr:col>1</xdr:col>
      <xdr:colOff>2438400</xdr:colOff>
      <xdr:row>2</xdr:row>
      <xdr:rowOff>292100</xdr:rowOff>
    </xdr:to>
    <xdr:pic>
      <xdr:nvPicPr>
        <xdr:cNvPr id="11266" name="Imagen 1">
          <a:extLst>
            <a:ext uri="{FF2B5EF4-FFF2-40B4-BE49-F238E27FC236}">
              <a16:creationId xmlns:a16="http://schemas.microsoft.com/office/drawing/2014/main" id="{EBC1983D-1C72-2F44-BDC6-734D1BB77C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15900"/>
          <a:ext cx="25781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228600</xdr:colOff>
      <xdr:row>0</xdr:row>
      <xdr:rowOff>215900</xdr:rowOff>
    </xdr:from>
    <xdr:to>
      <xdr:col>1</xdr:col>
      <xdr:colOff>2438400</xdr:colOff>
      <xdr:row>2</xdr:row>
      <xdr:rowOff>292100</xdr:rowOff>
    </xdr:to>
    <xdr:pic>
      <xdr:nvPicPr>
        <xdr:cNvPr id="12290" name="Imagen 1">
          <a:extLst>
            <a:ext uri="{FF2B5EF4-FFF2-40B4-BE49-F238E27FC236}">
              <a16:creationId xmlns:a16="http://schemas.microsoft.com/office/drawing/2014/main" id="{1A2960D5-29EC-754C-8213-8B56F3AD79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15900"/>
          <a:ext cx="25781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228600</xdr:colOff>
      <xdr:row>0</xdr:row>
      <xdr:rowOff>215900</xdr:rowOff>
    </xdr:from>
    <xdr:to>
      <xdr:col>1</xdr:col>
      <xdr:colOff>2438400</xdr:colOff>
      <xdr:row>2</xdr:row>
      <xdr:rowOff>292100</xdr:rowOff>
    </xdr:to>
    <xdr:pic>
      <xdr:nvPicPr>
        <xdr:cNvPr id="13314" name="Imagen 1">
          <a:extLst>
            <a:ext uri="{FF2B5EF4-FFF2-40B4-BE49-F238E27FC236}">
              <a16:creationId xmlns:a16="http://schemas.microsoft.com/office/drawing/2014/main" id="{A59B4A01-C69F-8D40-A128-FF633288F5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15900"/>
          <a:ext cx="25781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228600</xdr:colOff>
      <xdr:row>0</xdr:row>
      <xdr:rowOff>215900</xdr:rowOff>
    </xdr:from>
    <xdr:to>
      <xdr:col>1</xdr:col>
      <xdr:colOff>2438400</xdr:colOff>
      <xdr:row>2</xdr:row>
      <xdr:rowOff>292100</xdr:rowOff>
    </xdr:to>
    <xdr:pic>
      <xdr:nvPicPr>
        <xdr:cNvPr id="14338" name="Imagen 1">
          <a:extLst>
            <a:ext uri="{FF2B5EF4-FFF2-40B4-BE49-F238E27FC236}">
              <a16:creationId xmlns:a16="http://schemas.microsoft.com/office/drawing/2014/main" id="{B061342C-27C9-794E-8263-EAC3F89888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15900"/>
          <a:ext cx="25781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152400</xdr:colOff>
      <xdr:row>0</xdr:row>
      <xdr:rowOff>279400</xdr:rowOff>
    </xdr:from>
    <xdr:to>
      <xdr:col>1</xdr:col>
      <xdr:colOff>2374900</xdr:colOff>
      <xdr:row>2</xdr:row>
      <xdr:rowOff>368300</xdr:rowOff>
    </xdr:to>
    <xdr:pic>
      <xdr:nvPicPr>
        <xdr:cNvPr id="15363" name="Imagen 1">
          <a:extLst>
            <a:ext uri="{FF2B5EF4-FFF2-40B4-BE49-F238E27FC236}">
              <a16:creationId xmlns:a16="http://schemas.microsoft.com/office/drawing/2014/main" id="{6F554E27-9A88-4A4E-AEE5-CF5A77BC4D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79400"/>
          <a:ext cx="2590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279400</xdr:rowOff>
    </xdr:from>
    <xdr:to>
      <xdr:col>1</xdr:col>
      <xdr:colOff>2374900</xdr:colOff>
      <xdr:row>2</xdr:row>
      <xdr:rowOff>368300</xdr:rowOff>
    </xdr:to>
    <xdr:pic>
      <xdr:nvPicPr>
        <xdr:cNvPr id="15364" name="Imagen 1">
          <a:extLst>
            <a:ext uri="{FF2B5EF4-FFF2-40B4-BE49-F238E27FC236}">
              <a16:creationId xmlns:a16="http://schemas.microsoft.com/office/drawing/2014/main" id="{4AF7D773-2C90-6B47-BC36-03A4BD8A50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79400"/>
          <a:ext cx="2590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152400</xdr:colOff>
      <xdr:row>0</xdr:row>
      <xdr:rowOff>279400</xdr:rowOff>
    </xdr:from>
    <xdr:to>
      <xdr:col>1</xdr:col>
      <xdr:colOff>2374900</xdr:colOff>
      <xdr:row>2</xdr:row>
      <xdr:rowOff>368300</xdr:rowOff>
    </xdr:to>
    <xdr:pic>
      <xdr:nvPicPr>
        <xdr:cNvPr id="16387" name="Imagen 1">
          <a:extLst>
            <a:ext uri="{FF2B5EF4-FFF2-40B4-BE49-F238E27FC236}">
              <a16:creationId xmlns:a16="http://schemas.microsoft.com/office/drawing/2014/main" id="{39E5D380-A1A7-D247-8B29-6DED996D20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79400"/>
          <a:ext cx="2590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279400</xdr:rowOff>
    </xdr:from>
    <xdr:to>
      <xdr:col>1</xdr:col>
      <xdr:colOff>2374900</xdr:colOff>
      <xdr:row>2</xdr:row>
      <xdr:rowOff>368300</xdr:rowOff>
    </xdr:to>
    <xdr:pic>
      <xdr:nvPicPr>
        <xdr:cNvPr id="16388" name="Imagen 1">
          <a:extLst>
            <a:ext uri="{FF2B5EF4-FFF2-40B4-BE49-F238E27FC236}">
              <a16:creationId xmlns:a16="http://schemas.microsoft.com/office/drawing/2014/main" id="{4B6798CB-17D3-D442-A73C-5872987EB3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79400"/>
          <a:ext cx="2590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152400</xdr:colOff>
      <xdr:row>0</xdr:row>
      <xdr:rowOff>279400</xdr:rowOff>
    </xdr:from>
    <xdr:to>
      <xdr:col>1</xdr:col>
      <xdr:colOff>2374900</xdr:colOff>
      <xdr:row>2</xdr:row>
      <xdr:rowOff>368300</xdr:rowOff>
    </xdr:to>
    <xdr:pic>
      <xdr:nvPicPr>
        <xdr:cNvPr id="17411" name="Imagen 1">
          <a:extLst>
            <a:ext uri="{FF2B5EF4-FFF2-40B4-BE49-F238E27FC236}">
              <a16:creationId xmlns:a16="http://schemas.microsoft.com/office/drawing/2014/main" id="{B8070B6B-B537-8A42-92AF-2DDBD4CD2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79400"/>
          <a:ext cx="2590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279400</xdr:rowOff>
    </xdr:from>
    <xdr:to>
      <xdr:col>1</xdr:col>
      <xdr:colOff>2374900</xdr:colOff>
      <xdr:row>2</xdr:row>
      <xdr:rowOff>368300</xdr:rowOff>
    </xdr:to>
    <xdr:pic>
      <xdr:nvPicPr>
        <xdr:cNvPr id="17412" name="Imagen 1">
          <a:extLst>
            <a:ext uri="{FF2B5EF4-FFF2-40B4-BE49-F238E27FC236}">
              <a16:creationId xmlns:a16="http://schemas.microsoft.com/office/drawing/2014/main" id="{EDE827B7-4B97-6346-99E5-94CA00144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79400"/>
          <a:ext cx="2590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190500</xdr:colOff>
      <xdr:row>0</xdr:row>
      <xdr:rowOff>177800</xdr:rowOff>
    </xdr:from>
    <xdr:to>
      <xdr:col>2</xdr:col>
      <xdr:colOff>330200</xdr:colOff>
      <xdr:row>2</xdr:row>
      <xdr:rowOff>254000</xdr:rowOff>
    </xdr:to>
    <xdr:pic>
      <xdr:nvPicPr>
        <xdr:cNvPr id="18434" name="Imagen 1">
          <a:extLst>
            <a:ext uri="{FF2B5EF4-FFF2-40B4-BE49-F238E27FC236}">
              <a16:creationId xmlns:a16="http://schemas.microsoft.com/office/drawing/2014/main" id="{ADC258BB-102D-2847-BE0F-718077996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7800"/>
          <a:ext cx="25654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190500</xdr:colOff>
      <xdr:row>0</xdr:row>
      <xdr:rowOff>177800</xdr:rowOff>
    </xdr:from>
    <xdr:to>
      <xdr:col>2</xdr:col>
      <xdr:colOff>330200</xdr:colOff>
      <xdr:row>2</xdr:row>
      <xdr:rowOff>254000</xdr:rowOff>
    </xdr:to>
    <xdr:pic>
      <xdr:nvPicPr>
        <xdr:cNvPr id="19458" name="Imagen 1">
          <a:extLst>
            <a:ext uri="{FF2B5EF4-FFF2-40B4-BE49-F238E27FC236}">
              <a16:creationId xmlns:a16="http://schemas.microsoft.com/office/drawing/2014/main" id="{B4C25CA3-7EC4-6348-BE31-6AC133BC5A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7800"/>
          <a:ext cx="25654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279400</xdr:rowOff>
    </xdr:from>
    <xdr:to>
      <xdr:col>1</xdr:col>
      <xdr:colOff>2374900</xdr:colOff>
      <xdr:row>2</xdr:row>
      <xdr:rowOff>368300</xdr:rowOff>
    </xdr:to>
    <xdr:pic>
      <xdr:nvPicPr>
        <xdr:cNvPr id="2050" name="Imagen 1">
          <a:extLst>
            <a:ext uri="{FF2B5EF4-FFF2-40B4-BE49-F238E27FC236}">
              <a16:creationId xmlns:a16="http://schemas.microsoft.com/office/drawing/2014/main" id="{DA63FBD9-9FAD-A14D-9154-57F74A05A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79400"/>
          <a:ext cx="2590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190500</xdr:colOff>
      <xdr:row>0</xdr:row>
      <xdr:rowOff>177800</xdr:rowOff>
    </xdr:from>
    <xdr:to>
      <xdr:col>2</xdr:col>
      <xdr:colOff>330200</xdr:colOff>
      <xdr:row>2</xdr:row>
      <xdr:rowOff>254000</xdr:rowOff>
    </xdr:to>
    <xdr:pic>
      <xdr:nvPicPr>
        <xdr:cNvPr id="21506" name="Imagen 1">
          <a:extLst>
            <a:ext uri="{FF2B5EF4-FFF2-40B4-BE49-F238E27FC236}">
              <a16:creationId xmlns:a16="http://schemas.microsoft.com/office/drawing/2014/main" id="{FD7C610A-90F0-F349-B87C-B0C8F1BA2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7800"/>
          <a:ext cx="25654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190500</xdr:colOff>
      <xdr:row>0</xdr:row>
      <xdr:rowOff>177800</xdr:rowOff>
    </xdr:from>
    <xdr:to>
      <xdr:col>2</xdr:col>
      <xdr:colOff>330200</xdr:colOff>
      <xdr:row>2</xdr:row>
      <xdr:rowOff>254000</xdr:rowOff>
    </xdr:to>
    <xdr:pic>
      <xdr:nvPicPr>
        <xdr:cNvPr id="20482" name="Imagen 1">
          <a:extLst>
            <a:ext uri="{FF2B5EF4-FFF2-40B4-BE49-F238E27FC236}">
              <a16:creationId xmlns:a16="http://schemas.microsoft.com/office/drawing/2014/main" id="{6006BCF8-2E1C-2549-BFCB-B2847CDFDE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7800"/>
          <a:ext cx="25654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152400</xdr:colOff>
      <xdr:row>0</xdr:row>
      <xdr:rowOff>279400</xdr:rowOff>
    </xdr:from>
    <xdr:to>
      <xdr:col>1</xdr:col>
      <xdr:colOff>2374900</xdr:colOff>
      <xdr:row>2</xdr:row>
      <xdr:rowOff>368300</xdr:rowOff>
    </xdr:to>
    <xdr:pic>
      <xdr:nvPicPr>
        <xdr:cNvPr id="3074" name="Imagen 1">
          <a:extLst>
            <a:ext uri="{FF2B5EF4-FFF2-40B4-BE49-F238E27FC236}">
              <a16:creationId xmlns:a16="http://schemas.microsoft.com/office/drawing/2014/main" id="{25AB164D-E737-A141-803E-C6E573654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79400"/>
          <a:ext cx="2590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152400</xdr:colOff>
      <xdr:row>0</xdr:row>
      <xdr:rowOff>279400</xdr:rowOff>
    </xdr:from>
    <xdr:to>
      <xdr:col>1</xdr:col>
      <xdr:colOff>2374900</xdr:colOff>
      <xdr:row>2</xdr:row>
      <xdr:rowOff>368300</xdr:rowOff>
    </xdr:to>
    <xdr:pic>
      <xdr:nvPicPr>
        <xdr:cNvPr id="4099" name="Imagen 1">
          <a:extLst>
            <a:ext uri="{FF2B5EF4-FFF2-40B4-BE49-F238E27FC236}">
              <a16:creationId xmlns:a16="http://schemas.microsoft.com/office/drawing/2014/main" id="{D1AB2E8D-9C0E-2540-9E41-D0EAFBA3DD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79400"/>
          <a:ext cx="2590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279400</xdr:rowOff>
    </xdr:from>
    <xdr:to>
      <xdr:col>1</xdr:col>
      <xdr:colOff>2374900</xdr:colOff>
      <xdr:row>2</xdr:row>
      <xdr:rowOff>368300</xdr:rowOff>
    </xdr:to>
    <xdr:pic>
      <xdr:nvPicPr>
        <xdr:cNvPr id="4100" name="Imagen 1">
          <a:extLst>
            <a:ext uri="{FF2B5EF4-FFF2-40B4-BE49-F238E27FC236}">
              <a16:creationId xmlns:a16="http://schemas.microsoft.com/office/drawing/2014/main" id="{3C690EAF-3D64-F044-B797-6ED6E3806D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79400"/>
          <a:ext cx="2590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152400</xdr:colOff>
      <xdr:row>0</xdr:row>
      <xdr:rowOff>279400</xdr:rowOff>
    </xdr:from>
    <xdr:to>
      <xdr:col>1</xdr:col>
      <xdr:colOff>2362200</xdr:colOff>
      <xdr:row>2</xdr:row>
      <xdr:rowOff>368300</xdr:rowOff>
    </xdr:to>
    <xdr:pic>
      <xdr:nvPicPr>
        <xdr:cNvPr id="5123" name="Imagen 1">
          <a:extLst>
            <a:ext uri="{FF2B5EF4-FFF2-40B4-BE49-F238E27FC236}">
              <a16:creationId xmlns:a16="http://schemas.microsoft.com/office/drawing/2014/main" id="{84D151D0-699B-6E41-BD91-82AAACFAD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79400"/>
          <a:ext cx="25781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279400</xdr:rowOff>
    </xdr:from>
    <xdr:to>
      <xdr:col>1</xdr:col>
      <xdr:colOff>2362200</xdr:colOff>
      <xdr:row>2</xdr:row>
      <xdr:rowOff>368300</xdr:rowOff>
    </xdr:to>
    <xdr:pic>
      <xdr:nvPicPr>
        <xdr:cNvPr id="5124" name="Imagen 1">
          <a:extLst>
            <a:ext uri="{FF2B5EF4-FFF2-40B4-BE49-F238E27FC236}">
              <a16:creationId xmlns:a16="http://schemas.microsoft.com/office/drawing/2014/main" id="{9A47F997-DC7C-ED4C-96F0-0245A1DD2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79400"/>
          <a:ext cx="25781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152400</xdr:colOff>
      <xdr:row>0</xdr:row>
      <xdr:rowOff>279400</xdr:rowOff>
    </xdr:from>
    <xdr:to>
      <xdr:col>1</xdr:col>
      <xdr:colOff>2374900</xdr:colOff>
      <xdr:row>2</xdr:row>
      <xdr:rowOff>368300</xdr:rowOff>
    </xdr:to>
    <xdr:pic>
      <xdr:nvPicPr>
        <xdr:cNvPr id="6147" name="Imagen 1">
          <a:extLst>
            <a:ext uri="{FF2B5EF4-FFF2-40B4-BE49-F238E27FC236}">
              <a16:creationId xmlns:a16="http://schemas.microsoft.com/office/drawing/2014/main" id="{9DDCF47E-B791-8749-BDA3-D8B85734E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79400"/>
          <a:ext cx="2590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279400</xdr:rowOff>
    </xdr:from>
    <xdr:to>
      <xdr:col>1</xdr:col>
      <xdr:colOff>2374900</xdr:colOff>
      <xdr:row>2</xdr:row>
      <xdr:rowOff>368300</xdr:rowOff>
    </xdr:to>
    <xdr:pic>
      <xdr:nvPicPr>
        <xdr:cNvPr id="6148" name="Imagen 1">
          <a:extLst>
            <a:ext uri="{FF2B5EF4-FFF2-40B4-BE49-F238E27FC236}">
              <a16:creationId xmlns:a16="http://schemas.microsoft.com/office/drawing/2014/main" id="{0B95EBAD-D1B2-9C4C-81F1-1EAE22AA20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79400"/>
          <a:ext cx="2590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152400</xdr:colOff>
      <xdr:row>0</xdr:row>
      <xdr:rowOff>279400</xdr:rowOff>
    </xdr:from>
    <xdr:to>
      <xdr:col>1</xdr:col>
      <xdr:colOff>2374900</xdr:colOff>
      <xdr:row>2</xdr:row>
      <xdr:rowOff>368300</xdr:rowOff>
    </xdr:to>
    <xdr:pic>
      <xdr:nvPicPr>
        <xdr:cNvPr id="7171" name="Imagen 1">
          <a:extLst>
            <a:ext uri="{FF2B5EF4-FFF2-40B4-BE49-F238E27FC236}">
              <a16:creationId xmlns:a16="http://schemas.microsoft.com/office/drawing/2014/main" id="{FEB1A1D2-2AEB-B346-A05E-987AC95E72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79400"/>
          <a:ext cx="2590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279400</xdr:rowOff>
    </xdr:from>
    <xdr:to>
      <xdr:col>1</xdr:col>
      <xdr:colOff>2374900</xdr:colOff>
      <xdr:row>2</xdr:row>
      <xdr:rowOff>368300</xdr:rowOff>
    </xdr:to>
    <xdr:pic>
      <xdr:nvPicPr>
        <xdr:cNvPr id="7172" name="Imagen 1">
          <a:extLst>
            <a:ext uri="{FF2B5EF4-FFF2-40B4-BE49-F238E27FC236}">
              <a16:creationId xmlns:a16="http://schemas.microsoft.com/office/drawing/2014/main" id="{7C047F9B-4A26-7442-B037-636C9303C7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79400"/>
          <a:ext cx="2590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0</xdr:row>
      <xdr:rowOff>279400</xdr:rowOff>
    </xdr:from>
    <xdr:to>
      <xdr:col>1</xdr:col>
      <xdr:colOff>2374900</xdr:colOff>
      <xdr:row>2</xdr:row>
      <xdr:rowOff>368300</xdr:rowOff>
    </xdr:to>
    <xdr:pic>
      <xdr:nvPicPr>
        <xdr:cNvPr id="8195" name="Imagen 1">
          <a:extLst>
            <a:ext uri="{FF2B5EF4-FFF2-40B4-BE49-F238E27FC236}">
              <a16:creationId xmlns:a16="http://schemas.microsoft.com/office/drawing/2014/main" id="{98A56F33-4E2B-DE4B-93BF-48706E3930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79400"/>
          <a:ext cx="2590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279400</xdr:rowOff>
    </xdr:from>
    <xdr:to>
      <xdr:col>1</xdr:col>
      <xdr:colOff>2374900</xdr:colOff>
      <xdr:row>2</xdr:row>
      <xdr:rowOff>368300</xdr:rowOff>
    </xdr:to>
    <xdr:pic>
      <xdr:nvPicPr>
        <xdr:cNvPr id="8196" name="Imagen 1">
          <a:extLst>
            <a:ext uri="{FF2B5EF4-FFF2-40B4-BE49-F238E27FC236}">
              <a16:creationId xmlns:a16="http://schemas.microsoft.com/office/drawing/2014/main" id="{432059BA-177A-9746-B874-A0546F74CD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79400"/>
          <a:ext cx="2590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152400</xdr:colOff>
      <xdr:row>0</xdr:row>
      <xdr:rowOff>279400</xdr:rowOff>
    </xdr:from>
    <xdr:to>
      <xdr:col>1</xdr:col>
      <xdr:colOff>2374900</xdr:colOff>
      <xdr:row>2</xdr:row>
      <xdr:rowOff>368300</xdr:rowOff>
    </xdr:to>
    <xdr:pic>
      <xdr:nvPicPr>
        <xdr:cNvPr id="9219" name="Imagen 1">
          <a:extLst>
            <a:ext uri="{FF2B5EF4-FFF2-40B4-BE49-F238E27FC236}">
              <a16:creationId xmlns:a16="http://schemas.microsoft.com/office/drawing/2014/main" id="{FA92966F-7D0C-7F4E-B4F3-CB4B7F2A91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79400"/>
          <a:ext cx="2590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279400</xdr:rowOff>
    </xdr:from>
    <xdr:to>
      <xdr:col>1</xdr:col>
      <xdr:colOff>2374900</xdr:colOff>
      <xdr:row>2</xdr:row>
      <xdr:rowOff>368300</xdr:rowOff>
    </xdr:to>
    <xdr:pic>
      <xdr:nvPicPr>
        <xdr:cNvPr id="9220" name="Imagen 1">
          <a:extLst>
            <a:ext uri="{FF2B5EF4-FFF2-40B4-BE49-F238E27FC236}">
              <a16:creationId xmlns:a16="http://schemas.microsoft.com/office/drawing/2014/main" id="{49CF04A2-DABB-8A49-91D6-C97A9B57F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79400"/>
          <a:ext cx="2590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8E001B"/>
    <pageSetUpPr fitToPage="1"/>
  </sheetPr>
  <dimension ref="B1:C91"/>
  <sheetViews>
    <sheetView tabSelected="1" view="pageBreakPreview" zoomScaleNormal="70" zoomScaleSheetLayoutView="100" workbookViewId="0">
      <selection activeCell="B67" sqref="B67"/>
    </sheetView>
  </sheetViews>
  <sheetFormatPr baseColWidth="10" defaultColWidth="12" defaultRowHeight="9" customHeight="1" x14ac:dyDescent="0.2"/>
  <cols>
    <col min="1" max="1" width="6" style="1" customWidth="1"/>
    <col min="2" max="2" width="116.5" style="7" customWidth="1"/>
    <col min="3" max="3" width="101.5" style="7" customWidth="1"/>
    <col min="4" max="16384" width="12" style="1"/>
  </cols>
  <sheetData>
    <row r="1" spans="2:3" ht="18" customHeight="1" x14ac:dyDescent="0.2">
      <c r="B1" s="195" t="s">
        <v>1470</v>
      </c>
      <c r="C1" s="196"/>
    </row>
    <row r="2" spans="2:3" ht="18" customHeight="1" x14ac:dyDescent="0.2">
      <c r="B2" s="197" t="s">
        <v>23</v>
      </c>
      <c r="C2" s="198"/>
    </row>
    <row r="3" spans="2:3" ht="36" customHeight="1" x14ac:dyDescent="0.2">
      <c r="B3" s="199" t="s">
        <v>338</v>
      </c>
      <c r="C3" s="200"/>
    </row>
    <row r="4" spans="2:3" ht="59.25" customHeight="1" x14ac:dyDescent="0.2">
      <c r="B4" s="203" t="s">
        <v>1530</v>
      </c>
      <c r="C4" s="204"/>
    </row>
    <row r="5" spans="2:3" ht="17.25" customHeight="1" x14ac:dyDescent="0.2">
      <c r="B5" s="201" t="s">
        <v>339</v>
      </c>
      <c r="C5" s="202"/>
    </row>
    <row r="6" spans="2:3" ht="13.15" customHeight="1" x14ac:dyDescent="0.2">
      <c r="B6" s="2" t="s">
        <v>282</v>
      </c>
      <c r="C6" s="3"/>
    </row>
    <row r="7" spans="2:3" ht="13.15" customHeight="1" x14ac:dyDescent="0.2">
      <c r="B7" s="2" t="s">
        <v>340</v>
      </c>
      <c r="C7" s="3"/>
    </row>
    <row r="8" spans="2:3" ht="13.15" customHeight="1" x14ac:dyDescent="0.2">
      <c r="B8" s="2" t="s">
        <v>341</v>
      </c>
      <c r="C8" s="3"/>
    </row>
    <row r="9" spans="2:3" ht="13.15" customHeight="1" x14ac:dyDescent="0.2">
      <c r="B9" s="2" t="s">
        <v>342</v>
      </c>
      <c r="C9" s="3"/>
    </row>
    <row r="10" spans="2:3" ht="13.15" customHeight="1" x14ac:dyDescent="0.2">
      <c r="B10" s="2" t="s">
        <v>283</v>
      </c>
      <c r="C10" s="3"/>
    </row>
    <row r="11" spans="2:3" ht="13.15" customHeight="1" x14ac:dyDescent="0.2">
      <c r="B11" s="2" t="s">
        <v>281</v>
      </c>
      <c r="C11" s="3"/>
    </row>
    <row r="12" spans="2:3" ht="13.15" customHeight="1" x14ac:dyDescent="0.2">
      <c r="B12" s="2" t="s">
        <v>343</v>
      </c>
      <c r="C12" s="3"/>
    </row>
    <row r="13" spans="2:3" ht="13.15" customHeight="1" x14ac:dyDescent="0.2">
      <c r="B13" s="2" t="s">
        <v>344</v>
      </c>
      <c r="C13" s="3"/>
    </row>
    <row r="14" spans="2:3" ht="13.15" customHeight="1" x14ac:dyDescent="0.2">
      <c r="B14" s="2" t="s">
        <v>345</v>
      </c>
      <c r="C14" s="3"/>
    </row>
    <row r="15" spans="2:3" ht="13.15" customHeight="1" x14ac:dyDescent="0.2">
      <c r="B15" s="2" t="s">
        <v>346</v>
      </c>
      <c r="C15" s="3"/>
    </row>
    <row r="16" spans="2:3" ht="13.15" customHeight="1" x14ac:dyDescent="0.2">
      <c r="B16" s="2" t="s">
        <v>347</v>
      </c>
      <c r="C16" s="3"/>
    </row>
    <row r="17" spans="2:3" ht="13.15" customHeight="1" x14ac:dyDescent="0.2">
      <c r="B17" s="2" t="s">
        <v>348</v>
      </c>
      <c r="C17" s="3"/>
    </row>
    <row r="18" spans="2:3" ht="13.15" customHeight="1" x14ac:dyDescent="0.2">
      <c r="B18" s="2" t="s">
        <v>349</v>
      </c>
      <c r="C18" s="3"/>
    </row>
    <row r="19" spans="2:3" ht="13.15" customHeight="1" x14ac:dyDescent="0.2">
      <c r="B19" s="2" t="s">
        <v>350</v>
      </c>
      <c r="C19" s="3"/>
    </row>
    <row r="20" spans="2:3" ht="13.15" customHeight="1" x14ac:dyDescent="0.2">
      <c r="B20" s="201" t="s">
        <v>403</v>
      </c>
      <c r="C20" s="202"/>
    </row>
    <row r="21" spans="2:3" ht="13.15" customHeight="1" x14ac:dyDescent="0.2">
      <c r="B21" s="2" t="s">
        <v>351</v>
      </c>
      <c r="C21" s="3"/>
    </row>
    <row r="22" spans="2:3" ht="13.15" customHeight="1" x14ac:dyDescent="0.2">
      <c r="B22" s="2" t="s">
        <v>352</v>
      </c>
      <c r="C22" s="3"/>
    </row>
    <row r="23" spans="2:3" ht="13.15" customHeight="1" x14ac:dyDescent="0.2">
      <c r="B23" s="2" t="s">
        <v>353</v>
      </c>
      <c r="C23" s="3"/>
    </row>
    <row r="24" spans="2:3" ht="13.15" customHeight="1" x14ac:dyDescent="0.2">
      <c r="B24" s="2" t="s">
        <v>354</v>
      </c>
      <c r="C24" s="3"/>
    </row>
    <row r="25" spans="2:3" ht="13.15" customHeight="1" x14ac:dyDescent="0.2">
      <c r="B25" s="2" t="s">
        <v>355</v>
      </c>
      <c r="C25" s="3"/>
    </row>
    <row r="26" spans="2:3" ht="13.15" customHeight="1" x14ac:dyDescent="0.2">
      <c r="B26" s="2" t="s">
        <v>356</v>
      </c>
      <c r="C26" s="3"/>
    </row>
    <row r="27" spans="2:3" ht="13.15" customHeight="1" x14ac:dyDescent="0.2">
      <c r="B27" s="2" t="s">
        <v>357</v>
      </c>
      <c r="C27" s="3"/>
    </row>
    <row r="28" spans="2:3" ht="13.15" customHeight="1" x14ac:dyDescent="0.2">
      <c r="B28" s="2" t="s">
        <v>358</v>
      </c>
      <c r="C28" s="3"/>
    </row>
    <row r="29" spans="2:3" ht="13.15" customHeight="1" x14ac:dyDescent="0.2">
      <c r="B29" s="2" t="s">
        <v>359</v>
      </c>
      <c r="C29" s="3"/>
    </row>
    <row r="30" spans="2:3" ht="13.15" customHeight="1" x14ac:dyDescent="0.2">
      <c r="B30" s="2" t="s">
        <v>360</v>
      </c>
      <c r="C30" s="3"/>
    </row>
    <row r="31" spans="2:3" ht="13.15" customHeight="1" x14ac:dyDescent="0.2">
      <c r="B31" s="2" t="s">
        <v>361</v>
      </c>
      <c r="C31" s="3"/>
    </row>
    <row r="32" spans="2:3" ht="13.15" customHeight="1" x14ac:dyDescent="0.2">
      <c r="B32" s="2" t="s">
        <v>362</v>
      </c>
      <c r="C32" s="3"/>
    </row>
    <row r="33" spans="2:3" ht="13.15" customHeight="1" x14ac:dyDescent="0.2">
      <c r="B33" s="201" t="s">
        <v>404</v>
      </c>
      <c r="C33" s="202"/>
    </row>
    <row r="34" spans="2:3" ht="13.15" customHeight="1" x14ac:dyDescent="0.2">
      <c r="B34" s="2" t="s">
        <v>363</v>
      </c>
      <c r="C34" s="3"/>
    </row>
    <row r="35" spans="2:3" ht="13.15" customHeight="1" x14ac:dyDescent="0.2">
      <c r="B35" s="2" t="s">
        <v>364</v>
      </c>
      <c r="C35" s="3"/>
    </row>
    <row r="36" spans="2:3" ht="13.15" customHeight="1" x14ac:dyDescent="0.2">
      <c r="B36" s="2" t="s">
        <v>365</v>
      </c>
      <c r="C36" s="3"/>
    </row>
    <row r="37" spans="2:3" ht="13.15" customHeight="1" x14ac:dyDescent="0.2">
      <c r="B37" s="201" t="s">
        <v>406</v>
      </c>
      <c r="C37" s="202"/>
    </row>
    <row r="38" spans="2:3" ht="13.15" customHeight="1" x14ac:dyDescent="0.2">
      <c r="B38" s="2" t="s">
        <v>372</v>
      </c>
      <c r="C38" s="3"/>
    </row>
    <row r="39" spans="2:3" ht="13.15" customHeight="1" x14ac:dyDescent="0.2">
      <c r="B39" s="2" t="s">
        <v>373</v>
      </c>
      <c r="C39" s="3"/>
    </row>
    <row r="40" spans="2:3" ht="13.15" customHeight="1" x14ac:dyDescent="0.2">
      <c r="B40" s="2" t="s">
        <v>374</v>
      </c>
      <c r="C40" s="3"/>
    </row>
    <row r="41" spans="2:3" ht="13.15" customHeight="1" x14ac:dyDescent="0.2">
      <c r="B41" s="2" t="s">
        <v>375</v>
      </c>
      <c r="C41" s="3"/>
    </row>
    <row r="42" spans="2:3" ht="13.15" customHeight="1" x14ac:dyDescent="0.2">
      <c r="B42" s="2" t="s">
        <v>376</v>
      </c>
      <c r="C42" s="3"/>
    </row>
    <row r="43" spans="2:3" ht="13.15" customHeight="1" x14ac:dyDescent="0.2">
      <c r="B43" s="2" t="s">
        <v>377</v>
      </c>
      <c r="C43" s="3"/>
    </row>
    <row r="44" spans="2:3" ht="13.15" customHeight="1" x14ac:dyDescent="0.2">
      <c r="B44" s="2" t="s">
        <v>378</v>
      </c>
      <c r="C44" s="3"/>
    </row>
    <row r="45" spans="2:3" ht="13.15" customHeight="1" x14ac:dyDescent="0.2">
      <c r="B45" s="2" t="s">
        <v>379</v>
      </c>
      <c r="C45" s="3"/>
    </row>
    <row r="46" spans="2:3" ht="13.15" customHeight="1" x14ac:dyDescent="0.2">
      <c r="B46" s="2" t="s">
        <v>380</v>
      </c>
      <c r="C46" s="3"/>
    </row>
    <row r="47" spans="2:3" ht="13.15" customHeight="1" x14ac:dyDescent="0.2">
      <c r="B47" s="2" t="s">
        <v>381</v>
      </c>
      <c r="C47" s="3"/>
    </row>
    <row r="48" spans="2:3" ht="13.15" customHeight="1" x14ac:dyDescent="0.2">
      <c r="B48" s="2" t="s">
        <v>382</v>
      </c>
      <c r="C48" s="3"/>
    </row>
    <row r="49" spans="2:3" ht="13.15" customHeight="1" x14ac:dyDescent="0.2">
      <c r="B49" s="2" t="s">
        <v>383</v>
      </c>
      <c r="C49" s="3"/>
    </row>
    <row r="50" spans="2:3" ht="13.15" customHeight="1" x14ac:dyDescent="0.2">
      <c r="B50" s="2" t="s">
        <v>384</v>
      </c>
      <c r="C50" s="3"/>
    </row>
    <row r="51" spans="2:3" ht="13.15" customHeight="1" x14ac:dyDescent="0.2">
      <c r="B51" s="2" t="s">
        <v>385</v>
      </c>
      <c r="C51" s="3"/>
    </row>
    <row r="52" spans="2:3" ht="13.15" customHeight="1" x14ac:dyDescent="0.2">
      <c r="B52" s="2" t="s">
        <v>1255</v>
      </c>
      <c r="C52" s="3"/>
    </row>
    <row r="53" spans="2:3" ht="13.15" customHeight="1" x14ac:dyDescent="0.2">
      <c r="B53" s="2" t="s">
        <v>386</v>
      </c>
      <c r="C53" s="3"/>
    </row>
    <row r="54" spans="2:3" ht="13.15" customHeight="1" x14ac:dyDescent="0.2">
      <c r="B54" s="2" t="s">
        <v>387</v>
      </c>
      <c r="C54" s="3"/>
    </row>
    <row r="55" spans="2:3" ht="13.15" customHeight="1" x14ac:dyDescent="0.2">
      <c r="B55" s="2" t="s">
        <v>388</v>
      </c>
      <c r="C55" s="3"/>
    </row>
    <row r="56" spans="2:3" ht="13.15" customHeight="1" x14ac:dyDescent="0.2">
      <c r="B56" s="2" t="s">
        <v>389</v>
      </c>
      <c r="C56" s="3"/>
    </row>
    <row r="57" spans="2:3" ht="13.15" customHeight="1" x14ac:dyDescent="0.2">
      <c r="B57" s="2" t="s">
        <v>390</v>
      </c>
      <c r="C57" s="3"/>
    </row>
    <row r="58" spans="2:3" ht="13.15" customHeight="1" x14ac:dyDescent="0.2">
      <c r="B58" s="2" t="s">
        <v>391</v>
      </c>
      <c r="C58" s="3"/>
    </row>
    <row r="59" spans="2:3" ht="13.15" customHeight="1" x14ac:dyDescent="0.2">
      <c r="B59" s="2" t="s">
        <v>392</v>
      </c>
      <c r="C59" s="3"/>
    </row>
    <row r="60" spans="2:3" ht="13.15" customHeight="1" x14ac:dyDescent="0.2">
      <c r="B60" s="2" t="s">
        <v>393</v>
      </c>
      <c r="C60" s="3"/>
    </row>
    <row r="61" spans="2:3" ht="13.15" customHeight="1" x14ac:dyDescent="0.2">
      <c r="B61" s="2" t="s">
        <v>394</v>
      </c>
      <c r="C61" s="3"/>
    </row>
    <row r="62" spans="2:3" ht="13.15" customHeight="1" x14ac:dyDescent="0.2">
      <c r="B62" s="201" t="s">
        <v>405</v>
      </c>
      <c r="C62" s="202"/>
    </row>
    <row r="63" spans="2:3" ht="15" x14ac:dyDescent="0.2">
      <c r="B63" s="4" t="s">
        <v>366</v>
      </c>
      <c r="C63" s="3"/>
    </row>
    <row r="64" spans="2:3" ht="15" x14ac:dyDescent="0.2">
      <c r="B64" s="4" t="s">
        <v>367</v>
      </c>
      <c r="C64" s="3"/>
    </row>
    <row r="65" spans="2:3" ht="13.15" customHeight="1" x14ac:dyDescent="0.2">
      <c r="B65" s="4" t="s">
        <v>368</v>
      </c>
      <c r="C65" s="3"/>
    </row>
    <row r="66" spans="2:3" ht="13.15" customHeight="1" x14ac:dyDescent="0.2">
      <c r="B66" s="4" t="s">
        <v>1254</v>
      </c>
      <c r="C66" s="3"/>
    </row>
    <row r="67" spans="2:3" ht="13.15" customHeight="1" x14ac:dyDescent="0.2">
      <c r="B67" s="4" t="s">
        <v>369</v>
      </c>
      <c r="C67" s="3"/>
    </row>
    <row r="68" spans="2:3" ht="13.15" customHeight="1" x14ac:dyDescent="0.2">
      <c r="B68" s="4" t="s">
        <v>370</v>
      </c>
      <c r="C68" s="3"/>
    </row>
    <row r="69" spans="2:3" ht="13.15" customHeight="1" x14ac:dyDescent="0.2">
      <c r="B69" s="4" t="s">
        <v>371</v>
      </c>
      <c r="C69" s="3"/>
    </row>
    <row r="70" spans="2:3" ht="13.15" customHeight="1" x14ac:dyDescent="0.2">
      <c r="B70" s="4" t="s">
        <v>1426</v>
      </c>
      <c r="C70" s="3"/>
    </row>
    <row r="71" spans="2:3" ht="13.15" customHeight="1" x14ac:dyDescent="0.2">
      <c r="B71" s="4" t="s">
        <v>1709</v>
      </c>
      <c r="C71" s="3"/>
    </row>
    <row r="72" spans="2:3" ht="13.15" customHeight="1" x14ac:dyDescent="0.2">
      <c r="B72" s="4" t="s">
        <v>101</v>
      </c>
      <c r="C72" s="4"/>
    </row>
    <row r="73" spans="2:3" ht="13.15" customHeight="1" x14ac:dyDescent="0.2">
      <c r="B73" s="4" t="s">
        <v>1532</v>
      </c>
      <c r="C73" s="4"/>
    </row>
    <row r="74" spans="2:3" ht="13.15" customHeight="1" x14ac:dyDescent="0.2">
      <c r="B74" s="4" t="s">
        <v>37</v>
      </c>
      <c r="C74" s="4"/>
    </row>
    <row r="75" spans="2:3" ht="13.15" customHeight="1" x14ac:dyDescent="0.2">
      <c r="B75" s="4" t="s">
        <v>1710</v>
      </c>
      <c r="C75" s="3"/>
    </row>
    <row r="76" spans="2:3" ht="40.5" customHeight="1" x14ac:dyDescent="0.2">
      <c r="B76" s="201" t="s">
        <v>1533</v>
      </c>
      <c r="C76" s="202"/>
    </row>
    <row r="77" spans="2:3" ht="13.15" customHeight="1" x14ac:dyDescent="0.2">
      <c r="B77" s="4" t="s">
        <v>395</v>
      </c>
      <c r="C77" s="5"/>
    </row>
    <row r="78" spans="2:3" ht="30.75" customHeight="1" x14ac:dyDescent="0.2">
      <c r="B78" s="201" t="s">
        <v>1536</v>
      </c>
      <c r="C78" s="202"/>
    </row>
    <row r="79" spans="2:3" ht="13.15" customHeight="1" x14ac:dyDescent="0.2">
      <c r="B79" s="4" t="s">
        <v>396</v>
      </c>
      <c r="C79" s="5"/>
    </row>
    <row r="80" spans="2:3" ht="13.15" customHeight="1" x14ac:dyDescent="0.2">
      <c r="B80" s="4" t="s">
        <v>397</v>
      </c>
      <c r="C80" s="5"/>
    </row>
    <row r="81" spans="2:3" ht="33.75" customHeight="1" x14ac:dyDescent="0.2">
      <c r="B81" s="201" t="s">
        <v>1534</v>
      </c>
      <c r="C81" s="202"/>
    </row>
    <row r="82" spans="2:3" ht="13.15" customHeight="1" x14ac:dyDescent="0.2">
      <c r="B82" s="4" t="s">
        <v>398</v>
      </c>
      <c r="C82" s="5"/>
    </row>
    <row r="83" spans="2:3" ht="13.15" customHeight="1" x14ac:dyDescent="0.2">
      <c r="B83" s="4" t="s">
        <v>399</v>
      </c>
      <c r="C83" s="5"/>
    </row>
    <row r="84" spans="2:3" ht="13.15" customHeight="1" x14ac:dyDescent="0.2">
      <c r="B84" s="4" t="s">
        <v>400</v>
      </c>
      <c r="C84" s="5"/>
    </row>
    <row r="85" spans="2:3" ht="13.15" customHeight="1" x14ac:dyDescent="0.2">
      <c r="B85" s="4" t="s">
        <v>401</v>
      </c>
      <c r="C85" s="5"/>
    </row>
    <row r="86" spans="2:3" ht="41.25" customHeight="1" x14ac:dyDescent="0.2">
      <c r="B86" s="201" t="s">
        <v>1535</v>
      </c>
      <c r="C86" s="202"/>
    </row>
    <row r="87" spans="2:3" ht="13.15" customHeight="1" x14ac:dyDescent="0.2">
      <c r="B87" s="4" t="s">
        <v>395</v>
      </c>
      <c r="C87" s="5"/>
    </row>
    <row r="88" spans="2:3" ht="13.15" customHeight="1" x14ac:dyDescent="0.2">
      <c r="B88" s="4" t="s">
        <v>397</v>
      </c>
      <c r="C88" s="5"/>
    </row>
    <row r="89" spans="2:3" ht="19.5" customHeight="1" x14ac:dyDescent="0.2">
      <c r="B89" s="193" t="s">
        <v>402</v>
      </c>
      <c r="C89" s="194"/>
    </row>
    <row r="90" spans="2:3" ht="13.15" customHeight="1" x14ac:dyDescent="0.2">
      <c r="B90" s="6"/>
      <c r="C90" s="6"/>
    </row>
    <row r="91" spans="2:3" ht="9" customHeight="1" x14ac:dyDescent="0.2">
      <c r="B91" s="6"/>
      <c r="C91" s="6"/>
    </row>
  </sheetData>
  <mergeCells count="14">
    <mergeCell ref="B89:C89"/>
    <mergeCell ref="B1:C1"/>
    <mergeCell ref="B2:C2"/>
    <mergeCell ref="B3:C3"/>
    <mergeCell ref="B76:C76"/>
    <mergeCell ref="B78:C78"/>
    <mergeCell ref="B4:C4"/>
    <mergeCell ref="B81:C81"/>
    <mergeCell ref="B86:C86"/>
    <mergeCell ref="B5:C5"/>
    <mergeCell ref="B33:C33"/>
    <mergeCell ref="B62:C62"/>
    <mergeCell ref="B20:C20"/>
    <mergeCell ref="B37:C37"/>
  </mergeCells>
  <pageMargins left="0.7" right="0.7" top="0.75" bottom="0.75" header="0.3" footer="0.3"/>
  <pageSetup scale="4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8E001B"/>
    <pageSetUpPr fitToPage="1"/>
  </sheetPr>
  <dimension ref="A1:S49"/>
  <sheetViews>
    <sheetView view="pageBreakPreview" zoomScale="60" zoomScaleNormal="60" workbookViewId="0">
      <selection activeCell="A4" sqref="A4:S4"/>
    </sheetView>
  </sheetViews>
  <sheetFormatPr baseColWidth="10" defaultColWidth="9.5" defaultRowHeight="9" customHeight="1" x14ac:dyDescent="0.2"/>
  <cols>
    <col min="1" max="1" width="5.83203125" style="63" customWidth="1"/>
    <col min="2" max="2" width="50.83203125" style="63" customWidth="1"/>
    <col min="3" max="3" width="22.83203125" style="34" customWidth="1"/>
    <col min="4" max="4" width="71.83203125" style="63" customWidth="1"/>
    <col min="5" max="5" width="14.5" style="63" bestFit="1" customWidth="1"/>
    <col min="6" max="8" width="14.5" style="63" hidden="1" customWidth="1"/>
    <col min="9" max="9" width="90.83203125" style="63" customWidth="1"/>
    <col min="10" max="10" width="14.5" style="63" bestFit="1" customWidth="1"/>
    <col min="11" max="13" width="14.5" style="63" hidden="1" customWidth="1"/>
    <col min="14" max="14" width="90.83203125" style="63" customWidth="1"/>
    <col min="15" max="15" width="14.5" style="63" bestFit="1" customWidth="1"/>
    <col min="16" max="18" width="14.5" style="63" hidden="1" customWidth="1"/>
    <col min="19" max="19" width="50.83203125" style="34" customWidth="1"/>
    <col min="20" max="16384" width="9.5" style="36"/>
  </cols>
  <sheetData>
    <row r="1" spans="1:19" s="8" customFormat="1" ht="23.25" customHeight="1" x14ac:dyDescent="0.4">
      <c r="A1" s="195" t="s">
        <v>1470</v>
      </c>
      <c r="B1" s="211"/>
      <c r="C1" s="211"/>
      <c r="D1" s="211"/>
      <c r="E1" s="211"/>
      <c r="F1" s="211"/>
      <c r="G1" s="211"/>
      <c r="H1" s="211"/>
      <c r="I1" s="211"/>
      <c r="J1" s="211"/>
      <c r="K1" s="211"/>
      <c r="L1" s="211"/>
      <c r="M1" s="211"/>
      <c r="N1" s="211"/>
      <c r="O1" s="211"/>
      <c r="P1" s="211"/>
      <c r="Q1" s="211"/>
      <c r="R1" s="211"/>
      <c r="S1" s="196"/>
    </row>
    <row r="2" spans="1:19" s="8" customFormat="1" ht="21.75" x14ac:dyDescent="0.4">
      <c r="A2" s="197" t="s">
        <v>23</v>
      </c>
      <c r="B2" s="212"/>
      <c r="C2" s="212"/>
      <c r="D2" s="212"/>
      <c r="E2" s="212"/>
      <c r="F2" s="212"/>
      <c r="G2" s="212"/>
      <c r="H2" s="212"/>
      <c r="I2" s="212"/>
      <c r="J2" s="212"/>
      <c r="K2" s="212"/>
      <c r="L2" s="212"/>
      <c r="M2" s="212"/>
      <c r="N2" s="212"/>
      <c r="O2" s="212"/>
      <c r="P2" s="212"/>
      <c r="Q2" s="212"/>
      <c r="R2" s="212"/>
      <c r="S2" s="198"/>
    </row>
    <row r="3" spans="1:19" s="9" customFormat="1" ht="37.5" customHeight="1" x14ac:dyDescent="0.2">
      <c r="A3" s="199" t="s">
        <v>338</v>
      </c>
      <c r="B3" s="213"/>
      <c r="C3" s="213"/>
      <c r="D3" s="213"/>
      <c r="E3" s="213"/>
      <c r="F3" s="213"/>
      <c r="G3" s="213"/>
      <c r="H3" s="213"/>
      <c r="I3" s="213"/>
      <c r="J3" s="213"/>
      <c r="K3" s="213"/>
      <c r="L3" s="213"/>
      <c r="M3" s="213"/>
      <c r="N3" s="213"/>
      <c r="O3" s="213"/>
      <c r="P3" s="213"/>
      <c r="Q3" s="213"/>
      <c r="R3" s="213"/>
      <c r="S3" s="200"/>
    </row>
    <row r="4" spans="1:19" s="10" customFormat="1" ht="49.5" customHeight="1" x14ac:dyDescent="0.2">
      <c r="A4" s="219" t="s">
        <v>1529</v>
      </c>
      <c r="B4" s="220"/>
      <c r="C4" s="220"/>
      <c r="D4" s="220"/>
      <c r="E4" s="220"/>
      <c r="F4" s="220"/>
      <c r="G4" s="220"/>
      <c r="H4" s="220"/>
      <c r="I4" s="220"/>
      <c r="J4" s="220"/>
      <c r="K4" s="220"/>
      <c r="L4" s="220"/>
      <c r="M4" s="220"/>
      <c r="N4" s="220"/>
      <c r="O4" s="220"/>
      <c r="P4" s="220"/>
      <c r="Q4" s="220"/>
      <c r="R4" s="220"/>
      <c r="S4" s="220"/>
    </row>
    <row r="5" spans="1:19" s="11" customFormat="1" ht="17.25" customHeight="1" x14ac:dyDescent="0.2">
      <c r="A5" s="240" t="s">
        <v>213</v>
      </c>
      <c r="B5" s="241"/>
      <c r="C5" s="241"/>
      <c r="D5" s="241"/>
      <c r="E5" s="241"/>
      <c r="F5" s="241"/>
      <c r="G5" s="241"/>
      <c r="H5" s="241"/>
      <c r="I5" s="241"/>
      <c r="J5" s="241"/>
      <c r="K5" s="241"/>
      <c r="L5" s="241"/>
      <c r="M5" s="241"/>
      <c r="N5" s="241"/>
      <c r="O5" s="241"/>
      <c r="P5" s="241"/>
      <c r="Q5" s="241"/>
      <c r="R5" s="241"/>
      <c r="S5" s="242"/>
    </row>
    <row r="6" spans="1:19" s="11" customFormat="1" ht="17.25" customHeight="1" x14ac:dyDescent="0.2">
      <c r="A6" s="152"/>
      <c r="B6" s="153"/>
      <c r="C6" s="230">
        <f>CARÁTULA!C8</f>
        <v>0</v>
      </c>
      <c r="D6" s="230"/>
      <c r="E6" s="230"/>
      <c r="F6" s="230"/>
      <c r="G6" s="230"/>
      <c r="H6" s="230"/>
      <c r="I6" s="230"/>
      <c r="J6" s="153"/>
      <c r="K6" s="153"/>
      <c r="L6" s="153"/>
      <c r="M6" s="153"/>
      <c r="N6" s="149">
        <f>CARÁTULA!C11</f>
        <v>0</v>
      </c>
      <c r="O6" s="153"/>
      <c r="P6" s="153"/>
      <c r="Q6" s="153"/>
      <c r="R6" s="153"/>
      <c r="S6" s="154"/>
    </row>
    <row r="7" spans="1:19" s="11" customFormat="1" ht="17.25" customHeight="1" x14ac:dyDescent="0.2">
      <c r="A7" s="249"/>
      <c r="B7" s="251" t="s">
        <v>24</v>
      </c>
      <c r="C7" s="223" t="s">
        <v>25</v>
      </c>
      <c r="D7" s="12" t="s">
        <v>26</v>
      </c>
      <c r="E7" s="223" t="s">
        <v>27</v>
      </c>
      <c r="F7" s="254" t="s">
        <v>1323</v>
      </c>
      <c r="G7" s="235" t="s">
        <v>476</v>
      </c>
      <c r="H7" s="257" t="s">
        <v>1324</v>
      </c>
      <c r="I7" s="12" t="s">
        <v>12</v>
      </c>
      <c r="J7" s="223" t="s">
        <v>27</v>
      </c>
      <c r="K7" s="254" t="s">
        <v>1323</v>
      </c>
      <c r="L7" s="235" t="s">
        <v>476</v>
      </c>
      <c r="M7" s="257" t="s">
        <v>1324</v>
      </c>
      <c r="N7" s="13" t="s">
        <v>13</v>
      </c>
      <c r="O7" s="243" t="s">
        <v>27</v>
      </c>
      <c r="P7" s="235" t="s">
        <v>1323</v>
      </c>
      <c r="Q7" s="235" t="s">
        <v>476</v>
      </c>
      <c r="R7" s="235" t="s">
        <v>1324</v>
      </c>
      <c r="S7" s="246" t="s">
        <v>28</v>
      </c>
    </row>
    <row r="8" spans="1:19" s="11" customFormat="1" ht="19.899999999999999" customHeight="1" x14ac:dyDescent="0.2">
      <c r="A8" s="217"/>
      <c r="B8" s="252"/>
      <c r="C8" s="238"/>
      <c r="D8" s="14" t="s">
        <v>29</v>
      </c>
      <c r="E8" s="238"/>
      <c r="F8" s="255"/>
      <c r="G8" s="236"/>
      <c r="H8" s="258"/>
      <c r="I8" s="14" t="s">
        <v>29</v>
      </c>
      <c r="J8" s="238"/>
      <c r="K8" s="255"/>
      <c r="L8" s="236"/>
      <c r="M8" s="258"/>
      <c r="N8" s="15" t="s">
        <v>14</v>
      </c>
      <c r="O8" s="244"/>
      <c r="P8" s="236"/>
      <c r="Q8" s="236"/>
      <c r="R8" s="236"/>
      <c r="S8" s="247"/>
    </row>
    <row r="9" spans="1:19" s="11" customFormat="1" ht="19.899999999999999" customHeight="1" x14ac:dyDescent="0.2">
      <c r="A9" s="250"/>
      <c r="B9" s="253"/>
      <c r="C9" s="239"/>
      <c r="D9" s="16" t="s">
        <v>30</v>
      </c>
      <c r="E9" s="239"/>
      <c r="F9" s="256"/>
      <c r="G9" s="221"/>
      <c r="H9" s="259"/>
      <c r="I9" s="16" t="s">
        <v>30</v>
      </c>
      <c r="J9" s="239"/>
      <c r="K9" s="256"/>
      <c r="L9" s="221"/>
      <c r="M9" s="259"/>
      <c r="N9" s="17" t="s">
        <v>30</v>
      </c>
      <c r="O9" s="245"/>
      <c r="P9" s="237"/>
      <c r="Q9" s="237"/>
      <c r="R9" s="237"/>
      <c r="S9" s="248"/>
    </row>
    <row r="10" spans="1:19" s="90" customFormat="1" ht="93.75" x14ac:dyDescent="0.2">
      <c r="A10" s="37">
        <v>1</v>
      </c>
      <c r="B10" s="275" t="s">
        <v>1040</v>
      </c>
      <c r="C10" s="224" t="s">
        <v>37</v>
      </c>
      <c r="D10" s="166" t="s">
        <v>1041</v>
      </c>
      <c r="E10" s="39">
        <v>1</v>
      </c>
      <c r="F10" s="21">
        <f t="shared" ref="F10:F16" si="0">IF(E10=G10,H10)</f>
        <v>1</v>
      </c>
      <c r="G10" s="21">
        <f t="shared" ref="G10:G16" si="1">IF(E10="NA","NA",H10)</f>
        <v>1</v>
      </c>
      <c r="H10" s="21">
        <v>1</v>
      </c>
      <c r="I10" s="38" t="s">
        <v>1513</v>
      </c>
      <c r="J10" s="40">
        <v>1</v>
      </c>
      <c r="K10" s="21">
        <f t="shared" ref="K10:K16" si="2">IF(J10=L10,M10)</f>
        <v>1</v>
      </c>
      <c r="L10" s="21">
        <f t="shared" ref="L10:L16" si="3">IF(J10="NA","NA",M10)</f>
        <v>1</v>
      </c>
      <c r="M10" s="21">
        <v>1</v>
      </c>
      <c r="N10" s="166" t="s">
        <v>409</v>
      </c>
      <c r="O10" s="40">
        <v>1</v>
      </c>
      <c r="P10" s="21">
        <f t="shared" ref="P10:P16" si="4">IF(O10=Q10,R10)</f>
        <v>1</v>
      </c>
      <c r="Q10" s="21">
        <f t="shared" ref="Q10:Q16" si="5">IF(O10="NA","NA",R10)</f>
        <v>1</v>
      </c>
      <c r="R10" s="21">
        <v>1</v>
      </c>
      <c r="S10" s="228" t="s">
        <v>58</v>
      </c>
    </row>
    <row r="11" spans="1:19" s="90" customFormat="1" ht="93.75" x14ac:dyDescent="0.2">
      <c r="A11" s="37">
        <v>2</v>
      </c>
      <c r="B11" s="275"/>
      <c r="C11" s="224"/>
      <c r="D11" s="166" t="s">
        <v>1042</v>
      </c>
      <c r="E11" s="39">
        <v>1</v>
      </c>
      <c r="F11" s="21">
        <f t="shared" si="0"/>
        <v>1</v>
      </c>
      <c r="G11" s="21">
        <f t="shared" si="1"/>
        <v>1</v>
      </c>
      <c r="H11" s="21">
        <v>1</v>
      </c>
      <c r="I11" s="38" t="s">
        <v>1514</v>
      </c>
      <c r="J11" s="40">
        <v>1</v>
      </c>
      <c r="K11" s="21">
        <f t="shared" si="2"/>
        <v>1</v>
      </c>
      <c r="L11" s="21">
        <f t="shared" si="3"/>
        <v>1</v>
      </c>
      <c r="M11" s="21">
        <v>1</v>
      </c>
      <c r="N11" s="166" t="s">
        <v>409</v>
      </c>
      <c r="O11" s="40">
        <v>1</v>
      </c>
      <c r="P11" s="21">
        <f t="shared" si="4"/>
        <v>1</v>
      </c>
      <c r="Q11" s="21">
        <f t="shared" si="5"/>
        <v>1</v>
      </c>
      <c r="R11" s="21">
        <v>1</v>
      </c>
      <c r="S11" s="228"/>
    </row>
    <row r="12" spans="1:19" s="90" customFormat="1" ht="160.5" customHeight="1" x14ac:dyDescent="0.2">
      <c r="A12" s="37">
        <v>3</v>
      </c>
      <c r="B12" s="38" t="s">
        <v>1043</v>
      </c>
      <c r="C12" s="28" t="s">
        <v>208</v>
      </c>
      <c r="D12" s="38" t="s">
        <v>1044</v>
      </c>
      <c r="E12" s="39">
        <v>1</v>
      </c>
      <c r="F12" s="21">
        <f t="shared" si="0"/>
        <v>1</v>
      </c>
      <c r="G12" s="21">
        <f t="shared" si="1"/>
        <v>1</v>
      </c>
      <c r="H12" s="21">
        <v>1</v>
      </c>
      <c r="I12" s="38" t="s">
        <v>1515</v>
      </c>
      <c r="J12" s="40">
        <v>1</v>
      </c>
      <c r="K12" s="21">
        <f t="shared" si="2"/>
        <v>1</v>
      </c>
      <c r="L12" s="21">
        <f t="shared" si="3"/>
        <v>1</v>
      </c>
      <c r="M12" s="21">
        <v>1</v>
      </c>
      <c r="N12" s="38" t="s">
        <v>1045</v>
      </c>
      <c r="O12" s="40">
        <v>1</v>
      </c>
      <c r="P12" s="21">
        <f t="shared" si="4"/>
        <v>1</v>
      </c>
      <c r="Q12" s="21">
        <f t="shared" si="5"/>
        <v>1</v>
      </c>
      <c r="R12" s="21">
        <v>1</v>
      </c>
      <c r="S12" s="228" t="s">
        <v>81</v>
      </c>
    </row>
    <row r="13" spans="1:19" s="90" customFormat="1" ht="166.5" customHeight="1" x14ac:dyDescent="0.2">
      <c r="A13" s="37">
        <v>4</v>
      </c>
      <c r="B13" s="38" t="s">
        <v>1309</v>
      </c>
      <c r="C13" s="28" t="s">
        <v>209</v>
      </c>
      <c r="D13" s="38" t="s">
        <v>1046</v>
      </c>
      <c r="E13" s="39">
        <v>1</v>
      </c>
      <c r="F13" s="21">
        <f t="shared" si="0"/>
        <v>1</v>
      </c>
      <c r="G13" s="21">
        <f t="shared" si="1"/>
        <v>1</v>
      </c>
      <c r="H13" s="21">
        <v>1</v>
      </c>
      <c r="I13" s="38" t="s">
        <v>1047</v>
      </c>
      <c r="J13" s="40">
        <v>1</v>
      </c>
      <c r="K13" s="21">
        <f t="shared" si="2"/>
        <v>1</v>
      </c>
      <c r="L13" s="21">
        <f t="shared" si="3"/>
        <v>1</v>
      </c>
      <c r="M13" s="21">
        <v>1</v>
      </c>
      <c r="N13" s="38" t="s">
        <v>1048</v>
      </c>
      <c r="O13" s="40">
        <v>1</v>
      </c>
      <c r="P13" s="21">
        <f t="shared" si="4"/>
        <v>1</v>
      </c>
      <c r="Q13" s="21">
        <f t="shared" si="5"/>
        <v>1</v>
      </c>
      <c r="R13" s="21">
        <v>1</v>
      </c>
      <c r="S13" s="228"/>
    </row>
    <row r="14" spans="1:19" s="90" customFormat="1" ht="164.25" customHeight="1" x14ac:dyDescent="0.2">
      <c r="A14" s="37">
        <v>5</v>
      </c>
      <c r="B14" s="38" t="s">
        <v>1049</v>
      </c>
      <c r="C14" s="224" t="s">
        <v>210</v>
      </c>
      <c r="D14" s="38" t="s">
        <v>1050</v>
      </c>
      <c r="E14" s="39">
        <v>1</v>
      </c>
      <c r="F14" s="21">
        <f t="shared" si="0"/>
        <v>1</v>
      </c>
      <c r="G14" s="21">
        <f t="shared" si="1"/>
        <v>1</v>
      </c>
      <c r="H14" s="21">
        <v>1</v>
      </c>
      <c r="I14" s="38" t="s">
        <v>1051</v>
      </c>
      <c r="J14" s="40">
        <v>1</v>
      </c>
      <c r="K14" s="21">
        <f t="shared" si="2"/>
        <v>1</v>
      </c>
      <c r="L14" s="21">
        <f t="shared" si="3"/>
        <v>1</v>
      </c>
      <c r="M14" s="21">
        <v>1</v>
      </c>
      <c r="N14" s="38" t="s">
        <v>1052</v>
      </c>
      <c r="O14" s="40">
        <v>1</v>
      </c>
      <c r="P14" s="21">
        <f t="shared" si="4"/>
        <v>1</v>
      </c>
      <c r="Q14" s="21">
        <f t="shared" si="5"/>
        <v>1</v>
      </c>
      <c r="R14" s="21">
        <v>1</v>
      </c>
      <c r="S14" s="228"/>
    </row>
    <row r="15" spans="1:19" s="90" customFormat="1" ht="136.5" customHeight="1" x14ac:dyDescent="0.2">
      <c r="A15" s="37">
        <v>6</v>
      </c>
      <c r="B15" s="38" t="s">
        <v>1053</v>
      </c>
      <c r="C15" s="224"/>
      <c r="D15" s="38" t="s">
        <v>1054</v>
      </c>
      <c r="E15" s="39">
        <v>1</v>
      </c>
      <c r="F15" s="21">
        <f t="shared" si="0"/>
        <v>1</v>
      </c>
      <c r="G15" s="21">
        <f t="shared" si="1"/>
        <v>1</v>
      </c>
      <c r="H15" s="21">
        <v>1</v>
      </c>
      <c r="I15" s="38" t="s">
        <v>1055</v>
      </c>
      <c r="J15" s="40">
        <v>1</v>
      </c>
      <c r="K15" s="21">
        <f t="shared" si="2"/>
        <v>1</v>
      </c>
      <c r="L15" s="21">
        <f t="shared" si="3"/>
        <v>1</v>
      </c>
      <c r="M15" s="21">
        <v>1</v>
      </c>
      <c r="N15" s="38" t="s">
        <v>1056</v>
      </c>
      <c r="O15" s="40">
        <v>1</v>
      </c>
      <c r="P15" s="21">
        <f t="shared" si="4"/>
        <v>1</v>
      </c>
      <c r="Q15" s="21">
        <f t="shared" si="5"/>
        <v>1</v>
      </c>
      <c r="R15" s="21">
        <v>1</v>
      </c>
      <c r="S15" s="228"/>
    </row>
    <row r="16" spans="1:19" s="90" customFormat="1" ht="294" customHeight="1" x14ac:dyDescent="0.2">
      <c r="A16" s="37">
        <v>7</v>
      </c>
      <c r="B16" s="38" t="s">
        <v>1057</v>
      </c>
      <c r="C16" s="28" t="s">
        <v>211</v>
      </c>
      <c r="D16" s="38" t="s">
        <v>1058</v>
      </c>
      <c r="E16" s="39">
        <v>1</v>
      </c>
      <c r="F16" s="21">
        <f t="shared" si="0"/>
        <v>1</v>
      </c>
      <c r="G16" s="21">
        <f t="shared" si="1"/>
        <v>1</v>
      </c>
      <c r="H16" s="21">
        <v>1</v>
      </c>
      <c r="I16" s="38" t="s">
        <v>1310</v>
      </c>
      <c r="J16" s="40">
        <v>1</v>
      </c>
      <c r="K16" s="21">
        <f t="shared" si="2"/>
        <v>1</v>
      </c>
      <c r="L16" s="21">
        <f t="shared" si="3"/>
        <v>1</v>
      </c>
      <c r="M16" s="21">
        <v>1</v>
      </c>
      <c r="N16" s="38" t="s">
        <v>1059</v>
      </c>
      <c r="O16" s="40">
        <v>1</v>
      </c>
      <c r="P16" s="21">
        <f t="shared" si="4"/>
        <v>1</v>
      </c>
      <c r="Q16" s="21">
        <f t="shared" si="5"/>
        <v>1</v>
      </c>
      <c r="R16" s="21">
        <v>1</v>
      </c>
      <c r="S16" s="26" t="s">
        <v>212</v>
      </c>
    </row>
    <row r="17" spans="1:19" s="11" customFormat="1" ht="37.5" x14ac:dyDescent="0.2">
      <c r="A17" s="56"/>
      <c r="B17" s="163" t="s">
        <v>1466</v>
      </c>
      <c r="C17" s="148"/>
      <c r="D17" s="170">
        <f>'RESULTADOS DIG'!J26</f>
        <v>1</v>
      </c>
      <c r="E17" s="57">
        <f>SUM(E10:E16)</f>
        <v>7</v>
      </c>
      <c r="F17" s="57">
        <f>SUM(F10:F16)</f>
        <v>7</v>
      </c>
      <c r="G17" s="57">
        <f>SUM(G10:G16)</f>
        <v>7</v>
      </c>
      <c r="H17" s="57">
        <f>SUM(H10:H16)</f>
        <v>7</v>
      </c>
      <c r="I17" s="58"/>
      <c r="J17" s="57">
        <f>SUM(J10:J16)</f>
        <v>7</v>
      </c>
      <c r="K17" s="57">
        <f>SUM(K10:K16)</f>
        <v>7</v>
      </c>
      <c r="L17" s="57">
        <f>SUM(L10:L16)</f>
        <v>7</v>
      </c>
      <c r="M17" s="57">
        <f>SUM(M10:M16)</f>
        <v>7</v>
      </c>
      <c r="N17" s="58"/>
      <c r="O17" s="57">
        <f>SUM(O10:O16)</f>
        <v>7</v>
      </c>
      <c r="P17" s="57">
        <f>SUM(P10:P16)</f>
        <v>7</v>
      </c>
      <c r="Q17" s="57">
        <f>SUM(Q10:Q16)</f>
        <v>7</v>
      </c>
      <c r="R17" s="57">
        <f>SUM(R10:R16)</f>
        <v>7</v>
      </c>
      <c r="S17" s="30"/>
    </row>
    <row r="18" spans="1:19" s="11" customFormat="1" ht="37.5" x14ac:dyDescent="0.2">
      <c r="A18" s="56"/>
      <c r="B18" s="163" t="s">
        <v>1467</v>
      </c>
      <c r="C18" s="144"/>
      <c r="D18" s="171">
        <f>'RESULTADOS VER'!N26</f>
        <v>1</v>
      </c>
      <c r="E18" s="57">
        <f>SUM(E10:E16)</f>
        <v>7</v>
      </c>
      <c r="F18" s="57">
        <f>SUM(F10:F16)</f>
        <v>7</v>
      </c>
      <c r="G18" s="57">
        <f>SUM(G10:G16)</f>
        <v>7</v>
      </c>
      <c r="H18" s="57">
        <f>SUM(H10:H16)</f>
        <v>7</v>
      </c>
      <c r="I18" s="56"/>
      <c r="J18" s="57">
        <f>SUM(J10:J16)</f>
        <v>7</v>
      </c>
      <c r="K18" s="57">
        <f>SUM(K10:K16)</f>
        <v>7</v>
      </c>
      <c r="L18" s="57">
        <f>SUM(L10:L16)</f>
        <v>7</v>
      </c>
      <c r="M18" s="57">
        <f>SUM(M10:M16)</f>
        <v>7</v>
      </c>
      <c r="N18" s="56"/>
      <c r="O18" s="57">
        <f>SUM(O10:O16)</f>
        <v>7</v>
      </c>
      <c r="P18" s="57">
        <f>SUM(P10:P16)</f>
        <v>7</v>
      </c>
      <c r="Q18" s="57">
        <f>SUM(Q10:Q16)</f>
        <v>7</v>
      </c>
      <c r="R18" s="57">
        <f>SUM(R10:R16)</f>
        <v>7</v>
      </c>
      <c r="S18" s="34"/>
    </row>
    <row r="19" spans="1:19" s="11" customFormat="1" ht="37.5" x14ac:dyDescent="0.2">
      <c r="A19" s="56"/>
      <c r="B19" s="163" t="s">
        <v>1468</v>
      </c>
      <c r="C19" s="144"/>
      <c r="D19" s="171">
        <f>'RESULTADOS CARDIO'!N26</f>
        <v>1</v>
      </c>
      <c r="E19" s="57">
        <f>SUM(E10:E16)</f>
        <v>7</v>
      </c>
      <c r="F19" s="57">
        <f>SUM(F10:F16)</f>
        <v>7</v>
      </c>
      <c r="G19" s="57">
        <f>SUM(G10:G16)</f>
        <v>7</v>
      </c>
      <c r="H19" s="57">
        <f>SUM(H10:H16)</f>
        <v>7</v>
      </c>
      <c r="I19" s="56"/>
      <c r="J19" s="57">
        <f>SUM(J10:J16)</f>
        <v>7</v>
      </c>
      <c r="K19" s="57">
        <f>SUM(K10:K16)</f>
        <v>7</v>
      </c>
      <c r="L19" s="57">
        <f>SUM(L10:L16)</f>
        <v>7</v>
      </c>
      <c r="M19" s="57">
        <f>SUM(M10:M16)</f>
        <v>7</v>
      </c>
      <c r="N19" s="56"/>
      <c r="O19" s="57">
        <f>SUM(O10:O16)</f>
        <v>7</v>
      </c>
      <c r="P19" s="57">
        <f>SUM(P10:P16)</f>
        <v>7</v>
      </c>
      <c r="Q19" s="57">
        <f>SUM(Q10:Q16)</f>
        <v>7</v>
      </c>
      <c r="R19" s="57">
        <f>SUM(R10:R16)</f>
        <v>7</v>
      </c>
      <c r="S19" s="34"/>
    </row>
    <row r="20" spans="1:19" s="11" customFormat="1" ht="37.5" x14ac:dyDescent="0.2">
      <c r="A20" s="56"/>
      <c r="B20" s="163" t="s">
        <v>1469</v>
      </c>
      <c r="C20" s="144"/>
      <c r="D20" s="171">
        <f>'RESULTADOS URI'!J26</f>
        <v>1</v>
      </c>
      <c r="E20" s="57">
        <f>SUM(E10:E16)</f>
        <v>7</v>
      </c>
      <c r="F20" s="57">
        <f>SUM(F10:F16)</f>
        <v>7</v>
      </c>
      <c r="G20" s="57">
        <f>SUM(G10:G16)</f>
        <v>7</v>
      </c>
      <c r="H20" s="57">
        <f>SUM(H10:H16)</f>
        <v>7</v>
      </c>
      <c r="I20" s="56"/>
      <c r="J20" s="57">
        <f>SUM(J10:J16)</f>
        <v>7</v>
      </c>
      <c r="K20" s="57">
        <f>SUM(K10:K16)</f>
        <v>7</v>
      </c>
      <c r="L20" s="57">
        <f>SUM(L10:L16)</f>
        <v>7</v>
      </c>
      <c r="M20" s="57">
        <f>SUM(M10:M16)</f>
        <v>7</v>
      </c>
      <c r="N20" s="56"/>
      <c r="O20" s="57">
        <f>SUM(O10:O16)</f>
        <v>7</v>
      </c>
      <c r="P20" s="57">
        <f>SUM(P10:P16)</f>
        <v>7</v>
      </c>
      <c r="Q20" s="57">
        <f>SUM(Q10:Q16)</f>
        <v>7</v>
      </c>
      <c r="R20" s="57">
        <f>SUM(R10:R16)</f>
        <v>7</v>
      </c>
      <c r="S20" s="34"/>
    </row>
    <row r="21" spans="1:19" s="11" customFormat="1" ht="18.75" x14ac:dyDescent="0.2">
      <c r="A21" s="56"/>
      <c r="B21" s="56"/>
      <c r="C21" s="34"/>
      <c r="D21" s="56"/>
      <c r="E21" s="56"/>
      <c r="F21" s="56"/>
      <c r="G21" s="56"/>
      <c r="H21" s="56"/>
      <c r="I21" s="56"/>
      <c r="J21" s="56"/>
      <c r="K21" s="56"/>
      <c r="L21" s="56"/>
      <c r="M21" s="56"/>
      <c r="N21" s="56"/>
      <c r="O21" s="56"/>
      <c r="P21" s="56"/>
      <c r="Q21" s="56"/>
      <c r="R21" s="56"/>
      <c r="S21" s="34"/>
    </row>
    <row r="22" spans="1:19" s="11" customFormat="1" ht="18.75" x14ac:dyDescent="0.2">
      <c r="A22" s="56"/>
      <c r="B22" s="56"/>
      <c r="C22" s="34"/>
      <c r="D22" s="56"/>
      <c r="E22" s="56"/>
      <c r="F22" s="56"/>
      <c r="G22" s="56"/>
      <c r="H22" s="56"/>
      <c r="I22" s="56"/>
      <c r="J22" s="56"/>
      <c r="K22" s="56"/>
      <c r="L22" s="56"/>
      <c r="M22" s="56"/>
      <c r="N22" s="56"/>
      <c r="O22" s="56"/>
      <c r="P22" s="56"/>
      <c r="Q22" s="56"/>
      <c r="R22" s="56"/>
      <c r="S22" s="34"/>
    </row>
    <row r="23" spans="1:19" s="11" customFormat="1" ht="18.75" x14ac:dyDescent="0.2">
      <c r="A23" s="56"/>
      <c r="B23" s="56"/>
      <c r="C23" s="34"/>
      <c r="D23" s="56"/>
      <c r="E23" s="56"/>
      <c r="F23" s="56"/>
      <c r="G23" s="56"/>
      <c r="H23" s="56"/>
      <c r="I23" s="56"/>
      <c r="J23" s="56"/>
      <c r="K23" s="56"/>
      <c r="L23" s="56"/>
      <c r="M23" s="56"/>
      <c r="N23" s="56"/>
      <c r="O23" s="56"/>
      <c r="P23" s="56"/>
      <c r="Q23" s="56"/>
      <c r="R23" s="56"/>
      <c r="S23" s="34"/>
    </row>
    <row r="24" spans="1:19" s="11" customFormat="1" ht="18.75" x14ac:dyDescent="0.2">
      <c r="A24" s="56"/>
      <c r="B24" s="56"/>
      <c r="C24" s="34"/>
      <c r="D24" s="56"/>
      <c r="E24" s="56"/>
      <c r="F24" s="56"/>
      <c r="G24" s="56"/>
      <c r="H24" s="56"/>
      <c r="I24" s="56"/>
      <c r="J24" s="56"/>
      <c r="K24" s="56"/>
      <c r="L24" s="56"/>
      <c r="M24" s="56"/>
      <c r="N24" s="56"/>
      <c r="O24" s="56"/>
      <c r="P24" s="56"/>
      <c r="Q24" s="56"/>
      <c r="R24" s="56"/>
      <c r="S24" s="34"/>
    </row>
    <row r="25" spans="1:19" s="11" customFormat="1" ht="18.75" x14ac:dyDescent="0.2">
      <c r="A25" s="56"/>
      <c r="B25" s="56"/>
      <c r="C25" s="34"/>
      <c r="D25" s="56"/>
      <c r="E25" s="56"/>
      <c r="F25" s="56"/>
      <c r="G25" s="56"/>
      <c r="H25" s="56"/>
      <c r="I25" s="56"/>
      <c r="J25" s="56"/>
      <c r="K25" s="56"/>
      <c r="L25" s="56"/>
      <c r="M25" s="56"/>
      <c r="N25" s="56"/>
      <c r="O25" s="56"/>
      <c r="P25" s="56"/>
      <c r="Q25" s="56"/>
      <c r="R25" s="56"/>
      <c r="S25" s="34"/>
    </row>
    <row r="26" spans="1:19" s="11" customFormat="1" ht="18.75" x14ac:dyDescent="0.2">
      <c r="A26" s="56"/>
      <c r="B26" s="56"/>
      <c r="C26" s="34"/>
      <c r="D26" s="56"/>
      <c r="E26" s="56"/>
      <c r="F26" s="56"/>
      <c r="G26" s="56"/>
      <c r="H26" s="56"/>
      <c r="I26" s="56"/>
      <c r="J26" s="56"/>
      <c r="K26" s="56"/>
      <c r="L26" s="56"/>
      <c r="M26" s="56"/>
      <c r="N26" s="56"/>
      <c r="O26" s="56"/>
      <c r="P26" s="56"/>
      <c r="Q26" s="56"/>
      <c r="R26" s="56"/>
      <c r="S26" s="34"/>
    </row>
    <row r="27" spans="1:19" s="11" customFormat="1" ht="18.75" x14ac:dyDescent="0.2">
      <c r="A27" s="56"/>
      <c r="B27" s="56"/>
      <c r="C27" s="34"/>
      <c r="D27" s="56"/>
      <c r="E27" s="56"/>
      <c r="F27" s="56"/>
      <c r="G27" s="56"/>
      <c r="H27" s="56"/>
      <c r="I27" s="56"/>
      <c r="J27" s="56"/>
      <c r="K27" s="56"/>
      <c r="L27" s="56"/>
      <c r="M27" s="56"/>
      <c r="N27" s="56"/>
      <c r="O27" s="56"/>
      <c r="P27" s="56"/>
      <c r="Q27" s="56"/>
      <c r="R27" s="56"/>
      <c r="S27" s="34"/>
    </row>
    <row r="28" spans="1:19" s="11" customFormat="1" ht="18.75" x14ac:dyDescent="0.2">
      <c r="A28" s="56"/>
      <c r="B28" s="56"/>
      <c r="C28" s="34"/>
      <c r="D28" s="56"/>
      <c r="E28" s="56"/>
      <c r="F28" s="56"/>
      <c r="G28" s="56"/>
      <c r="H28" s="56"/>
      <c r="I28" s="56"/>
      <c r="J28" s="56"/>
      <c r="K28" s="56"/>
      <c r="L28" s="56"/>
      <c r="M28" s="56"/>
      <c r="N28" s="56"/>
      <c r="O28" s="56"/>
      <c r="P28" s="56"/>
      <c r="Q28" s="56"/>
      <c r="R28" s="56"/>
      <c r="S28" s="34"/>
    </row>
    <row r="29" spans="1:19" s="11" customFormat="1" ht="18.75" x14ac:dyDescent="0.2">
      <c r="A29" s="56"/>
      <c r="B29" s="56"/>
      <c r="C29" s="34"/>
      <c r="D29" s="56"/>
      <c r="E29" s="56"/>
      <c r="F29" s="56"/>
      <c r="G29" s="56"/>
      <c r="H29" s="56"/>
      <c r="I29" s="56"/>
      <c r="J29" s="56"/>
      <c r="K29" s="56"/>
      <c r="L29" s="56"/>
      <c r="M29" s="56"/>
      <c r="N29" s="56"/>
      <c r="O29" s="56"/>
      <c r="P29" s="56"/>
      <c r="Q29" s="56"/>
      <c r="R29" s="56"/>
      <c r="S29" s="34"/>
    </row>
    <row r="30" spans="1:19" s="11" customFormat="1" ht="18.75" x14ac:dyDescent="0.2">
      <c r="A30" s="56"/>
      <c r="B30" s="56"/>
      <c r="C30" s="34"/>
      <c r="D30" s="56"/>
      <c r="E30" s="56"/>
      <c r="F30" s="56"/>
      <c r="G30" s="56"/>
      <c r="H30" s="56"/>
      <c r="I30" s="56"/>
      <c r="J30" s="56"/>
      <c r="K30" s="56"/>
      <c r="L30" s="56"/>
      <c r="M30" s="56"/>
      <c r="N30" s="56"/>
      <c r="O30" s="56"/>
      <c r="P30" s="56"/>
      <c r="Q30" s="56"/>
      <c r="R30" s="56"/>
      <c r="S30" s="34"/>
    </row>
    <row r="31" spans="1:19" s="11" customFormat="1" ht="18.75" x14ac:dyDescent="0.2">
      <c r="A31" s="56"/>
      <c r="B31" s="56"/>
      <c r="C31" s="34"/>
      <c r="D31" s="56"/>
      <c r="E31" s="56"/>
      <c r="F31" s="56"/>
      <c r="G31" s="56"/>
      <c r="H31" s="56"/>
      <c r="I31" s="56"/>
      <c r="J31" s="56"/>
      <c r="K31" s="56"/>
      <c r="L31" s="56"/>
      <c r="M31" s="56"/>
      <c r="N31" s="56"/>
      <c r="O31" s="56"/>
      <c r="P31" s="56"/>
      <c r="Q31" s="56"/>
      <c r="R31" s="56"/>
      <c r="S31" s="34"/>
    </row>
    <row r="32" spans="1:19" s="11" customFormat="1" ht="18.75" x14ac:dyDescent="0.2">
      <c r="A32" s="56"/>
      <c r="B32" s="56"/>
      <c r="C32" s="34"/>
      <c r="D32" s="56"/>
      <c r="E32" s="56"/>
      <c r="F32" s="56"/>
      <c r="G32" s="56"/>
      <c r="H32" s="56"/>
      <c r="I32" s="56"/>
      <c r="J32" s="56"/>
      <c r="K32" s="56"/>
      <c r="L32" s="56"/>
      <c r="M32" s="56"/>
      <c r="N32" s="56"/>
      <c r="O32" s="56"/>
      <c r="P32" s="56"/>
      <c r="Q32" s="56"/>
      <c r="R32" s="56"/>
      <c r="S32" s="34"/>
    </row>
    <row r="33" spans="1:19" s="11" customFormat="1" ht="18.75" x14ac:dyDescent="0.2">
      <c r="A33" s="56"/>
      <c r="B33" s="56"/>
      <c r="C33" s="34"/>
      <c r="D33" s="56"/>
      <c r="E33" s="56"/>
      <c r="F33" s="56"/>
      <c r="G33" s="56"/>
      <c r="H33" s="56"/>
      <c r="I33" s="56"/>
      <c r="J33" s="56"/>
      <c r="K33" s="56"/>
      <c r="L33" s="56"/>
      <c r="M33" s="56"/>
      <c r="N33" s="56"/>
      <c r="O33" s="56"/>
      <c r="P33" s="56"/>
      <c r="Q33" s="56"/>
      <c r="R33" s="56"/>
      <c r="S33" s="34"/>
    </row>
    <row r="34" spans="1:19" s="11" customFormat="1" ht="18.75" x14ac:dyDescent="0.2">
      <c r="A34" s="56"/>
      <c r="B34" s="56"/>
      <c r="C34" s="34"/>
      <c r="D34" s="56"/>
      <c r="E34" s="56"/>
      <c r="F34" s="56"/>
      <c r="G34" s="56"/>
      <c r="H34" s="56"/>
      <c r="I34" s="56"/>
      <c r="J34" s="56"/>
      <c r="K34" s="56"/>
      <c r="L34" s="56"/>
      <c r="M34" s="56"/>
      <c r="N34" s="56"/>
      <c r="O34" s="56"/>
      <c r="P34" s="56"/>
      <c r="Q34" s="56"/>
      <c r="R34" s="56"/>
      <c r="S34" s="34"/>
    </row>
    <row r="35" spans="1:19" s="11" customFormat="1" ht="18.75" x14ac:dyDescent="0.2">
      <c r="A35" s="56"/>
      <c r="B35" s="56"/>
      <c r="C35" s="34"/>
      <c r="D35" s="56"/>
      <c r="E35" s="56"/>
      <c r="F35" s="56"/>
      <c r="G35" s="56"/>
      <c r="H35" s="56"/>
      <c r="I35" s="56"/>
      <c r="J35" s="56"/>
      <c r="K35" s="56"/>
      <c r="L35" s="56"/>
      <c r="M35" s="56"/>
      <c r="N35" s="56"/>
      <c r="O35" s="56"/>
      <c r="P35" s="56"/>
      <c r="Q35" s="56"/>
      <c r="R35" s="56"/>
      <c r="S35" s="34"/>
    </row>
    <row r="36" spans="1:19" s="11" customFormat="1" ht="18.75" x14ac:dyDescent="0.2">
      <c r="A36" s="56"/>
      <c r="B36" s="56"/>
      <c r="C36" s="34"/>
      <c r="D36" s="56"/>
      <c r="E36" s="56"/>
      <c r="F36" s="56"/>
      <c r="G36" s="56"/>
      <c r="H36" s="56"/>
      <c r="I36" s="56"/>
      <c r="J36" s="56"/>
      <c r="K36" s="56"/>
      <c r="L36" s="56"/>
      <c r="M36" s="56"/>
      <c r="N36" s="56"/>
      <c r="O36" s="56"/>
      <c r="P36" s="56"/>
      <c r="Q36" s="56"/>
      <c r="R36" s="56"/>
      <c r="S36" s="34"/>
    </row>
    <row r="37" spans="1:19" s="11" customFormat="1" ht="18.75" x14ac:dyDescent="0.2">
      <c r="A37" s="56"/>
      <c r="B37" s="56"/>
      <c r="C37" s="34"/>
      <c r="D37" s="56"/>
      <c r="E37" s="56"/>
      <c r="F37" s="56"/>
      <c r="G37" s="56"/>
      <c r="H37" s="56"/>
      <c r="I37" s="56"/>
      <c r="J37" s="56"/>
      <c r="K37" s="56"/>
      <c r="L37" s="56"/>
      <c r="M37" s="56"/>
      <c r="N37" s="56"/>
      <c r="O37" s="56"/>
      <c r="P37" s="56"/>
      <c r="Q37" s="56"/>
      <c r="R37" s="56"/>
      <c r="S37" s="34"/>
    </row>
    <row r="38" spans="1:19" s="11" customFormat="1" ht="18.75" x14ac:dyDescent="0.2">
      <c r="A38" s="56"/>
      <c r="B38" s="56"/>
      <c r="C38" s="34"/>
      <c r="D38" s="56"/>
      <c r="E38" s="56"/>
      <c r="F38" s="56"/>
      <c r="G38" s="56"/>
      <c r="H38" s="56"/>
      <c r="I38" s="56"/>
      <c r="J38" s="56"/>
      <c r="K38" s="56"/>
      <c r="L38" s="56"/>
      <c r="M38" s="56"/>
      <c r="N38" s="56"/>
      <c r="O38" s="56"/>
      <c r="P38" s="56"/>
      <c r="Q38" s="56"/>
      <c r="R38" s="56"/>
      <c r="S38" s="34"/>
    </row>
    <row r="39" spans="1:19" s="11" customFormat="1" ht="18.75" x14ac:dyDescent="0.2">
      <c r="A39" s="56"/>
      <c r="B39" s="56"/>
      <c r="C39" s="34"/>
      <c r="D39" s="56"/>
      <c r="E39" s="56"/>
      <c r="F39" s="56"/>
      <c r="G39" s="56"/>
      <c r="H39" s="56"/>
      <c r="I39" s="56"/>
      <c r="J39" s="56"/>
      <c r="K39" s="56"/>
      <c r="L39" s="56"/>
      <c r="M39" s="56"/>
      <c r="N39" s="56"/>
      <c r="O39" s="56"/>
      <c r="P39" s="56"/>
      <c r="Q39" s="56"/>
      <c r="R39" s="56"/>
      <c r="S39" s="34"/>
    </row>
    <row r="40" spans="1:19" s="11" customFormat="1" ht="18.75" x14ac:dyDescent="0.2">
      <c r="A40" s="56"/>
      <c r="B40" s="56"/>
      <c r="C40" s="34"/>
      <c r="D40" s="56"/>
      <c r="E40" s="56"/>
      <c r="F40" s="56"/>
      <c r="G40" s="56"/>
      <c r="H40" s="56"/>
      <c r="I40" s="56"/>
      <c r="J40" s="56"/>
      <c r="K40" s="56"/>
      <c r="L40" s="56"/>
      <c r="M40" s="56"/>
      <c r="N40" s="56"/>
      <c r="O40" s="56"/>
      <c r="P40" s="56"/>
      <c r="Q40" s="56"/>
      <c r="R40" s="56"/>
      <c r="S40" s="34"/>
    </row>
    <row r="41" spans="1:19" s="92" customFormat="1" ht="9" customHeight="1" x14ac:dyDescent="0.2">
      <c r="A41" s="56"/>
      <c r="B41" s="56"/>
      <c r="C41" s="34"/>
      <c r="D41" s="56"/>
      <c r="E41" s="56"/>
      <c r="F41" s="56"/>
      <c r="G41" s="56"/>
      <c r="H41" s="56"/>
      <c r="I41" s="56"/>
      <c r="J41" s="56"/>
      <c r="K41" s="56"/>
      <c r="L41" s="56"/>
      <c r="M41" s="56"/>
      <c r="N41" s="56"/>
      <c r="O41" s="56"/>
      <c r="P41" s="56"/>
      <c r="Q41" s="56"/>
      <c r="R41" s="56"/>
      <c r="S41" s="34"/>
    </row>
    <row r="42" spans="1:19" s="92" customFormat="1" ht="9" customHeight="1" x14ac:dyDescent="0.2">
      <c r="A42" s="56"/>
      <c r="B42" s="56"/>
      <c r="C42" s="34"/>
      <c r="D42" s="56"/>
      <c r="E42" s="56"/>
      <c r="F42" s="56"/>
      <c r="G42" s="56"/>
      <c r="H42" s="56"/>
      <c r="I42" s="56"/>
      <c r="J42" s="56"/>
      <c r="K42" s="56"/>
      <c r="L42" s="56"/>
      <c r="M42" s="56"/>
      <c r="N42" s="56"/>
      <c r="O42" s="56"/>
      <c r="P42" s="56"/>
      <c r="Q42" s="56"/>
      <c r="R42" s="56"/>
      <c r="S42" s="34"/>
    </row>
    <row r="43" spans="1:19" s="92" customFormat="1" ht="9" customHeight="1" x14ac:dyDescent="0.2">
      <c r="A43" s="56"/>
      <c r="B43" s="56"/>
      <c r="C43" s="34"/>
      <c r="D43" s="56"/>
      <c r="E43" s="56"/>
      <c r="F43" s="56"/>
      <c r="G43" s="56"/>
      <c r="H43" s="56"/>
      <c r="I43" s="56"/>
      <c r="J43" s="56"/>
      <c r="K43" s="56"/>
      <c r="L43" s="56"/>
      <c r="M43" s="56"/>
      <c r="N43" s="56"/>
      <c r="O43" s="56"/>
      <c r="P43" s="56"/>
      <c r="Q43" s="56"/>
      <c r="R43" s="56"/>
      <c r="S43" s="34"/>
    </row>
    <row r="44" spans="1:19" s="92" customFormat="1" ht="9" customHeight="1" x14ac:dyDescent="0.2">
      <c r="A44" s="56"/>
      <c r="B44" s="56"/>
      <c r="C44" s="34"/>
      <c r="D44" s="56"/>
      <c r="E44" s="56"/>
      <c r="F44" s="56"/>
      <c r="G44" s="56"/>
      <c r="H44" s="56"/>
      <c r="I44" s="56"/>
      <c r="J44" s="56"/>
      <c r="K44" s="56"/>
      <c r="L44" s="56"/>
      <c r="M44" s="56"/>
      <c r="N44" s="56"/>
      <c r="O44" s="56"/>
      <c r="P44" s="56"/>
      <c r="Q44" s="56"/>
      <c r="R44" s="56"/>
      <c r="S44" s="34"/>
    </row>
    <row r="45" spans="1:19" s="92" customFormat="1" ht="9" customHeight="1" x14ac:dyDescent="0.2">
      <c r="A45" s="56"/>
      <c r="B45" s="56"/>
      <c r="C45" s="34"/>
      <c r="D45" s="56"/>
      <c r="E45" s="56"/>
      <c r="F45" s="56"/>
      <c r="G45" s="56"/>
      <c r="H45" s="56"/>
      <c r="I45" s="56"/>
      <c r="J45" s="56"/>
      <c r="K45" s="56"/>
      <c r="L45" s="56"/>
      <c r="M45" s="56"/>
      <c r="N45" s="56"/>
      <c r="O45" s="56"/>
      <c r="P45" s="56"/>
      <c r="Q45" s="56"/>
      <c r="R45" s="56"/>
      <c r="S45" s="34"/>
    </row>
    <row r="46" spans="1:19" s="92" customFormat="1" ht="9" customHeight="1" x14ac:dyDescent="0.2">
      <c r="A46" s="56"/>
      <c r="B46" s="56"/>
      <c r="C46" s="34"/>
      <c r="D46" s="56"/>
      <c r="E46" s="56"/>
      <c r="F46" s="56"/>
      <c r="G46" s="56"/>
      <c r="H46" s="56"/>
      <c r="I46" s="56"/>
      <c r="J46" s="56"/>
      <c r="K46" s="56"/>
      <c r="L46" s="56"/>
      <c r="M46" s="56"/>
      <c r="N46" s="56"/>
      <c r="O46" s="56"/>
      <c r="P46" s="56"/>
      <c r="Q46" s="56"/>
      <c r="R46" s="56"/>
      <c r="S46" s="34"/>
    </row>
    <row r="47" spans="1:19" s="92" customFormat="1" ht="9" customHeight="1" x14ac:dyDescent="0.2">
      <c r="A47" s="56"/>
      <c r="B47" s="56"/>
      <c r="C47" s="34"/>
      <c r="D47" s="56"/>
      <c r="E47" s="56"/>
      <c r="F47" s="56"/>
      <c r="G47" s="56"/>
      <c r="H47" s="56"/>
      <c r="I47" s="56"/>
      <c r="J47" s="56"/>
      <c r="K47" s="56"/>
      <c r="L47" s="56"/>
      <c r="M47" s="56"/>
      <c r="N47" s="56"/>
      <c r="O47" s="56"/>
      <c r="P47" s="56"/>
      <c r="Q47" s="56"/>
      <c r="R47" s="56"/>
      <c r="S47" s="34"/>
    </row>
    <row r="48" spans="1:19" s="92" customFormat="1" ht="9" customHeight="1" x14ac:dyDescent="0.2">
      <c r="A48" s="56"/>
      <c r="B48" s="56"/>
      <c r="C48" s="34"/>
      <c r="D48" s="56"/>
      <c r="E48" s="56"/>
      <c r="F48" s="56"/>
      <c r="G48" s="56"/>
      <c r="H48" s="56"/>
      <c r="I48" s="56"/>
      <c r="J48" s="56"/>
      <c r="K48" s="56"/>
      <c r="L48" s="56"/>
      <c r="M48" s="56"/>
      <c r="N48" s="56"/>
      <c r="O48" s="56"/>
      <c r="P48" s="56"/>
      <c r="Q48" s="56"/>
      <c r="R48" s="56"/>
      <c r="S48" s="34"/>
    </row>
    <row r="49" spans="1:19" s="92" customFormat="1" ht="9" customHeight="1" x14ac:dyDescent="0.2">
      <c r="A49" s="56"/>
      <c r="B49" s="56"/>
      <c r="C49" s="34"/>
      <c r="D49" s="56"/>
      <c r="E49" s="56"/>
      <c r="F49" s="56"/>
      <c r="G49" s="56"/>
      <c r="H49" s="56"/>
      <c r="I49" s="56"/>
      <c r="J49" s="56"/>
      <c r="K49" s="56"/>
      <c r="L49" s="56"/>
      <c r="M49" s="56"/>
      <c r="N49" s="56"/>
      <c r="O49" s="56"/>
      <c r="P49" s="56"/>
      <c r="Q49" s="56"/>
      <c r="R49" s="56"/>
      <c r="S49" s="34"/>
    </row>
  </sheetData>
  <mergeCells count="27">
    <mergeCell ref="S12:S15"/>
    <mergeCell ref="C14:C15"/>
    <mergeCell ref="A1:S1"/>
    <mergeCell ref="A2:S2"/>
    <mergeCell ref="A5:S5"/>
    <mergeCell ref="B10:B11"/>
    <mergeCell ref="C10:C11"/>
    <mergeCell ref="S10:S11"/>
    <mergeCell ref="O7:O9"/>
    <mergeCell ref="S7:S9"/>
    <mergeCell ref="A3:S3"/>
    <mergeCell ref="A7:A9"/>
    <mergeCell ref="B7:B9"/>
    <mergeCell ref="C7:C9"/>
    <mergeCell ref="E7:E9"/>
    <mergeCell ref="J7:J9"/>
    <mergeCell ref="A4:S4"/>
    <mergeCell ref="M7:M9"/>
    <mergeCell ref="P7:P9"/>
    <mergeCell ref="Q7:Q9"/>
    <mergeCell ref="R7:R9"/>
    <mergeCell ref="F7:F9"/>
    <mergeCell ref="G7:G9"/>
    <mergeCell ref="H7:H9"/>
    <mergeCell ref="K7:K9"/>
    <mergeCell ref="L7:L9"/>
    <mergeCell ref="C6:I6"/>
  </mergeCells>
  <pageMargins left="0.70866141732283472" right="0.70866141732283472" top="0.74803149606299213" bottom="0.74803149606299213" header="0.31496062992125984" footer="0.31496062992125984"/>
  <pageSetup scale="31"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8E001B"/>
    <pageSetUpPr fitToPage="1"/>
  </sheetPr>
  <dimension ref="A1:BC64"/>
  <sheetViews>
    <sheetView view="pageBreakPreview" zoomScale="80" zoomScaleNormal="70" zoomScaleSheetLayoutView="80" workbookViewId="0">
      <selection activeCell="D97" sqref="D97"/>
    </sheetView>
  </sheetViews>
  <sheetFormatPr baseColWidth="10" defaultColWidth="9.5" defaultRowHeight="9" customHeight="1" x14ac:dyDescent="0.2"/>
  <cols>
    <col min="1" max="1" width="5.83203125" style="63" customWidth="1"/>
    <col min="2" max="2" width="50.83203125" style="34" customWidth="1"/>
    <col min="3" max="3" width="25.1640625" style="112" customWidth="1"/>
    <col min="4" max="4" width="83" style="63" customWidth="1"/>
    <col min="5" max="5" width="13.83203125" style="63" bestFit="1" customWidth="1"/>
    <col min="6" max="8" width="13.83203125" style="63" hidden="1" customWidth="1"/>
    <col min="9" max="9" width="90.83203125" style="63" customWidth="1"/>
    <col min="10" max="10" width="13.83203125" style="63" bestFit="1" customWidth="1"/>
    <col min="11" max="13" width="13.83203125" style="63" hidden="1" customWidth="1"/>
    <col min="14" max="14" width="90.83203125" style="63" customWidth="1"/>
    <col min="15" max="15" width="13.83203125" style="63" bestFit="1" customWidth="1"/>
    <col min="16" max="18" width="13.83203125" style="63" hidden="1" customWidth="1"/>
    <col min="19" max="19" width="50.83203125" style="34" customWidth="1"/>
    <col min="20" max="55" width="9.5" style="63"/>
    <col min="56" max="16384" width="9.5" style="36"/>
  </cols>
  <sheetData>
    <row r="1" spans="1:55" s="8" customFormat="1" ht="23.25" customHeight="1" x14ac:dyDescent="0.4">
      <c r="A1" s="356" t="s">
        <v>1470</v>
      </c>
      <c r="B1" s="357"/>
      <c r="C1" s="357"/>
      <c r="D1" s="357"/>
      <c r="E1" s="357"/>
      <c r="F1" s="357"/>
      <c r="G1" s="357"/>
      <c r="H1" s="357"/>
      <c r="I1" s="357"/>
      <c r="J1" s="357"/>
      <c r="K1" s="357"/>
      <c r="L1" s="357"/>
      <c r="M1" s="357"/>
      <c r="N1" s="357"/>
      <c r="O1" s="357"/>
      <c r="P1" s="357"/>
      <c r="Q1" s="357"/>
      <c r="R1" s="357"/>
      <c r="S1" s="358"/>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row>
    <row r="2" spans="1:55" s="8" customFormat="1" ht="21.75" x14ac:dyDescent="0.4">
      <c r="A2" s="359" t="s">
        <v>23</v>
      </c>
      <c r="B2" s="360"/>
      <c r="C2" s="360"/>
      <c r="D2" s="360"/>
      <c r="E2" s="360"/>
      <c r="F2" s="360"/>
      <c r="G2" s="360"/>
      <c r="H2" s="360"/>
      <c r="I2" s="360"/>
      <c r="J2" s="360"/>
      <c r="K2" s="360"/>
      <c r="L2" s="360"/>
      <c r="M2" s="360"/>
      <c r="N2" s="360"/>
      <c r="O2" s="360"/>
      <c r="P2" s="360"/>
      <c r="Q2" s="360"/>
      <c r="R2" s="360"/>
      <c r="S2" s="361"/>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row>
    <row r="3" spans="1:55" s="9" customFormat="1" ht="37.5" customHeight="1" x14ac:dyDescent="0.2">
      <c r="A3" s="348" t="s">
        <v>338</v>
      </c>
      <c r="B3" s="349"/>
      <c r="C3" s="349"/>
      <c r="D3" s="349"/>
      <c r="E3" s="349"/>
      <c r="F3" s="349"/>
      <c r="G3" s="349"/>
      <c r="H3" s="349"/>
      <c r="I3" s="349"/>
      <c r="J3" s="349"/>
      <c r="K3" s="349"/>
      <c r="L3" s="349"/>
      <c r="M3" s="349"/>
      <c r="N3" s="349"/>
      <c r="O3" s="349"/>
      <c r="P3" s="349"/>
      <c r="Q3" s="349"/>
      <c r="R3" s="349"/>
      <c r="S3" s="350"/>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row>
    <row r="4" spans="1:55" s="10" customFormat="1" ht="49.5" customHeight="1" x14ac:dyDescent="0.2">
      <c r="A4" s="219" t="s">
        <v>1529</v>
      </c>
      <c r="B4" s="220"/>
      <c r="C4" s="220"/>
      <c r="D4" s="220"/>
      <c r="E4" s="220"/>
      <c r="F4" s="220"/>
      <c r="G4" s="220"/>
      <c r="H4" s="220"/>
      <c r="I4" s="220"/>
      <c r="J4" s="220"/>
      <c r="K4" s="220"/>
      <c r="L4" s="220"/>
      <c r="M4" s="220"/>
      <c r="N4" s="220"/>
      <c r="O4" s="220"/>
      <c r="P4" s="220"/>
      <c r="Q4" s="220"/>
      <c r="R4" s="220"/>
      <c r="S4" s="220"/>
    </row>
    <row r="5" spans="1:55" s="11" customFormat="1" ht="42.75" customHeight="1" x14ac:dyDescent="0.2">
      <c r="A5" s="362" t="s">
        <v>1560</v>
      </c>
      <c r="B5" s="362"/>
      <c r="C5" s="362"/>
      <c r="D5" s="362"/>
      <c r="E5" s="362"/>
      <c r="F5" s="362"/>
      <c r="G5" s="362"/>
      <c r="H5" s="362"/>
      <c r="I5" s="362"/>
      <c r="J5" s="362"/>
      <c r="K5" s="362"/>
      <c r="L5" s="362"/>
      <c r="M5" s="362"/>
      <c r="N5" s="362"/>
      <c r="O5" s="362"/>
      <c r="P5" s="362"/>
      <c r="Q5" s="362"/>
      <c r="R5" s="362"/>
      <c r="S5" s="362"/>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row>
    <row r="6" spans="1:55" s="11" customFormat="1" ht="21" customHeight="1" x14ac:dyDescent="0.2">
      <c r="A6" s="150"/>
      <c r="B6" s="150"/>
      <c r="C6" s="352">
        <f>CARÁTULA!C8</f>
        <v>0</v>
      </c>
      <c r="D6" s="352"/>
      <c r="E6" s="352"/>
      <c r="F6" s="352"/>
      <c r="G6" s="352"/>
      <c r="H6" s="352"/>
      <c r="I6" s="352"/>
      <c r="J6" s="150"/>
      <c r="K6" s="150"/>
      <c r="L6" s="150"/>
      <c r="M6" s="150"/>
      <c r="N6" s="151">
        <f>CARÁTULA!C11</f>
        <v>0</v>
      </c>
      <c r="O6" s="150"/>
      <c r="P6" s="150"/>
      <c r="Q6" s="150"/>
      <c r="R6" s="150"/>
      <c r="S6" s="150"/>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row>
    <row r="7" spans="1:55" s="11" customFormat="1" ht="18.75" x14ac:dyDescent="0.2">
      <c r="A7" s="351"/>
      <c r="B7" s="222" t="s">
        <v>24</v>
      </c>
      <c r="C7" s="363" t="s">
        <v>25</v>
      </c>
      <c r="D7" s="12" t="s">
        <v>26</v>
      </c>
      <c r="E7" s="222" t="s">
        <v>27</v>
      </c>
      <c r="F7" s="221" t="s">
        <v>1323</v>
      </c>
      <c r="G7" s="221" t="s">
        <v>476</v>
      </c>
      <c r="H7" s="221" t="s">
        <v>1324</v>
      </c>
      <c r="I7" s="12" t="s">
        <v>12</v>
      </c>
      <c r="J7" s="222" t="s">
        <v>27</v>
      </c>
      <c r="K7" s="221" t="s">
        <v>1323</v>
      </c>
      <c r="L7" s="221" t="s">
        <v>476</v>
      </c>
      <c r="M7" s="221" t="s">
        <v>1324</v>
      </c>
      <c r="N7" s="13" t="s">
        <v>13</v>
      </c>
      <c r="O7" s="222" t="s">
        <v>27</v>
      </c>
      <c r="P7" s="221" t="s">
        <v>1323</v>
      </c>
      <c r="Q7" s="221" t="s">
        <v>476</v>
      </c>
      <c r="R7" s="221" t="s">
        <v>1324</v>
      </c>
      <c r="S7" s="222" t="s">
        <v>28</v>
      </c>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row>
    <row r="8" spans="1:55" s="11" customFormat="1" ht="19.5" customHeight="1" x14ac:dyDescent="0.2">
      <c r="A8" s="351"/>
      <c r="B8" s="222"/>
      <c r="C8" s="363"/>
      <c r="D8" s="95" t="s">
        <v>29</v>
      </c>
      <c r="E8" s="222"/>
      <c r="F8" s="221"/>
      <c r="G8" s="221"/>
      <c r="H8" s="221"/>
      <c r="I8" s="95" t="s">
        <v>29</v>
      </c>
      <c r="J8" s="222"/>
      <c r="K8" s="221"/>
      <c r="L8" s="221"/>
      <c r="M8" s="221"/>
      <c r="N8" s="96" t="s">
        <v>14</v>
      </c>
      <c r="O8" s="222"/>
      <c r="P8" s="221"/>
      <c r="Q8" s="221"/>
      <c r="R8" s="221"/>
      <c r="S8" s="222"/>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row>
    <row r="9" spans="1:55" s="11" customFormat="1" ht="19.5" customHeight="1" x14ac:dyDescent="0.2">
      <c r="A9" s="351"/>
      <c r="B9" s="222"/>
      <c r="C9" s="364"/>
      <c r="D9" s="97" t="s">
        <v>30</v>
      </c>
      <c r="E9" s="223"/>
      <c r="F9" s="221"/>
      <c r="G9" s="221"/>
      <c r="H9" s="221"/>
      <c r="I9" s="97" t="s">
        <v>30</v>
      </c>
      <c r="J9" s="223"/>
      <c r="K9" s="221"/>
      <c r="L9" s="221"/>
      <c r="M9" s="221"/>
      <c r="N9" s="98" t="s">
        <v>30</v>
      </c>
      <c r="O9" s="223"/>
      <c r="P9" s="221"/>
      <c r="Q9" s="221"/>
      <c r="R9" s="221"/>
      <c r="S9" s="223"/>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row>
    <row r="10" spans="1:55" ht="18.75" x14ac:dyDescent="0.2">
      <c r="A10" s="99"/>
      <c r="B10" s="189"/>
      <c r="C10" s="108" t="s">
        <v>15</v>
      </c>
      <c r="D10" s="99" t="s">
        <v>16</v>
      </c>
      <c r="E10" s="99"/>
      <c r="F10" s="101"/>
      <c r="G10" s="101"/>
      <c r="H10" s="101"/>
      <c r="I10" s="99"/>
      <c r="J10" s="99"/>
      <c r="K10" s="101"/>
      <c r="L10" s="101"/>
      <c r="M10" s="101"/>
      <c r="N10" s="99"/>
      <c r="O10" s="99"/>
      <c r="P10" s="101"/>
      <c r="Q10" s="101"/>
      <c r="R10" s="101"/>
      <c r="S10" s="99"/>
    </row>
    <row r="11" spans="1:55" s="33" customFormat="1" ht="18.75" x14ac:dyDescent="0.2">
      <c r="A11" s="224" t="s">
        <v>214</v>
      </c>
      <c r="B11" s="224"/>
      <c r="C11" s="224"/>
      <c r="D11" s="224"/>
      <c r="E11" s="224"/>
      <c r="F11" s="224"/>
      <c r="G11" s="224"/>
      <c r="H11" s="224"/>
      <c r="I11" s="224"/>
      <c r="J11" s="224"/>
      <c r="K11" s="224"/>
      <c r="L11" s="224"/>
      <c r="M11" s="224"/>
      <c r="N11" s="224"/>
      <c r="O11" s="224"/>
      <c r="P11" s="224"/>
      <c r="Q11" s="224"/>
      <c r="R11" s="224"/>
      <c r="S11" s="224"/>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row>
    <row r="12" spans="1:55" s="90" customFormat="1" ht="188.25" customHeight="1" x14ac:dyDescent="0.2">
      <c r="A12" s="37">
        <v>1</v>
      </c>
      <c r="B12" s="184" t="s">
        <v>1060</v>
      </c>
      <c r="C12" s="107" t="s">
        <v>1658</v>
      </c>
      <c r="D12" s="38" t="s">
        <v>304</v>
      </c>
      <c r="E12" s="39">
        <v>1</v>
      </c>
      <c r="F12" s="21">
        <f>IF(E12=G12,H12)</f>
        <v>1</v>
      </c>
      <c r="G12" s="21">
        <f>IF(E12="NA","NA",H12)</f>
        <v>1</v>
      </c>
      <c r="H12" s="21">
        <v>1</v>
      </c>
      <c r="I12" s="38" t="s">
        <v>611</v>
      </c>
      <c r="J12" s="40">
        <v>1</v>
      </c>
      <c r="K12" s="21">
        <f>IF(J12=L12,M12)</f>
        <v>1</v>
      </c>
      <c r="L12" s="21">
        <f>IF(J12="NA","NA",M12)</f>
        <v>1</v>
      </c>
      <c r="M12" s="21">
        <v>1</v>
      </c>
      <c r="N12" s="38" t="s">
        <v>612</v>
      </c>
      <c r="O12" s="40">
        <v>1</v>
      </c>
      <c r="P12" s="21">
        <f>IF(O12=Q12,R12)</f>
        <v>1</v>
      </c>
      <c r="Q12" s="21">
        <f>IF(O12="NA","NA",R12)</f>
        <v>1</v>
      </c>
      <c r="R12" s="21">
        <v>1</v>
      </c>
      <c r="S12" s="26" t="s">
        <v>235</v>
      </c>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row>
    <row r="13" spans="1:55" s="90" customFormat="1" ht="12.75" customHeight="1" x14ac:dyDescent="0.2">
      <c r="A13" s="353" t="s">
        <v>215</v>
      </c>
      <c r="B13" s="354"/>
      <c r="C13" s="354"/>
      <c r="D13" s="354"/>
      <c r="E13" s="354"/>
      <c r="F13" s="354"/>
      <c r="G13" s="354"/>
      <c r="H13" s="354"/>
      <c r="I13" s="354"/>
      <c r="J13" s="354"/>
      <c r="K13" s="354"/>
      <c r="L13" s="354"/>
      <c r="M13" s="354"/>
      <c r="N13" s="354"/>
      <c r="O13" s="354"/>
      <c r="P13" s="354"/>
      <c r="Q13" s="354"/>
      <c r="R13" s="354"/>
      <c r="S13" s="355"/>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row>
    <row r="14" spans="1:55" s="90" customFormat="1" ht="189.75" customHeight="1" x14ac:dyDescent="0.2">
      <c r="A14" s="37">
        <v>2</v>
      </c>
      <c r="B14" s="184" t="s">
        <v>1060</v>
      </c>
      <c r="C14" s="107" t="s">
        <v>1702</v>
      </c>
      <c r="D14" s="38" t="s">
        <v>305</v>
      </c>
      <c r="E14" s="40">
        <v>1</v>
      </c>
      <c r="F14" s="21">
        <f>IF(E14=G14,H14)</f>
        <v>1</v>
      </c>
      <c r="G14" s="21">
        <f>IF(E14="NA","NA",H14)</f>
        <v>1</v>
      </c>
      <c r="H14" s="21">
        <v>1</v>
      </c>
      <c r="I14" s="38" t="s">
        <v>611</v>
      </c>
      <c r="J14" s="40">
        <v>1</v>
      </c>
      <c r="K14" s="21">
        <f>IF(J14=L14,M14)</f>
        <v>1</v>
      </c>
      <c r="L14" s="21">
        <f>IF(J14="NA","NA",M14)</f>
        <v>1</v>
      </c>
      <c r="M14" s="21">
        <v>1</v>
      </c>
      <c r="N14" s="38" t="s">
        <v>612</v>
      </c>
      <c r="O14" s="40">
        <v>1</v>
      </c>
      <c r="P14" s="21">
        <f>IF(O14=Q14,R14)</f>
        <v>1</v>
      </c>
      <c r="Q14" s="21">
        <f>IF(O14="NA","NA",R14)</f>
        <v>1</v>
      </c>
      <c r="R14" s="21">
        <v>1</v>
      </c>
      <c r="S14" s="26" t="s">
        <v>235</v>
      </c>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row>
    <row r="15" spans="1:55" s="90" customFormat="1" ht="18.75" customHeight="1" x14ac:dyDescent="0.2">
      <c r="A15" s="353" t="s">
        <v>216</v>
      </c>
      <c r="B15" s="354"/>
      <c r="C15" s="354"/>
      <c r="D15" s="354"/>
      <c r="E15" s="354"/>
      <c r="F15" s="354"/>
      <c r="G15" s="354"/>
      <c r="H15" s="354"/>
      <c r="I15" s="354"/>
      <c r="J15" s="354"/>
      <c r="K15" s="354"/>
      <c r="L15" s="354"/>
      <c r="M15" s="354"/>
      <c r="N15" s="354"/>
      <c r="O15" s="354"/>
      <c r="P15" s="354"/>
      <c r="Q15" s="354"/>
      <c r="R15" s="354"/>
      <c r="S15" s="355"/>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row>
    <row r="16" spans="1:55" s="90" customFormat="1" ht="188.25" customHeight="1" x14ac:dyDescent="0.2">
      <c r="A16" s="37">
        <v>3</v>
      </c>
      <c r="B16" s="184" t="s">
        <v>1060</v>
      </c>
      <c r="C16" s="107" t="s">
        <v>1692</v>
      </c>
      <c r="D16" s="180" t="s">
        <v>1691</v>
      </c>
      <c r="E16" s="40">
        <v>1</v>
      </c>
      <c r="F16" s="21">
        <f>IF(E16=G16,H16)</f>
        <v>1</v>
      </c>
      <c r="G16" s="21">
        <f>IF(E16="NA","NA",H16)</f>
        <v>1</v>
      </c>
      <c r="H16" s="21">
        <v>1</v>
      </c>
      <c r="I16" s="38" t="s">
        <v>611</v>
      </c>
      <c r="J16" s="40">
        <v>1</v>
      </c>
      <c r="K16" s="21">
        <f>IF(J16=L16,M16)</f>
        <v>1</v>
      </c>
      <c r="L16" s="21">
        <f>IF(J16="NA","NA",M16)</f>
        <v>1</v>
      </c>
      <c r="M16" s="21">
        <v>1</v>
      </c>
      <c r="N16" s="38" t="s">
        <v>612</v>
      </c>
      <c r="O16" s="40">
        <v>1</v>
      </c>
      <c r="P16" s="21">
        <f>IF(O16=Q16,R16)</f>
        <v>1</v>
      </c>
      <c r="Q16" s="21">
        <f>IF(O16="NA","NA",R16)</f>
        <v>1</v>
      </c>
      <c r="R16" s="21">
        <v>1</v>
      </c>
      <c r="S16" s="26" t="s">
        <v>235</v>
      </c>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row>
    <row r="17" spans="1:55" s="90" customFormat="1" ht="18.75" customHeight="1" x14ac:dyDescent="0.2">
      <c r="A17" s="353" t="s">
        <v>217</v>
      </c>
      <c r="B17" s="354"/>
      <c r="C17" s="354"/>
      <c r="D17" s="354"/>
      <c r="E17" s="354"/>
      <c r="F17" s="354"/>
      <c r="G17" s="354"/>
      <c r="H17" s="354"/>
      <c r="I17" s="354"/>
      <c r="J17" s="354"/>
      <c r="K17" s="354"/>
      <c r="L17" s="354"/>
      <c r="M17" s="354"/>
      <c r="N17" s="354"/>
      <c r="O17" s="354"/>
      <c r="P17" s="354"/>
      <c r="Q17" s="354"/>
      <c r="R17" s="354"/>
      <c r="S17" s="355"/>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row>
    <row r="18" spans="1:55" s="90" customFormat="1" ht="75" x14ac:dyDescent="0.2">
      <c r="A18" s="102">
        <v>4</v>
      </c>
      <c r="B18" s="231" t="s">
        <v>1060</v>
      </c>
      <c r="C18" s="109" t="s">
        <v>1610</v>
      </c>
      <c r="D18" s="38" t="s">
        <v>288</v>
      </c>
      <c r="E18" s="40">
        <v>1</v>
      </c>
      <c r="F18" s="21">
        <f>IF(E18=G18,H18)</f>
        <v>1</v>
      </c>
      <c r="G18" s="21">
        <f>IF(E18="NA","NA",H18)</f>
        <v>1</v>
      </c>
      <c r="H18" s="21">
        <v>1</v>
      </c>
      <c r="I18" s="38" t="s">
        <v>611</v>
      </c>
      <c r="J18" s="40">
        <v>1</v>
      </c>
      <c r="K18" s="21">
        <f t="shared" ref="K18:K24" si="0">IF(J18=L18,M18)</f>
        <v>1</v>
      </c>
      <c r="L18" s="21">
        <f t="shared" ref="L18:L24" si="1">IF(J18="NA","NA",M18)</f>
        <v>1</v>
      </c>
      <c r="M18" s="21">
        <v>1</v>
      </c>
      <c r="N18" s="38" t="s">
        <v>612</v>
      </c>
      <c r="O18" s="103">
        <v>1</v>
      </c>
      <c r="P18" s="21">
        <f t="shared" ref="P18:P24" si="2">IF(O18=Q18,R18)</f>
        <v>1</v>
      </c>
      <c r="Q18" s="21">
        <f t="shared" ref="Q18:Q24" si="3">IF(O18="NA","NA",R18)</f>
        <v>1</v>
      </c>
      <c r="R18" s="21">
        <v>1</v>
      </c>
      <c r="S18" s="231" t="s">
        <v>235</v>
      </c>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row>
    <row r="19" spans="1:55" s="90" customFormat="1" ht="75" x14ac:dyDescent="0.2">
      <c r="A19" s="102">
        <v>5</v>
      </c>
      <c r="B19" s="232"/>
      <c r="C19" s="109" t="s">
        <v>1611</v>
      </c>
      <c r="D19" s="38" t="s">
        <v>245</v>
      </c>
      <c r="E19" s="40">
        <v>1</v>
      </c>
      <c r="F19" s="21">
        <f>IF(E19=G19,H19)</f>
        <v>1</v>
      </c>
      <c r="G19" s="21">
        <f>IF(E19="NA","NA",H19)</f>
        <v>1</v>
      </c>
      <c r="H19" s="21">
        <v>1</v>
      </c>
      <c r="I19" s="38" t="s">
        <v>611</v>
      </c>
      <c r="J19" s="40">
        <v>1</v>
      </c>
      <c r="K19" s="21">
        <f t="shared" si="0"/>
        <v>1</v>
      </c>
      <c r="L19" s="21">
        <f t="shared" si="1"/>
        <v>1</v>
      </c>
      <c r="M19" s="21">
        <v>1</v>
      </c>
      <c r="N19" s="38" t="s">
        <v>612</v>
      </c>
      <c r="O19" s="103">
        <v>1</v>
      </c>
      <c r="P19" s="21">
        <f t="shared" si="2"/>
        <v>1</v>
      </c>
      <c r="Q19" s="21">
        <f t="shared" si="3"/>
        <v>1</v>
      </c>
      <c r="R19" s="21">
        <v>1</v>
      </c>
      <c r="S19" s="23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row>
    <row r="20" spans="1:55" s="90" customFormat="1" ht="75" x14ac:dyDescent="0.2">
      <c r="A20" s="102">
        <v>6</v>
      </c>
      <c r="B20" s="232"/>
      <c r="C20" s="109" t="s">
        <v>1612</v>
      </c>
      <c r="D20" s="38" t="s">
        <v>244</v>
      </c>
      <c r="E20" s="40">
        <v>1</v>
      </c>
      <c r="F20" s="21">
        <f t="shared" ref="F20:F24" si="4">IF(E20=G20,H20)</f>
        <v>1</v>
      </c>
      <c r="G20" s="21">
        <f t="shared" ref="G20:G24" si="5">IF(E20="NA","NA",H20)</f>
        <v>1</v>
      </c>
      <c r="H20" s="21">
        <v>1</v>
      </c>
      <c r="I20" s="38" t="s">
        <v>611</v>
      </c>
      <c r="J20" s="40">
        <v>1</v>
      </c>
      <c r="K20" s="21">
        <f t="shared" si="0"/>
        <v>1</v>
      </c>
      <c r="L20" s="21">
        <f t="shared" si="1"/>
        <v>1</v>
      </c>
      <c r="M20" s="21">
        <v>1</v>
      </c>
      <c r="N20" s="38" t="s">
        <v>612</v>
      </c>
      <c r="O20" s="103">
        <v>1</v>
      </c>
      <c r="P20" s="21">
        <f t="shared" si="2"/>
        <v>1</v>
      </c>
      <c r="Q20" s="21">
        <f t="shared" si="3"/>
        <v>1</v>
      </c>
      <c r="R20" s="21">
        <v>1</v>
      </c>
      <c r="S20" s="23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row>
    <row r="21" spans="1:55" s="90" customFormat="1" ht="75" x14ac:dyDescent="0.2">
      <c r="A21" s="102">
        <v>7</v>
      </c>
      <c r="B21" s="232" t="s">
        <v>1060</v>
      </c>
      <c r="C21" s="109" t="s">
        <v>1613</v>
      </c>
      <c r="D21" s="38" t="s">
        <v>287</v>
      </c>
      <c r="E21" s="40">
        <v>1</v>
      </c>
      <c r="F21" s="21">
        <f t="shared" si="4"/>
        <v>1</v>
      </c>
      <c r="G21" s="21">
        <f t="shared" si="5"/>
        <v>1</v>
      </c>
      <c r="H21" s="21">
        <v>1</v>
      </c>
      <c r="I21" s="38" t="s">
        <v>611</v>
      </c>
      <c r="J21" s="40">
        <v>1</v>
      </c>
      <c r="K21" s="21">
        <f t="shared" si="0"/>
        <v>1</v>
      </c>
      <c r="L21" s="21">
        <f t="shared" si="1"/>
        <v>1</v>
      </c>
      <c r="M21" s="21">
        <v>1</v>
      </c>
      <c r="N21" s="38" t="s">
        <v>612</v>
      </c>
      <c r="O21" s="103">
        <v>1</v>
      </c>
      <c r="P21" s="21">
        <f t="shared" si="2"/>
        <v>1</v>
      </c>
      <c r="Q21" s="21">
        <f t="shared" si="3"/>
        <v>1</v>
      </c>
      <c r="R21" s="21">
        <v>1</v>
      </c>
      <c r="S21" s="232" t="s">
        <v>235</v>
      </c>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row>
    <row r="22" spans="1:55" s="90" customFormat="1" ht="75" x14ac:dyDescent="0.2">
      <c r="A22" s="102">
        <v>8</v>
      </c>
      <c r="B22" s="232"/>
      <c r="C22" s="109" t="s">
        <v>1614</v>
      </c>
      <c r="D22" s="38" t="s">
        <v>286</v>
      </c>
      <c r="E22" s="40">
        <v>1</v>
      </c>
      <c r="F22" s="21">
        <f t="shared" si="4"/>
        <v>1</v>
      </c>
      <c r="G22" s="21">
        <f t="shared" si="5"/>
        <v>1</v>
      </c>
      <c r="H22" s="21">
        <v>1</v>
      </c>
      <c r="I22" s="38" t="s">
        <v>611</v>
      </c>
      <c r="J22" s="40">
        <v>1</v>
      </c>
      <c r="K22" s="21">
        <f t="shared" si="0"/>
        <v>1</v>
      </c>
      <c r="L22" s="21">
        <f t="shared" si="1"/>
        <v>1</v>
      </c>
      <c r="M22" s="21">
        <v>1</v>
      </c>
      <c r="N22" s="38" t="s">
        <v>612</v>
      </c>
      <c r="O22" s="103">
        <v>1</v>
      </c>
      <c r="P22" s="21">
        <f t="shared" si="2"/>
        <v>1</v>
      </c>
      <c r="Q22" s="21">
        <f t="shared" si="3"/>
        <v>1</v>
      </c>
      <c r="R22" s="21">
        <v>1</v>
      </c>
      <c r="S22" s="23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row>
    <row r="23" spans="1:55" s="90" customFormat="1" ht="75" x14ac:dyDescent="0.2">
      <c r="A23" s="102">
        <v>9</v>
      </c>
      <c r="B23" s="232"/>
      <c r="C23" s="109" t="s">
        <v>1615</v>
      </c>
      <c r="D23" s="38" t="s">
        <v>285</v>
      </c>
      <c r="E23" s="40">
        <v>1</v>
      </c>
      <c r="F23" s="21">
        <f t="shared" si="4"/>
        <v>1</v>
      </c>
      <c r="G23" s="21">
        <f t="shared" si="5"/>
        <v>1</v>
      </c>
      <c r="H23" s="21">
        <v>1</v>
      </c>
      <c r="I23" s="38" t="s">
        <v>611</v>
      </c>
      <c r="J23" s="40">
        <v>1</v>
      </c>
      <c r="K23" s="21">
        <f t="shared" si="0"/>
        <v>1</v>
      </c>
      <c r="L23" s="21">
        <f t="shared" si="1"/>
        <v>1</v>
      </c>
      <c r="M23" s="21">
        <v>1</v>
      </c>
      <c r="N23" s="38" t="s">
        <v>612</v>
      </c>
      <c r="O23" s="103">
        <v>1</v>
      </c>
      <c r="P23" s="21">
        <f t="shared" si="2"/>
        <v>1</v>
      </c>
      <c r="Q23" s="21">
        <f t="shared" si="3"/>
        <v>1</v>
      </c>
      <c r="R23" s="21">
        <v>1</v>
      </c>
      <c r="S23" s="23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row>
    <row r="24" spans="1:55" s="90" customFormat="1" ht="75" x14ac:dyDescent="0.2">
      <c r="A24" s="102">
        <v>10</v>
      </c>
      <c r="B24" s="233"/>
      <c r="C24" s="110" t="s">
        <v>1616</v>
      </c>
      <c r="D24" s="53" t="s">
        <v>289</v>
      </c>
      <c r="E24" s="104">
        <v>1</v>
      </c>
      <c r="F24" s="21">
        <f t="shared" si="4"/>
        <v>1</v>
      </c>
      <c r="G24" s="21">
        <f t="shared" si="5"/>
        <v>1</v>
      </c>
      <c r="H24" s="21">
        <v>1</v>
      </c>
      <c r="I24" s="53" t="s">
        <v>611</v>
      </c>
      <c r="J24" s="104">
        <v>1</v>
      </c>
      <c r="K24" s="21">
        <f t="shared" si="0"/>
        <v>1</v>
      </c>
      <c r="L24" s="21">
        <f t="shared" si="1"/>
        <v>1</v>
      </c>
      <c r="M24" s="21">
        <v>1</v>
      </c>
      <c r="N24" s="53" t="s">
        <v>612</v>
      </c>
      <c r="O24" s="105">
        <v>1</v>
      </c>
      <c r="P24" s="21">
        <f t="shared" si="2"/>
        <v>1</v>
      </c>
      <c r="Q24" s="21">
        <f t="shared" si="3"/>
        <v>1</v>
      </c>
      <c r="R24" s="21">
        <v>1</v>
      </c>
      <c r="S24" s="233"/>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row>
    <row r="25" spans="1:55" s="90" customFormat="1" ht="18.75" customHeight="1" x14ac:dyDescent="0.2">
      <c r="A25" s="353" t="s">
        <v>218</v>
      </c>
      <c r="B25" s="354"/>
      <c r="C25" s="354"/>
      <c r="D25" s="354"/>
      <c r="E25" s="354"/>
      <c r="F25" s="354"/>
      <c r="G25" s="354"/>
      <c r="H25" s="354"/>
      <c r="I25" s="354"/>
      <c r="J25" s="354"/>
      <c r="K25" s="354"/>
      <c r="L25" s="354"/>
      <c r="M25" s="354"/>
      <c r="N25" s="354"/>
      <c r="O25" s="354"/>
      <c r="P25" s="354"/>
      <c r="Q25" s="354"/>
      <c r="R25" s="354"/>
      <c r="S25" s="355"/>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row>
    <row r="26" spans="1:55" s="90" customFormat="1" ht="180.75" customHeight="1" x14ac:dyDescent="0.2">
      <c r="A26" s="37">
        <v>11</v>
      </c>
      <c r="B26" s="185" t="s">
        <v>1060</v>
      </c>
      <c r="C26" s="107" t="s">
        <v>1617</v>
      </c>
      <c r="D26" s="38" t="s">
        <v>1061</v>
      </c>
      <c r="E26" s="40">
        <v>1</v>
      </c>
      <c r="F26" s="21">
        <f>IF(E26=G26,H26)</f>
        <v>1</v>
      </c>
      <c r="G26" s="21">
        <f>IF(E26="NA","NA",H26)</f>
        <v>1</v>
      </c>
      <c r="H26" s="21">
        <v>1</v>
      </c>
      <c r="I26" s="38" t="s">
        <v>611</v>
      </c>
      <c r="J26" s="40">
        <v>1</v>
      </c>
      <c r="K26" s="21">
        <f>IF(J26=L26,M26)</f>
        <v>1</v>
      </c>
      <c r="L26" s="21">
        <f>IF(J26="NA","NA",M26)</f>
        <v>1</v>
      </c>
      <c r="M26" s="21">
        <v>1</v>
      </c>
      <c r="N26" s="38" t="s">
        <v>612</v>
      </c>
      <c r="O26" s="40">
        <v>1</v>
      </c>
      <c r="P26" s="21">
        <f>IF(O26=Q26,R26)</f>
        <v>1</v>
      </c>
      <c r="Q26" s="21">
        <f>IF(O26="NA","NA",R26)</f>
        <v>1</v>
      </c>
      <c r="R26" s="21">
        <v>1</v>
      </c>
      <c r="S26" s="54" t="s">
        <v>235</v>
      </c>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row>
    <row r="27" spans="1:55" s="90" customFormat="1" ht="12.75" customHeight="1" x14ac:dyDescent="0.2">
      <c r="A27" s="353" t="s">
        <v>219</v>
      </c>
      <c r="B27" s="354"/>
      <c r="C27" s="354"/>
      <c r="D27" s="354"/>
      <c r="E27" s="354"/>
      <c r="F27" s="354"/>
      <c r="G27" s="354"/>
      <c r="H27" s="354"/>
      <c r="I27" s="354"/>
      <c r="J27" s="354"/>
      <c r="K27" s="354"/>
      <c r="L27" s="354"/>
      <c r="M27" s="354"/>
      <c r="N27" s="354"/>
      <c r="O27" s="354"/>
      <c r="P27" s="354"/>
      <c r="Q27" s="354"/>
      <c r="R27" s="354"/>
      <c r="S27" s="355"/>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row>
    <row r="28" spans="1:55" s="90" customFormat="1" ht="127.5" customHeight="1" x14ac:dyDescent="0.2">
      <c r="A28" s="37">
        <v>12</v>
      </c>
      <c r="B28" s="231" t="s">
        <v>1060</v>
      </c>
      <c r="C28" s="107" t="s">
        <v>1618</v>
      </c>
      <c r="D28" s="38" t="s">
        <v>1062</v>
      </c>
      <c r="E28" s="40">
        <v>1</v>
      </c>
      <c r="F28" s="21">
        <f>IF(E28=G28,H28)</f>
        <v>1</v>
      </c>
      <c r="G28" s="21">
        <f>IF(E28="NA","NA",H28)</f>
        <v>1</v>
      </c>
      <c r="H28" s="21">
        <v>1</v>
      </c>
      <c r="I28" s="38" t="s">
        <v>611</v>
      </c>
      <c r="J28" s="40">
        <v>1</v>
      </c>
      <c r="K28" s="21">
        <f>IF(J28=L28,M28)</f>
        <v>1</v>
      </c>
      <c r="L28" s="21">
        <f>IF(J28="NA","NA",M28)</f>
        <v>1</v>
      </c>
      <c r="M28" s="21">
        <v>1</v>
      </c>
      <c r="N28" s="38" t="s">
        <v>612</v>
      </c>
      <c r="O28" s="40">
        <v>1</v>
      </c>
      <c r="P28" s="21">
        <f>IF(O28=Q28,R28)</f>
        <v>1</v>
      </c>
      <c r="Q28" s="21">
        <f>IF(O28="NA","NA",R28)</f>
        <v>1</v>
      </c>
      <c r="R28" s="21">
        <v>1</v>
      </c>
      <c r="S28" s="231" t="s">
        <v>235</v>
      </c>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row>
    <row r="29" spans="1:55" s="90" customFormat="1" ht="59.25" customHeight="1" x14ac:dyDescent="0.2">
      <c r="A29" s="37">
        <v>13</v>
      </c>
      <c r="B29" s="233"/>
      <c r="C29" s="107" t="s">
        <v>1619</v>
      </c>
      <c r="D29" s="38" t="s">
        <v>1063</v>
      </c>
      <c r="E29" s="40">
        <v>1</v>
      </c>
      <c r="F29" s="21">
        <f>IF(E29=G29,H29)</f>
        <v>1</v>
      </c>
      <c r="G29" s="21">
        <f>IF(E29="NA","NA",H29)</f>
        <v>1</v>
      </c>
      <c r="H29" s="21">
        <v>1</v>
      </c>
      <c r="I29" s="38" t="s">
        <v>611</v>
      </c>
      <c r="J29" s="40">
        <v>1</v>
      </c>
      <c r="K29" s="21">
        <f>IF(J29=L29,M29)</f>
        <v>1</v>
      </c>
      <c r="L29" s="21">
        <f>IF(J29="NA","NA",M29)</f>
        <v>1</v>
      </c>
      <c r="M29" s="21">
        <v>1</v>
      </c>
      <c r="N29" s="38" t="s">
        <v>612</v>
      </c>
      <c r="O29" s="40">
        <v>1</v>
      </c>
      <c r="P29" s="21">
        <f>IF(O29=Q29,R29)</f>
        <v>1</v>
      </c>
      <c r="Q29" s="21">
        <f>IF(O29="NA","NA",R29)</f>
        <v>1</v>
      </c>
      <c r="R29" s="21">
        <v>1</v>
      </c>
      <c r="S29" s="233"/>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row>
    <row r="30" spans="1:55" s="90" customFormat="1" ht="18.75" customHeight="1" x14ac:dyDescent="0.2">
      <c r="A30" s="353" t="s">
        <v>220</v>
      </c>
      <c r="B30" s="354"/>
      <c r="C30" s="354"/>
      <c r="D30" s="354"/>
      <c r="E30" s="354"/>
      <c r="F30" s="354"/>
      <c r="G30" s="354"/>
      <c r="H30" s="354"/>
      <c r="I30" s="354"/>
      <c r="J30" s="354"/>
      <c r="K30" s="354"/>
      <c r="L30" s="354"/>
      <c r="M30" s="354"/>
      <c r="N30" s="354"/>
      <c r="O30" s="354"/>
      <c r="P30" s="354"/>
      <c r="Q30" s="354"/>
      <c r="R30" s="354"/>
      <c r="S30" s="355"/>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row>
    <row r="31" spans="1:55" s="90" customFormat="1" ht="56.25" x14ac:dyDescent="0.2">
      <c r="A31" s="37">
        <v>14</v>
      </c>
      <c r="B31" s="232" t="s">
        <v>1060</v>
      </c>
      <c r="C31" s="107" t="s">
        <v>1620</v>
      </c>
      <c r="D31" s="38" t="s">
        <v>290</v>
      </c>
      <c r="E31" s="40">
        <v>1</v>
      </c>
      <c r="F31" s="21">
        <f>IF(E31=G31,H31)</f>
        <v>1</v>
      </c>
      <c r="G31" s="21">
        <f>IF(E31="NA","NA",H31)</f>
        <v>1</v>
      </c>
      <c r="H31" s="21">
        <v>1</v>
      </c>
      <c r="I31" s="38" t="s">
        <v>611</v>
      </c>
      <c r="J31" s="40">
        <v>1</v>
      </c>
      <c r="K31" s="21">
        <f>IF(J31=L31,M31)</f>
        <v>1</v>
      </c>
      <c r="L31" s="21">
        <f>IF(J31="NA","NA",M31)</f>
        <v>1</v>
      </c>
      <c r="M31" s="21">
        <v>1</v>
      </c>
      <c r="N31" s="38" t="s">
        <v>612</v>
      </c>
      <c r="O31" s="40">
        <v>1</v>
      </c>
      <c r="P31" s="21">
        <f>IF(O31=Q31,R31)</f>
        <v>1</v>
      </c>
      <c r="Q31" s="21">
        <f>IF(O31="NA","NA",R31)</f>
        <v>1</v>
      </c>
      <c r="R31" s="21">
        <v>1</v>
      </c>
      <c r="S31" s="23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row>
    <row r="32" spans="1:55" s="90" customFormat="1" ht="56.25" x14ac:dyDescent="0.2">
      <c r="A32" s="37">
        <v>15</v>
      </c>
      <c r="B32" s="232"/>
      <c r="C32" s="107" t="s">
        <v>1621</v>
      </c>
      <c r="D32" s="38" t="s">
        <v>1064</v>
      </c>
      <c r="E32" s="40">
        <v>1</v>
      </c>
      <c r="F32" s="21">
        <f>IF(E32=G32,H32)</f>
        <v>1</v>
      </c>
      <c r="G32" s="21">
        <f>IF(E32="NA","NA",H32)</f>
        <v>1</v>
      </c>
      <c r="H32" s="21">
        <v>1</v>
      </c>
      <c r="I32" s="38" t="s">
        <v>611</v>
      </c>
      <c r="J32" s="40">
        <v>1</v>
      </c>
      <c r="K32" s="21">
        <f>IF(J32=L32,M32)</f>
        <v>1</v>
      </c>
      <c r="L32" s="21">
        <f>IF(J32="NA","NA",M32)</f>
        <v>1</v>
      </c>
      <c r="M32" s="21">
        <v>1</v>
      </c>
      <c r="N32" s="38" t="s">
        <v>612</v>
      </c>
      <c r="O32" s="40">
        <v>1</v>
      </c>
      <c r="P32" s="21">
        <f>IF(O32=Q32,R32)</f>
        <v>1</v>
      </c>
      <c r="Q32" s="21">
        <f>IF(O32="NA","NA",R32)</f>
        <v>1</v>
      </c>
      <c r="R32" s="21">
        <v>1</v>
      </c>
      <c r="S32" s="23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row>
    <row r="33" spans="1:55" s="90" customFormat="1" ht="56.25" x14ac:dyDescent="0.2">
      <c r="A33" s="37">
        <v>16</v>
      </c>
      <c r="B33" s="233"/>
      <c r="C33" s="107" t="s">
        <v>1622</v>
      </c>
      <c r="D33" s="38" t="s">
        <v>1065</v>
      </c>
      <c r="E33" s="40">
        <v>1</v>
      </c>
      <c r="F33" s="21">
        <f>IF(E33=G33,H33)</f>
        <v>1</v>
      </c>
      <c r="G33" s="21">
        <f>IF(E33="NA","NA",H33)</f>
        <v>1</v>
      </c>
      <c r="H33" s="21">
        <v>1</v>
      </c>
      <c r="I33" s="38" t="s">
        <v>611</v>
      </c>
      <c r="J33" s="40">
        <v>1</v>
      </c>
      <c r="K33" s="21">
        <f>IF(J33=L33,M33)</f>
        <v>1</v>
      </c>
      <c r="L33" s="21">
        <f>IF(J33="NA","NA",M33)</f>
        <v>1</v>
      </c>
      <c r="M33" s="21">
        <v>1</v>
      </c>
      <c r="N33" s="38" t="s">
        <v>612</v>
      </c>
      <c r="O33" s="40">
        <v>1</v>
      </c>
      <c r="P33" s="21">
        <f>IF(O33=Q33,R33)</f>
        <v>1</v>
      </c>
      <c r="Q33" s="21">
        <f>IF(O33="NA","NA",R33)</f>
        <v>1</v>
      </c>
      <c r="R33" s="21">
        <v>1</v>
      </c>
      <c r="S33" s="233"/>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row>
    <row r="34" spans="1:55" s="90" customFormat="1" ht="12.75" customHeight="1" x14ac:dyDescent="0.2">
      <c r="A34" s="353" t="s">
        <v>221</v>
      </c>
      <c r="B34" s="354"/>
      <c r="C34" s="354"/>
      <c r="D34" s="354"/>
      <c r="E34" s="354"/>
      <c r="F34" s="354"/>
      <c r="G34" s="354"/>
      <c r="H34" s="354"/>
      <c r="I34" s="354"/>
      <c r="J34" s="354"/>
      <c r="K34" s="354"/>
      <c r="L34" s="354"/>
      <c r="M34" s="354"/>
      <c r="N34" s="354"/>
      <c r="O34" s="354"/>
      <c r="P34" s="354"/>
      <c r="Q34" s="354"/>
      <c r="R34" s="354"/>
      <c r="S34" s="355"/>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row>
    <row r="35" spans="1:55" s="90" customFormat="1" ht="200.25" customHeight="1" x14ac:dyDescent="0.2">
      <c r="A35" s="37">
        <v>17</v>
      </c>
      <c r="B35" s="184" t="s">
        <v>1060</v>
      </c>
      <c r="C35" s="107" t="s">
        <v>1623</v>
      </c>
      <c r="D35" s="38" t="s">
        <v>248</v>
      </c>
      <c r="E35" s="40">
        <v>1</v>
      </c>
      <c r="F35" s="21">
        <f>IF(E35=G35,H35)</f>
        <v>1</v>
      </c>
      <c r="G35" s="21">
        <f>IF(E35="NA","NA",H35)</f>
        <v>1</v>
      </c>
      <c r="H35" s="21">
        <v>1</v>
      </c>
      <c r="I35" s="38" t="s">
        <v>611</v>
      </c>
      <c r="J35" s="40">
        <v>1</v>
      </c>
      <c r="K35" s="21">
        <f>IF(J35=L35,M35)</f>
        <v>1</v>
      </c>
      <c r="L35" s="21">
        <f>IF(J35="NA","NA",M35)</f>
        <v>1</v>
      </c>
      <c r="M35" s="21">
        <v>1</v>
      </c>
      <c r="N35" s="38" t="s">
        <v>612</v>
      </c>
      <c r="O35" s="40">
        <v>1</v>
      </c>
      <c r="P35" s="21">
        <f>IF(O35=Q35,R35)</f>
        <v>1</v>
      </c>
      <c r="Q35" s="21">
        <f>IF(O35="NA","NA",R35)</f>
        <v>1</v>
      </c>
      <c r="R35" s="21">
        <v>1</v>
      </c>
      <c r="S35" s="26" t="s">
        <v>235</v>
      </c>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row>
    <row r="36" spans="1:55" s="90" customFormat="1" ht="12.75" customHeight="1" x14ac:dyDescent="0.2">
      <c r="A36" s="353" t="s">
        <v>222</v>
      </c>
      <c r="B36" s="354"/>
      <c r="C36" s="354"/>
      <c r="D36" s="354"/>
      <c r="E36" s="354"/>
      <c r="F36" s="354"/>
      <c r="G36" s="354"/>
      <c r="H36" s="354"/>
      <c r="I36" s="354"/>
      <c r="J36" s="354"/>
      <c r="K36" s="354"/>
      <c r="L36" s="354"/>
      <c r="M36" s="354"/>
      <c r="N36" s="354"/>
      <c r="O36" s="354"/>
      <c r="P36" s="354"/>
      <c r="Q36" s="354"/>
      <c r="R36" s="354"/>
      <c r="S36" s="355"/>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row>
    <row r="37" spans="1:55" s="90" customFormat="1" ht="75" x14ac:dyDescent="0.2">
      <c r="A37" s="102">
        <v>18</v>
      </c>
      <c r="B37" s="231" t="s">
        <v>1060</v>
      </c>
      <c r="C37" s="109" t="s">
        <v>1624</v>
      </c>
      <c r="D37" s="38" t="s">
        <v>249</v>
      </c>
      <c r="E37" s="40">
        <v>1</v>
      </c>
      <c r="F37" s="21">
        <f>IF(E37=G37,H37)</f>
        <v>1</v>
      </c>
      <c r="G37" s="21">
        <f>IF(E37="NA","NA",H37)</f>
        <v>1</v>
      </c>
      <c r="H37" s="21">
        <v>1</v>
      </c>
      <c r="I37" s="38" t="s">
        <v>611</v>
      </c>
      <c r="J37" s="40">
        <v>1</v>
      </c>
      <c r="K37" s="21">
        <f t="shared" ref="K37:K51" si="6">IF(J37=L37,M37)</f>
        <v>1</v>
      </c>
      <c r="L37" s="21">
        <f t="shared" ref="L37:L51" si="7">IF(J37="NA","NA",M37)</f>
        <v>1</v>
      </c>
      <c r="M37" s="21">
        <v>1</v>
      </c>
      <c r="N37" s="38" t="s">
        <v>612</v>
      </c>
      <c r="O37" s="103">
        <v>1</v>
      </c>
      <c r="P37" s="21">
        <f t="shared" ref="P37:P51" si="8">IF(O37=Q37,R37)</f>
        <v>1</v>
      </c>
      <c r="Q37" s="21">
        <f t="shared" ref="Q37:Q51" si="9">IF(O37="NA","NA",R37)</f>
        <v>1</v>
      </c>
      <c r="R37" s="21">
        <v>1</v>
      </c>
      <c r="S37" s="231" t="s">
        <v>235</v>
      </c>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row>
    <row r="38" spans="1:55" s="90" customFormat="1" ht="75" x14ac:dyDescent="0.2">
      <c r="A38" s="102">
        <v>19</v>
      </c>
      <c r="B38" s="232"/>
      <c r="C38" s="109" t="s">
        <v>1625</v>
      </c>
      <c r="D38" s="38" t="s">
        <v>294</v>
      </c>
      <c r="E38" s="40">
        <v>1</v>
      </c>
      <c r="F38" s="21">
        <f>IF(E38=G38,H38)</f>
        <v>1</v>
      </c>
      <c r="G38" s="21">
        <f>IF(E38="NA","NA",H38)</f>
        <v>1</v>
      </c>
      <c r="H38" s="21">
        <v>1</v>
      </c>
      <c r="I38" s="38" t="s">
        <v>611</v>
      </c>
      <c r="J38" s="40">
        <v>1</v>
      </c>
      <c r="K38" s="21">
        <f t="shared" si="6"/>
        <v>1</v>
      </c>
      <c r="L38" s="21">
        <f t="shared" si="7"/>
        <v>1</v>
      </c>
      <c r="M38" s="21">
        <v>1</v>
      </c>
      <c r="N38" s="38" t="s">
        <v>612</v>
      </c>
      <c r="O38" s="103">
        <v>1</v>
      </c>
      <c r="P38" s="21">
        <f t="shared" si="8"/>
        <v>1</v>
      </c>
      <c r="Q38" s="21">
        <f t="shared" si="9"/>
        <v>1</v>
      </c>
      <c r="R38" s="21">
        <v>1</v>
      </c>
      <c r="S38" s="23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row>
    <row r="39" spans="1:55" s="90" customFormat="1" ht="75" x14ac:dyDescent="0.2">
      <c r="A39" s="102">
        <v>20</v>
      </c>
      <c r="B39" s="232"/>
      <c r="C39" s="109" t="s">
        <v>1626</v>
      </c>
      <c r="D39" s="38" t="s">
        <v>251</v>
      </c>
      <c r="E39" s="40">
        <v>1</v>
      </c>
      <c r="F39" s="21">
        <f t="shared" ref="F39:F51" si="10">IF(E39=G39,H39)</f>
        <v>1</v>
      </c>
      <c r="G39" s="21">
        <f t="shared" ref="G39:G51" si="11">IF(E39="NA","NA",H39)</f>
        <v>1</v>
      </c>
      <c r="H39" s="21">
        <v>1</v>
      </c>
      <c r="I39" s="38" t="s">
        <v>611</v>
      </c>
      <c r="J39" s="40">
        <v>1</v>
      </c>
      <c r="K39" s="21">
        <f t="shared" si="6"/>
        <v>1</v>
      </c>
      <c r="L39" s="21">
        <f t="shared" si="7"/>
        <v>1</v>
      </c>
      <c r="M39" s="21">
        <v>1</v>
      </c>
      <c r="N39" s="38" t="s">
        <v>612</v>
      </c>
      <c r="O39" s="103">
        <v>1</v>
      </c>
      <c r="P39" s="21">
        <f t="shared" si="8"/>
        <v>1</v>
      </c>
      <c r="Q39" s="21">
        <f t="shared" si="9"/>
        <v>1</v>
      </c>
      <c r="R39" s="21">
        <v>1</v>
      </c>
      <c r="S39" s="23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row>
    <row r="40" spans="1:55" s="90" customFormat="1" ht="75" x14ac:dyDescent="0.2">
      <c r="A40" s="102">
        <v>21</v>
      </c>
      <c r="B40" s="232"/>
      <c r="C40" s="109" t="s">
        <v>1627</v>
      </c>
      <c r="D40" s="38" t="s">
        <v>291</v>
      </c>
      <c r="E40" s="40">
        <v>1</v>
      </c>
      <c r="F40" s="21">
        <f t="shared" si="10"/>
        <v>1</v>
      </c>
      <c r="G40" s="21">
        <f t="shared" si="11"/>
        <v>1</v>
      </c>
      <c r="H40" s="21">
        <v>1</v>
      </c>
      <c r="I40" s="38" t="s">
        <v>611</v>
      </c>
      <c r="J40" s="40">
        <v>1</v>
      </c>
      <c r="K40" s="21">
        <f t="shared" si="6"/>
        <v>1</v>
      </c>
      <c r="L40" s="21">
        <f t="shared" si="7"/>
        <v>1</v>
      </c>
      <c r="M40" s="21">
        <v>1</v>
      </c>
      <c r="N40" s="38" t="s">
        <v>612</v>
      </c>
      <c r="O40" s="103">
        <v>1</v>
      </c>
      <c r="P40" s="21">
        <f t="shared" si="8"/>
        <v>1</v>
      </c>
      <c r="Q40" s="21">
        <f t="shared" si="9"/>
        <v>1</v>
      </c>
      <c r="R40" s="21">
        <v>1</v>
      </c>
      <c r="S40" s="23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row>
    <row r="41" spans="1:55" s="90" customFormat="1" ht="75" x14ac:dyDescent="0.2">
      <c r="A41" s="102">
        <v>22</v>
      </c>
      <c r="B41" s="232"/>
      <c r="C41" s="109" t="s">
        <v>1628</v>
      </c>
      <c r="D41" s="38" t="s">
        <v>292</v>
      </c>
      <c r="E41" s="40">
        <v>1</v>
      </c>
      <c r="F41" s="21">
        <f t="shared" si="10"/>
        <v>1</v>
      </c>
      <c r="G41" s="21">
        <f t="shared" si="11"/>
        <v>1</v>
      </c>
      <c r="H41" s="21">
        <v>1</v>
      </c>
      <c r="I41" s="38" t="s">
        <v>611</v>
      </c>
      <c r="J41" s="40">
        <v>1</v>
      </c>
      <c r="K41" s="21">
        <f t="shared" si="6"/>
        <v>1</v>
      </c>
      <c r="L41" s="21">
        <f t="shared" si="7"/>
        <v>1</v>
      </c>
      <c r="M41" s="21">
        <v>1</v>
      </c>
      <c r="N41" s="38" t="s">
        <v>612</v>
      </c>
      <c r="O41" s="103">
        <v>1</v>
      </c>
      <c r="P41" s="21">
        <f t="shared" si="8"/>
        <v>1</v>
      </c>
      <c r="Q41" s="21">
        <f t="shared" si="9"/>
        <v>1</v>
      </c>
      <c r="R41" s="21">
        <v>1</v>
      </c>
      <c r="S41" s="23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row>
    <row r="42" spans="1:55" s="90" customFormat="1" ht="56.25" x14ac:dyDescent="0.2">
      <c r="A42" s="102">
        <v>23</v>
      </c>
      <c r="B42" s="232"/>
      <c r="C42" s="109" t="s">
        <v>1629</v>
      </c>
      <c r="D42" s="38" t="s">
        <v>293</v>
      </c>
      <c r="E42" s="40">
        <v>1</v>
      </c>
      <c r="F42" s="21">
        <f t="shared" si="10"/>
        <v>1</v>
      </c>
      <c r="G42" s="21">
        <f t="shared" si="11"/>
        <v>1</v>
      </c>
      <c r="H42" s="21">
        <v>1</v>
      </c>
      <c r="I42" s="38" t="s">
        <v>611</v>
      </c>
      <c r="J42" s="40">
        <v>1</v>
      </c>
      <c r="K42" s="21">
        <f t="shared" si="6"/>
        <v>1</v>
      </c>
      <c r="L42" s="21">
        <f t="shared" si="7"/>
        <v>1</v>
      </c>
      <c r="M42" s="21">
        <v>1</v>
      </c>
      <c r="N42" s="38" t="s">
        <v>612</v>
      </c>
      <c r="O42" s="103">
        <v>1</v>
      </c>
      <c r="P42" s="21">
        <f t="shared" si="8"/>
        <v>1</v>
      </c>
      <c r="Q42" s="21">
        <f t="shared" si="9"/>
        <v>1</v>
      </c>
      <c r="R42" s="21">
        <v>1</v>
      </c>
      <c r="S42" s="23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row>
    <row r="43" spans="1:55" s="90" customFormat="1" ht="75" x14ac:dyDescent="0.2">
      <c r="A43" s="102">
        <v>24</v>
      </c>
      <c r="B43" s="232" t="s">
        <v>1060</v>
      </c>
      <c r="C43" s="109" t="s">
        <v>1630</v>
      </c>
      <c r="D43" s="38" t="s">
        <v>252</v>
      </c>
      <c r="E43" s="40">
        <v>1</v>
      </c>
      <c r="F43" s="21">
        <f t="shared" si="10"/>
        <v>1</v>
      </c>
      <c r="G43" s="21">
        <f t="shared" si="11"/>
        <v>1</v>
      </c>
      <c r="H43" s="21">
        <v>1</v>
      </c>
      <c r="I43" s="38" t="s">
        <v>611</v>
      </c>
      <c r="J43" s="40">
        <v>1</v>
      </c>
      <c r="K43" s="21">
        <f t="shared" si="6"/>
        <v>1</v>
      </c>
      <c r="L43" s="21">
        <f t="shared" si="7"/>
        <v>1</v>
      </c>
      <c r="M43" s="21">
        <v>1</v>
      </c>
      <c r="N43" s="38" t="s">
        <v>612</v>
      </c>
      <c r="O43" s="103">
        <v>1</v>
      </c>
      <c r="P43" s="21">
        <f t="shared" si="8"/>
        <v>1</v>
      </c>
      <c r="Q43" s="21">
        <f t="shared" si="9"/>
        <v>1</v>
      </c>
      <c r="R43" s="21">
        <v>1</v>
      </c>
      <c r="S43" s="232" t="s">
        <v>235</v>
      </c>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row>
    <row r="44" spans="1:55" s="90" customFormat="1" ht="75" x14ac:dyDescent="0.2">
      <c r="A44" s="102">
        <v>25</v>
      </c>
      <c r="B44" s="232"/>
      <c r="C44" s="109" t="s">
        <v>1631</v>
      </c>
      <c r="D44" s="38" t="s">
        <v>295</v>
      </c>
      <c r="E44" s="40">
        <v>1</v>
      </c>
      <c r="F44" s="21">
        <f t="shared" si="10"/>
        <v>1</v>
      </c>
      <c r="G44" s="21">
        <f t="shared" si="11"/>
        <v>1</v>
      </c>
      <c r="H44" s="21">
        <v>1</v>
      </c>
      <c r="I44" s="38" t="s">
        <v>611</v>
      </c>
      <c r="J44" s="40">
        <v>1</v>
      </c>
      <c r="K44" s="21">
        <f t="shared" si="6"/>
        <v>1</v>
      </c>
      <c r="L44" s="21">
        <f t="shared" si="7"/>
        <v>1</v>
      </c>
      <c r="M44" s="21">
        <v>1</v>
      </c>
      <c r="N44" s="38" t="s">
        <v>612</v>
      </c>
      <c r="O44" s="103">
        <v>1</v>
      </c>
      <c r="P44" s="21">
        <f t="shared" si="8"/>
        <v>1</v>
      </c>
      <c r="Q44" s="21">
        <f t="shared" si="9"/>
        <v>1</v>
      </c>
      <c r="R44" s="21">
        <v>1</v>
      </c>
      <c r="S44" s="23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row>
    <row r="45" spans="1:55" s="90" customFormat="1" ht="75" x14ac:dyDescent="0.2">
      <c r="A45" s="102">
        <v>26</v>
      </c>
      <c r="B45" s="232"/>
      <c r="C45" s="109" t="s">
        <v>1632</v>
      </c>
      <c r="D45" s="38" t="s">
        <v>297</v>
      </c>
      <c r="E45" s="40">
        <v>1</v>
      </c>
      <c r="F45" s="21">
        <f t="shared" si="10"/>
        <v>1</v>
      </c>
      <c r="G45" s="21">
        <f t="shared" si="11"/>
        <v>1</v>
      </c>
      <c r="H45" s="21">
        <v>1</v>
      </c>
      <c r="I45" s="38" t="s">
        <v>611</v>
      </c>
      <c r="J45" s="40">
        <v>1</v>
      </c>
      <c r="K45" s="21">
        <f t="shared" si="6"/>
        <v>1</v>
      </c>
      <c r="L45" s="21">
        <f t="shared" si="7"/>
        <v>1</v>
      </c>
      <c r="M45" s="21">
        <v>1</v>
      </c>
      <c r="N45" s="38" t="s">
        <v>612</v>
      </c>
      <c r="O45" s="103">
        <v>1</v>
      </c>
      <c r="P45" s="21">
        <f t="shared" si="8"/>
        <v>1</v>
      </c>
      <c r="Q45" s="21">
        <f t="shared" si="9"/>
        <v>1</v>
      </c>
      <c r="R45" s="21">
        <v>1</v>
      </c>
      <c r="S45" s="23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row>
    <row r="46" spans="1:55" s="90" customFormat="1" ht="75" x14ac:dyDescent="0.2">
      <c r="A46" s="102">
        <v>27</v>
      </c>
      <c r="B46" s="232"/>
      <c r="C46" s="109" t="s">
        <v>1633</v>
      </c>
      <c r="D46" s="38" t="s">
        <v>298</v>
      </c>
      <c r="E46" s="40">
        <v>1</v>
      </c>
      <c r="F46" s="21">
        <f t="shared" si="10"/>
        <v>1</v>
      </c>
      <c r="G46" s="21">
        <f t="shared" si="11"/>
        <v>1</v>
      </c>
      <c r="H46" s="21">
        <v>1</v>
      </c>
      <c r="I46" s="38" t="s">
        <v>611</v>
      </c>
      <c r="J46" s="40">
        <v>1</v>
      </c>
      <c r="K46" s="21">
        <f t="shared" si="6"/>
        <v>1</v>
      </c>
      <c r="L46" s="21">
        <f t="shared" si="7"/>
        <v>1</v>
      </c>
      <c r="M46" s="21">
        <v>1</v>
      </c>
      <c r="N46" s="38" t="s">
        <v>612</v>
      </c>
      <c r="O46" s="103">
        <v>1</v>
      </c>
      <c r="P46" s="21">
        <f t="shared" si="8"/>
        <v>1</v>
      </c>
      <c r="Q46" s="21">
        <f t="shared" si="9"/>
        <v>1</v>
      </c>
      <c r="R46" s="21">
        <v>1</v>
      </c>
      <c r="S46" s="23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row>
    <row r="47" spans="1:55" s="90" customFormat="1" ht="75" x14ac:dyDescent="0.2">
      <c r="A47" s="102">
        <v>28</v>
      </c>
      <c r="B47" s="232"/>
      <c r="C47" s="109" t="s">
        <v>1634</v>
      </c>
      <c r="D47" s="38" t="s">
        <v>299</v>
      </c>
      <c r="E47" s="40">
        <v>1</v>
      </c>
      <c r="F47" s="21">
        <f t="shared" si="10"/>
        <v>1</v>
      </c>
      <c r="G47" s="21">
        <f t="shared" si="11"/>
        <v>1</v>
      </c>
      <c r="H47" s="21">
        <v>1</v>
      </c>
      <c r="I47" s="38" t="s">
        <v>611</v>
      </c>
      <c r="J47" s="40">
        <v>1</v>
      </c>
      <c r="K47" s="21">
        <f t="shared" si="6"/>
        <v>1</v>
      </c>
      <c r="L47" s="21">
        <f t="shared" si="7"/>
        <v>1</v>
      </c>
      <c r="M47" s="21">
        <v>1</v>
      </c>
      <c r="N47" s="38" t="s">
        <v>612</v>
      </c>
      <c r="O47" s="103">
        <v>1</v>
      </c>
      <c r="P47" s="21">
        <f t="shared" si="8"/>
        <v>1</v>
      </c>
      <c r="Q47" s="21">
        <f t="shared" si="9"/>
        <v>1</v>
      </c>
      <c r="R47" s="21">
        <v>1</v>
      </c>
      <c r="S47" s="23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row>
    <row r="48" spans="1:55" s="90" customFormat="1" ht="56.25" x14ac:dyDescent="0.2">
      <c r="A48" s="102">
        <v>29</v>
      </c>
      <c r="B48" s="232"/>
      <c r="C48" s="109" t="s">
        <v>1635</v>
      </c>
      <c r="D48" s="38" t="s">
        <v>300</v>
      </c>
      <c r="E48" s="40">
        <v>1</v>
      </c>
      <c r="F48" s="21">
        <f t="shared" si="10"/>
        <v>1</v>
      </c>
      <c r="G48" s="21">
        <f t="shared" si="11"/>
        <v>1</v>
      </c>
      <c r="H48" s="21">
        <v>1</v>
      </c>
      <c r="I48" s="38" t="s">
        <v>611</v>
      </c>
      <c r="J48" s="40">
        <v>1</v>
      </c>
      <c r="K48" s="21">
        <f t="shared" si="6"/>
        <v>1</v>
      </c>
      <c r="L48" s="21">
        <f t="shared" si="7"/>
        <v>1</v>
      </c>
      <c r="M48" s="21">
        <v>1</v>
      </c>
      <c r="N48" s="38" t="s">
        <v>612</v>
      </c>
      <c r="O48" s="103">
        <v>1</v>
      </c>
      <c r="P48" s="21">
        <f t="shared" si="8"/>
        <v>1</v>
      </c>
      <c r="Q48" s="21">
        <f t="shared" si="9"/>
        <v>1</v>
      </c>
      <c r="R48" s="21">
        <v>1</v>
      </c>
      <c r="S48" s="23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row>
    <row r="49" spans="1:55" s="90" customFormat="1" ht="56.25" x14ac:dyDescent="0.2">
      <c r="A49" s="102">
        <v>30</v>
      </c>
      <c r="B49" s="232"/>
      <c r="C49" s="109" t="s">
        <v>1636</v>
      </c>
      <c r="D49" s="38" t="s">
        <v>301</v>
      </c>
      <c r="E49" s="40">
        <v>1</v>
      </c>
      <c r="F49" s="21">
        <f t="shared" si="10"/>
        <v>1</v>
      </c>
      <c r="G49" s="21">
        <f t="shared" si="11"/>
        <v>1</v>
      </c>
      <c r="H49" s="21">
        <v>1</v>
      </c>
      <c r="I49" s="38" t="s">
        <v>611</v>
      </c>
      <c r="J49" s="40">
        <v>1</v>
      </c>
      <c r="K49" s="21">
        <f t="shared" si="6"/>
        <v>1</v>
      </c>
      <c r="L49" s="21">
        <f t="shared" si="7"/>
        <v>1</v>
      </c>
      <c r="M49" s="21">
        <v>1</v>
      </c>
      <c r="N49" s="38" t="s">
        <v>612</v>
      </c>
      <c r="O49" s="103">
        <v>1</v>
      </c>
      <c r="P49" s="21">
        <f t="shared" si="8"/>
        <v>1</v>
      </c>
      <c r="Q49" s="21">
        <f t="shared" si="9"/>
        <v>1</v>
      </c>
      <c r="R49" s="21">
        <v>1</v>
      </c>
      <c r="S49" s="23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row>
    <row r="50" spans="1:55" s="90" customFormat="1" ht="112.5" x14ac:dyDescent="0.2">
      <c r="A50" s="102">
        <v>31</v>
      </c>
      <c r="B50" s="232"/>
      <c r="C50" s="109" t="s">
        <v>1637</v>
      </c>
      <c r="D50" s="38" t="s">
        <v>302</v>
      </c>
      <c r="E50" s="40">
        <v>1</v>
      </c>
      <c r="F50" s="21">
        <f t="shared" si="10"/>
        <v>1</v>
      </c>
      <c r="G50" s="21">
        <f t="shared" si="11"/>
        <v>1</v>
      </c>
      <c r="H50" s="21">
        <v>1</v>
      </c>
      <c r="I50" s="38" t="s">
        <v>611</v>
      </c>
      <c r="J50" s="40">
        <v>1</v>
      </c>
      <c r="K50" s="21">
        <f t="shared" si="6"/>
        <v>1</v>
      </c>
      <c r="L50" s="21">
        <f t="shared" si="7"/>
        <v>1</v>
      </c>
      <c r="M50" s="21">
        <v>1</v>
      </c>
      <c r="N50" s="38" t="s">
        <v>612</v>
      </c>
      <c r="O50" s="103">
        <v>1</v>
      </c>
      <c r="P50" s="21">
        <f t="shared" si="8"/>
        <v>1</v>
      </c>
      <c r="Q50" s="21">
        <f t="shared" si="9"/>
        <v>1</v>
      </c>
      <c r="R50" s="21">
        <v>1</v>
      </c>
      <c r="S50" s="23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row>
    <row r="51" spans="1:55" s="90" customFormat="1" ht="75" x14ac:dyDescent="0.2">
      <c r="A51" s="102">
        <v>32</v>
      </c>
      <c r="B51" s="233"/>
      <c r="C51" s="109" t="s">
        <v>1638</v>
      </c>
      <c r="D51" s="38" t="s">
        <v>303</v>
      </c>
      <c r="E51" s="40">
        <v>1</v>
      </c>
      <c r="F51" s="21">
        <f t="shared" si="10"/>
        <v>1</v>
      </c>
      <c r="G51" s="21">
        <f t="shared" si="11"/>
        <v>1</v>
      </c>
      <c r="H51" s="21">
        <v>1</v>
      </c>
      <c r="I51" s="38" t="s">
        <v>611</v>
      </c>
      <c r="J51" s="40">
        <v>1</v>
      </c>
      <c r="K51" s="21">
        <f t="shared" si="6"/>
        <v>1</v>
      </c>
      <c r="L51" s="21">
        <f t="shared" si="7"/>
        <v>1</v>
      </c>
      <c r="M51" s="21">
        <v>1</v>
      </c>
      <c r="N51" s="38" t="s">
        <v>612</v>
      </c>
      <c r="O51" s="103">
        <v>1</v>
      </c>
      <c r="P51" s="21">
        <f t="shared" si="8"/>
        <v>1</v>
      </c>
      <c r="Q51" s="21">
        <f t="shared" si="9"/>
        <v>1</v>
      </c>
      <c r="R51" s="21">
        <v>1</v>
      </c>
      <c r="S51" s="233"/>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row>
    <row r="52" spans="1:55" s="11" customFormat="1" ht="57" customHeight="1" x14ac:dyDescent="0.2">
      <c r="A52" s="56"/>
      <c r="B52" s="148" t="s">
        <v>1066</v>
      </c>
      <c r="C52" s="175"/>
      <c r="D52" s="170">
        <f>'RESULTADOS DIG'!N26</f>
        <v>1</v>
      </c>
      <c r="E52" s="57">
        <f>SUM(E12:E51)</f>
        <v>32</v>
      </c>
      <c r="F52" s="57">
        <f>SUM(F12:F51)</f>
        <v>32</v>
      </c>
      <c r="G52" s="57">
        <f>SUM(G12:G51)</f>
        <v>32</v>
      </c>
      <c r="H52" s="57">
        <f>SUM(H12:H51)</f>
        <v>32</v>
      </c>
      <c r="I52" s="58"/>
      <c r="J52" s="57">
        <f>SUM(J12:J51)</f>
        <v>32</v>
      </c>
      <c r="K52" s="57">
        <f>SUM(K12:K51)</f>
        <v>32</v>
      </c>
      <c r="L52" s="57">
        <f>SUM(L12:L51)</f>
        <v>32</v>
      </c>
      <c r="M52" s="57">
        <f>SUM(M12:M51)</f>
        <v>32</v>
      </c>
      <c r="N52" s="58"/>
      <c r="O52" s="57">
        <f>SUM(O12:O51)</f>
        <v>32</v>
      </c>
      <c r="P52" s="57">
        <f>SUM(P12:P51)</f>
        <v>32</v>
      </c>
      <c r="Q52" s="57">
        <f>SUM(Q12:Q51)</f>
        <v>32</v>
      </c>
      <c r="R52" s="57">
        <f>SUM(R12:R51)</f>
        <v>32</v>
      </c>
      <c r="S52" s="30"/>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row>
    <row r="53" spans="1:55" s="56" customFormat="1" ht="18.75" x14ac:dyDescent="0.2">
      <c r="C53" s="111"/>
    </row>
    <row r="54" spans="1:55" s="56" customFormat="1" ht="9" customHeight="1" x14ac:dyDescent="0.2">
      <c r="C54" s="111"/>
    </row>
    <row r="55" spans="1:55" s="56" customFormat="1" ht="9" customHeight="1" x14ac:dyDescent="0.2">
      <c r="C55" s="111"/>
    </row>
    <row r="56" spans="1:55" s="56" customFormat="1" ht="9" customHeight="1" x14ac:dyDescent="0.2">
      <c r="C56" s="111"/>
    </row>
    <row r="57" spans="1:55" s="56" customFormat="1" ht="9" customHeight="1" x14ac:dyDescent="0.2">
      <c r="C57" s="111"/>
    </row>
    <row r="58" spans="1:55" s="56" customFormat="1" ht="9" customHeight="1" x14ac:dyDescent="0.2">
      <c r="C58" s="111"/>
    </row>
    <row r="59" spans="1:55" s="56" customFormat="1" ht="9" customHeight="1" x14ac:dyDescent="0.2">
      <c r="C59" s="111"/>
    </row>
    <row r="60" spans="1:55" s="56" customFormat="1" ht="9" customHeight="1" x14ac:dyDescent="0.2">
      <c r="C60" s="111"/>
    </row>
    <row r="61" spans="1:55" s="56" customFormat="1" ht="9" customHeight="1" x14ac:dyDescent="0.2">
      <c r="C61" s="111"/>
    </row>
    <row r="62" spans="1:55" s="56" customFormat="1" ht="9" customHeight="1" x14ac:dyDescent="0.2">
      <c r="C62" s="111"/>
    </row>
    <row r="63" spans="1:55" s="56" customFormat="1" ht="9" customHeight="1" x14ac:dyDescent="0.2">
      <c r="C63" s="111"/>
    </row>
    <row r="64" spans="1:55" s="56" customFormat="1" ht="9" customHeight="1" x14ac:dyDescent="0.2">
      <c r="C64" s="111"/>
    </row>
  </sheetData>
  <mergeCells count="45">
    <mergeCell ref="A25:S25"/>
    <mergeCell ref="S28:S29"/>
    <mergeCell ref="S31:S33"/>
    <mergeCell ref="B31:B33"/>
    <mergeCell ref="A30:S30"/>
    <mergeCell ref="B28:B29"/>
    <mergeCell ref="A11:S11"/>
    <mergeCell ref="B21:B24"/>
    <mergeCell ref="B18:B20"/>
    <mergeCell ref="S18:S20"/>
    <mergeCell ref="S21:S24"/>
    <mergeCell ref="A13:S13"/>
    <mergeCell ref="A15:S15"/>
    <mergeCell ref="A17:S17"/>
    <mergeCell ref="A1:S1"/>
    <mergeCell ref="A2:S2"/>
    <mergeCell ref="A5:S5"/>
    <mergeCell ref="C7:C9"/>
    <mergeCell ref="E7:E9"/>
    <mergeCell ref="H7:H9"/>
    <mergeCell ref="L7:L9"/>
    <mergeCell ref="M7:M9"/>
    <mergeCell ref="P7:P9"/>
    <mergeCell ref="Q7:Q9"/>
    <mergeCell ref="R7:R9"/>
    <mergeCell ref="K7:K9"/>
    <mergeCell ref="J7:J9"/>
    <mergeCell ref="O7:O9"/>
    <mergeCell ref="S7:S9"/>
    <mergeCell ref="A3:S3"/>
    <mergeCell ref="B47:B51"/>
    <mergeCell ref="S37:S42"/>
    <mergeCell ref="S43:S46"/>
    <mergeCell ref="S47:S51"/>
    <mergeCell ref="B37:B42"/>
    <mergeCell ref="B43:B46"/>
    <mergeCell ref="B7:B9"/>
    <mergeCell ref="A7:A9"/>
    <mergeCell ref="A4:S4"/>
    <mergeCell ref="F7:F9"/>
    <mergeCell ref="G7:G9"/>
    <mergeCell ref="C6:I6"/>
    <mergeCell ref="A27:S27"/>
    <mergeCell ref="A34:S34"/>
    <mergeCell ref="A36:S36"/>
  </mergeCells>
  <pageMargins left="0.70866141732283472" right="0.70866141732283472" top="0.74803149606299213" bottom="0.74803149606299213" header="0.31496062992125984" footer="0.31496062992125984"/>
  <pageSetup scale="31"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8E001B"/>
    <pageSetUpPr fitToPage="1"/>
  </sheetPr>
  <dimension ref="A1:BC579"/>
  <sheetViews>
    <sheetView view="pageBreakPreview" zoomScale="60" zoomScaleNormal="70" workbookViewId="0">
      <selection activeCell="A35" sqref="A35:XFD35"/>
    </sheetView>
  </sheetViews>
  <sheetFormatPr baseColWidth="10" defaultColWidth="9.5" defaultRowHeight="9" customHeight="1" x14ac:dyDescent="0.2"/>
  <cols>
    <col min="1" max="1" width="5.83203125" style="63" customWidth="1"/>
    <col min="2" max="2" width="50.83203125" style="106" customWidth="1"/>
    <col min="3" max="3" width="69.33203125" style="112" customWidth="1"/>
    <col min="4" max="4" width="85.1640625" style="63" customWidth="1"/>
    <col min="5" max="5" width="13.83203125" style="63" bestFit="1" customWidth="1"/>
    <col min="6" max="8" width="13.83203125" style="63" hidden="1" customWidth="1"/>
    <col min="9" max="9" width="90.83203125" style="63" customWidth="1"/>
    <col min="10" max="10" width="13.83203125" style="63" bestFit="1" customWidth="1"/>
    <col min="11" max="13" width="13.83203125" style="63" hidden="1" customWidth="1"/>
    <col min="14" max="14" width="69.1640625" style="63" customWidth="1"/>
    <col min="15" max="15" width="13.83203125" style="63" bestFit="1" customWidth="1"/>
    <col min="16" max="18" width="13.83203125" style="63" hidden="1" customWidth="1"/>
    <col min="19" max="19" width="50.83203125" style="34" customWidth="1"/>
    <col min="20" max="55" width="9.5" style="63"/>
    <col min="56" max="16384" width="9.5" style="36"/>
  </cols>
  <sheetData>
    <row r="1" spans="1:55" s="8" customFormat="1" ht="23.25" customHeight="1" x14ac:dyDescent="0.4">
      <c r="A1" s="356" t="s">
        <v>1470</v>
      </c>
      <c r="B1" s="357"/>
      <c r="C1" s="357"/>
      <c r="D1" s="357"/>
      <c r="E1" s="357"/>
      <c r="F1" s="357"/>
      <c r="G1" s="357"/>
      <c r="H1" s="357"/>
      <c r="I1" s="357"/>
      <c r="J1" s="357"/>
      <c r="K1" s="357"/>
      <c r="L1" s="357"/>
      <c r="M1" s="357"/>
      <c r="N1" s="357"/>
      <c r="O1" s="357"/>
      <c r="P1" s="357"/>
      <c r="Q1" s="357"/>
      <c r="R1" s="357"/>
      <c r="S1" s="358"/>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row>
    <row r="2" spans="1:55" s="8" customFormat="1" ht="21.75" x14ac:dyDescent="0.4">
      <c r="A2" s="359" t="s">
        <v>23</v>
      </c>
      <c r="B2" s="360"/>
      <c r="C2" s="360"/>
      <c r="D2" s="360"/>
      <c r="E2" s="360"/>
      <c r="F2" s="360"/>
      <c r="G2" s="360"/>
      <c r="H2" s="360"/>
      <c r="I2" s="360"/>
      <c r="J2" s="360"/>
      <c r="K2" s="360"/>
      <c r="L2" s="360"/>
      <c r="M2" s="360"/>
      <c r="N2" s="360"/>
      <c r="O2" s="360"/>
      <c r="P2" s="360"/>
      <c r="Q2" s="360"/>
      <c r="R2" s="360"/>
      <c r="S2" s="361"/>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row>
    <row r="3" spans="1:55" s="9" customFormat="1" ht="37.5" customHeight="1" x14ac:dyDescent="0.2">
      <c r="A3" s="348" t="s">
        <v>338</v>
      </c>
      <c r="B3" s="349"/>
      <c r="C3" s="349"/>
      <c r="D3" s="349"/>
      <c r="E3" s="349"/>
      <c r="F3" s="349"/>
      <c r="G3" s="349"/>
      <c r="H3" s="349"/>
      <c r="I3" s="349"/>
      <c r="J3" s="349"/>
      <c r="K3" s="349"/>
      <c r="L3" s="349"/>
      <c r="M3" s="349"/>
      <c r="N3" s="349"/>
      <c r="O3" s="349"/>
      <c r="P3" s="349"/>
      <c r="Q3" s="349"/>
      <c r="R3" s="349"/>
      <c r="S3" s="350"/>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row>
    <row r="4" spans="1:55" s="10" customFormat="1" ht="49.5" customHeight="1" x14ac:dyDescent="0.2">
      <c r="A4" s="219" t="s">
        <v>1529</v>
      </c>
      <c r="B4" s="220"/>
      <c r="C4" s="220"/>
      <c r="D4" s="220"/>
      <c r="E4" s="220"/>
      <c r="F4" s="220"/>
      <c r="G4" s="220"/>
      <c r="H4" s="220"/>
      <c r="I4" s="220"/>
      <c r="J4" s="220"/>
      <c r="K4" s="220"/>
      <c r="L4" s="220"/>
      <c r="M4" s="220"/>
      <c r="N4" s="220"/>
      <c r="O4" s="220"/>
      <c r="P4" s="220"/>
      <c r="Q4" s="220"/>
      <c r="R4" s="220"/>
      <c r="S4" s="220"/>
    </row>
    <row r="5" spans="1:55" s="11" customFormat="1" ht="21" customHeight="1" x14ac:dyDescent="0.2">
      <c r="A5" s="362" t="s">
        <v>1561</v>
      </c>
      <c r="B5" s="362"/>
      <c r="C5" s="362"/>
      <c r="D5" s="362"/>
      <c r="E5" s="362"/>
      <c r="F5" s="362"/>
      <c r="G5" s="362"/>
      <c r="H5" s="362"/>
      <c r="I5" s="362"/>
      <c r="J5" s="362"/>
      <c r="K5" s="362"/>
      <c r="L5" s="362"/>
      <c r="M5" s="362"/>
      <c r="N5" s="362"/>
      <c r="O5" s="362"/>
      <c r="P5" s="362"/>
      <c r="Q5" s="362"/>
      <c r="R5" s="362"/>
      <c r="S5" s="362"/>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row>
    <row r="6" spans="1:55" s="11" customFormat="1" ht="21" customHeight="1" x14ac:dyDescent="0.2">
      <c r="A6" s="150"/>
      <c r="B6" s="150"/>
      <c r="C6" s="352">
        <f>CARÁTULA!C8</f>
        <v>0</v>
      </c>
      <c r="D6" s="352"/>
      <c r="E6" s="352"/>
      <c r="F6" s="352"/>
      <c r="G6" s="352"/>
      <c r="H6" s="352"/>
      <c r="I6" s="352"/>
      <c r="J6" s="150"/>
      <c r="K6" s="150"/>
      <c r="L6" s="150"/>
      <c r="M6" s="150"/>
      <c r="N6" s="151">
        <f>CARÁTULA!C11</f>
        <v>0</v>
      </c>
      <c r="O6" s="150"/>
      <c r="P6" s="150"/>
      <c r="Q6" s="150"/>
      <c r="R6" s="150"/>
      <c r="S6" s="150"/>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row>
    <row r="7" spans="1:55" s="11" customFormat="1" ht="18.75" x14ac:dyDescent="0.2">
      <c r="A7" s="351"/>
      <c r="B7" s="222" t="s">
        <v>24</v>
      </c>
      <c r="C7" s="363" t="s">
        <v>25</v>
      </c>
      <c r="D7" s="12" t="s">
        <v>26</v>
      </c>
      <c r="E7" s="222" t="s">
        <v>27</v>
      </c>
      <c r="F7" s="221" t="s">
        <v>1323</v>
      </c>
      <c r="G7" s="221" t="s">
        <v>476</v>
      </c>
      <c r="H7" s="221" t="s">
        <v>1324</v>
      </c>
      <c r="I7" s="12" t="s">
        <v>12</v>
      </c>
      <c r="J7" s="222" t="s">
        <v>27</v>
      </c>
      <c r="K7" s="221" t="s">
        <v>1323</v>
      </c>
      <c r="L7" s="221" t="s">
        <v>476</v>
      </c>
      <c r="M7" s="221" t="s">
        <v>1324</v>
      </c>
      <c r="N7" s="13" t="s">
        <v>13</v>
      </c>
      <c r="O7" s="222" t="s">
        <v>27</v>
      </c>
      <c r="P7" s="221" t="s">
        <v>1323</v>
      </c>
      <c r="Q7" s="221" t="s">
        <v>476</v>
      </c>
      <c r="R7" s="221" t="s">
        <v>1324</v>
      </c>
      <c r="S7" s="222" t="s">
        <v>28</v>
      </c>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row>
    <row r="8" spans="1:55" s="11" customFormat="1" ht="19.5" customHeight="1" x14ac:dyDescent="0.2">
      <c r="A8" s="351"/>
      <c r="B8" s="222"/>
      <c r="C8" s="363"/>
      <c r="D8" s="95" t="s">
        <v>29</v>
      </c>
      <c r="E8" s="222"/>
      <c r="F8" s="221"/>
      <c r="G8" s="221"/>
      <c r="H8" s="221"/>
      <c r="I8" s="95" t="s">
        <v>29</v>
      </c>
      <c r="J8" s="222"/>
      <c r="K8" s="221"/>
      <c r="L8" s="221"/>
      <c r="M8" s="221"/>
      <c r="N8" s="96" t="s">
        <v>14</v>
      </c>
      <c r="O8" s="222"/>
      <c r="P8" s="221"/>
      <c r="Q8" s="221"/>
      <c r="R8" s="221"/>
      <c r="S8" s="222"/>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row>
    <row r="9" spans="1:55" s="11" customFormat="1" ht="19.5" customHeight="1" x14ac:dyDescent="0.2">
      <c r="A9" s="351"/>
      <c r="B9" s="222"/>
      <c r="C9" s="364"/>
      <c r="D9" s="97" t="s">
        <v>30</v>
      </c>
      <c r="E9" s="223"/>
      <c r="F9" s="221"/>
      <c r="G9" s="221"/>
      <c r="H9" s="221"/>
      <c r="I9" s="97" t="s">
        <v>30</v>
      </c>
      <c r="J9" s="223"/>
      <c r="K9" s="221"/>
      <c r="L9" s="221"/>
      <c r="M9" s="221"/>
      <c r="N9" s="98" t="s">
        <v>30</v>
      </c>
      <c r="O9" s="223"/>
      <c r="P9" s="221"/>
      <c r="Q9" s="221"/>
      <c r="R9" s="221"/>
      <c r="S9" s="223"/>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row>
    <row r="10" spans="1:55" ht="18.75" x14ac:dyDescent="0.2">
      <c r="A10" s="99"/>
      <c r="B10" s="100"/>
      <c r="C10" s="108" t="s">
        <v>15</v>
      </c>
      <c r="D10" s="99" t="s">
        <v>16</v>
      </c>
      <c r="E10" s="99"/>
      <c r="F10" s="101"/>
      <c r="G10" s="101"/>
      <c r="H10" s="101"/>
      <c r="I10" s="99"/>
      <c r="J10" s="99"/>
      <c r="K10" s="101"/>
      <c r="L10" s="101"/>
      <c r="M10" s="101"/>
      <c r="N10" s="99"/>
      <c r="O10" s="99"/>
      <c r="P10" s="101"/>
      <c r="Q10" s="101"/>
      <c r="R10" s="101"/>
      <c r="S10" s="99"/>
    </row>
    <row r="11" spans="1:55" s="11" customFormat="1" ht="18.75" customHeight="1" x14ac:dyDescent="0.2">
      <c r="A11" s="367" t="s">
        <v>217</v>
      </c>
      <c r="B11" s="368"/>
      <c r="C11" s="368"/>
      <c r="D11" s="368"/>
      <c r="E11" s="368"/>
      <c r="F11" s="368"/>
      <c r="G11" s="368"/>
      <c r="H11" s="368"/>
      <c r="I11" s="368"/>
      <c r="J11" s="368"/>
      <c r="K11" s="368"/>
      <c r="L11" s="368"/>
      <c r="M11" s="368"/>
      <c r="N11" s="368"/>
      <c r="O11" s="368"/>
      <c r="P11" s="368"/>
      <c r="Q11" s="368"/>
      <c r="R11" s="368"/>
      <c r="S11" s="369"/>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row>
    <row r="12" spans="1:55" s="90" customFormat="1" ht="75" x14ac:dyDescent="0.2">
      <c r="A12" s="102">
        <v>1</v>
      </c>
      <c r="B12" s="370" t="s">
        <v>1067</v>
      </c>
      <c r="C12" s="109" t="s">
        <v>1611</v>
      </c>
      <c r="D12" s="38" t="s">
        <v>1068</v>
      </c>
      <c r="E12" s="40">
        <v>1</v>
      </c>
      <c r="F12" s="21">
        <f>IF(E12=G12,H12)</f>
        <v>1</v>
      </c>
      <c r="G12" s="21">
        <f>IF(E12="NA","NA",H12)</f>
        <v>1</v>
      </c>
      <c r="H12" s="21">
        <v>1</v>
      </c>
      <c r="I12" s="38" t="s">
        <v>611</v>
      </c>
      <c r="J12" s="40">
        <v>1</v>
      </c>
      <c r="K12" s="21">
        <f t="shared" ref="K12:K25" si="0">IF(J12=L12,M12)</f>
        <v>1</v>
      </c>
      <c r="L12" s="21">
        <f t="shared" ref="L12:L25" si="1">IF(J12="NA","NA",M12)</f>
        <v>1</v>
      </c>
      <c r="M12" s="21">
        <v>1</v>
      </c>
      <c r="N12" s="38" t="s">
        <v>612</v>
      </c>
      <c r="O12" s="103">
        <v>1</v>
      </c>
      <c r="P12" s="21">
        <f t="shared" ref="P12:P25" si="2">IF(O12=Q12,R12)</f>
        <v>1</v>
      </c>
      <c r="Q12" s="21">
        <f t="shared" ref="Q12:Q25" si="3">IF(O12="NA","NA",R12)</f>
        <v>1</v>
      </c>
      <c r="R12" s="21">
        <v>1</v>
      </c>
      <c r="S12" s="231" t="s">
        <v>236</v>
      </c>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row>
    <row r="13" spans="1:55" s="90" customFormat="1" ht="75" x14ac:dyDescent="0.2">
      <c r="A13" s="102">
        <v>2</v>
      </c>
      <c r="B13" s="365"/>
      <c r="C13" s="109" t="s">
        <v>1612</v>
      </c>
      <c r="D13" s="38" t="s">
        <v>1069</v>
      </c>
      <c r="E13" s="40">
        <v>1</v>
      </c>
      <c r="F13" s="21">
        <f>IF(E13=G13,H13)</f>
        <v>1</v>
      </c>
      <c r="G13" s="21">
        <f>IF(E13="NA","NA",H13)</f>
        <v>1</v>
      </c>
      <c r="H13" s="21">
        <v>1</v>
      </c>
      <c r="I13" s="38" t="s">
        <v>611</v>
      </c>
      <c r="J13" s="40">
        <v>1</v>
      </c>
      <c r="K13" s="21">
        <f t="shared" si="0"/>
        <v>1</v>
      </c>
      <c r="L13" s="21">
        <f t="shared" si="1"/>
        <v>1</v>
      </c>
      <c r="M13" s="21">
        <v>1</v>
      </c>
      <c r="N13" s="38" t="s">
        <v>612</v>
      </c>
      <c r="O13" s="103">
        <v>1</v>
      </c>
      <c r="P13" s="21">
        <f t="shared" si="2"/>
        <v>1</v>
      </c>
      <c r="Q13" s="21">
        <f t="shared" si="3"/>
        <v>1</v>
      </c>
      <c r="R13" s="21">
        <v>1</v>
      </c>
      <c r="S13" s="23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row>
    <row r="14" spans="1:55" s="90" customFormat="1" ht="56.25" x14ac:dyDescent="0.2">
      <c r="A14" s="102">
        <v>3</v>
      </c>
      <c r="B14" s="365"/>
      <c r="C14" s="109" t="s">
        <v>1639</v>
      </c>
      <c r="D14" s="38" t="s">
        <v>1070</v>
      </c>
      <c r="E14" s="40">
        <v>1</v>
      </c>
      <c r="F14" s="21">
        <f t="shared" ref="F14:F25" si="4">IF(E14=G14,H14)</f>
        <v>1</v>
      </c>
      <c r="G14" s="21">
        <f t="shared" ref="G14:G25" si="5">IF(E14="NA","NA",H14)</f>
        <v>1</v>
      </c>
      <c r="H14" s="21">
        <v>1</v>
      </c>
      <c r="I14" s="38" t="s">
        <v>611</v>
      </c>
      <c r="J14" s="40">
        <v>1</v>
      </c>
      <c r="K14" s="21">
        <f t="shared" si="0"/>
        <v>1</v>
      </c>
      <c r="L14" s="21">
        <f t="shared" si="1"/>
        <v>1</v>
      </c>
      <c r="M14" s="21">
        <v>1</v>
      </c>
      <c r="N14" s="38" t="s">
        <v>612</v>
      </c>
      <c r="O14" s="103">
        <v>1</v>
      </c>
      <c r="P14" s="21">
        <f t="shared" si="2"/>
        <v>1</v>
      </c>
      <c r="Q14" s="21">
        <f t="shared" si="3"/>
        <v>1</v>
      </c>
      <c r="R14" s="21">
        <v>1</v>
      </c>
      <c r="S14" s="23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row>
    <row r="15" spans="1:55" s="90" customFormat="1" ht="75" x14ac:dyDescent="0.2">
      <c r="A15" s="102">
        <v>6</v>
      </c>
      <c r="B15" s="365"/>
      <c r="C15" s="109" t="s">
        <v>1614</v>
      </c>
      <c r="D15" s="38" t="s">
        <v>1071</v>
      </c>
      <c r="E15" s="40">
        <v>1</v>
      </c>
      <c r="F15" s="21">
        <f t="shared" si="4"/>
        <v>1</v>
      </c>
      <c r="G15" s="21">
        <f t="shared" si="5"/>
        <v>1</v>
      </c>
      <c r="H15" s="21">
        <v>1</v>
      </c>
      <c r="I15" s="38" t="s">
        <v>611</v>
      </c>
      <c r="J15" s="40">
        <v>1</v>
      </c>
      <c r="K15" s="21">
        <f t="shared" si="0"/>
        <v>1</v>
      </c>
      <c r="L15" s="21">
        <f t="shared" si="1"/>
        <v>1</v>
      </c>
      <c r="M15" s="21">
        <v>1</v>
      </c>
      <c r="N15" s="38" t="s">
        <v>612</v>
      </c>
      <c r="O15" s="103">
        <v>1</v>
      </c>
      <c r="P15" s="21">
        <f t="shared" si="2"/>
        <v>1</v>
      </c>
      <c r="Q15" s="21">
        <f t="shared" si="3"/>
        <v>1</v>
      </c>
      <c r="R15" s="21">
        <v>1</v>
      </c>
      <c r="S15" s="23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row>
    <row r="16" spans="1:55" s="90" customFormat="1" ht="75" x14ac:dyDescent="0.2">
      <c r="A16" s="102">
        <v>7</v>
      </c>
      <c r="B16" s="365" t="s">
        <v>1067</v>
      </c>
      <c r="C16" s="109" t="s">
        <v>1615</v>
      </c>
      <c r="D16" s="38" t="s">
        <v>1072</v>
      </c>
      <c r="E16" s="40">
        <v>1</v>
      </c>
      <c r="F16" s="21">
        <f t="shared" si="4"/>
        <v>1</v>
      </c>
      <c r="G16" s="21">
        <f t="shared" si="5"/>
        <v>1</v>
      </c>
      <c r="H16" s="21">
        <v>1</v>
      </c>
      <c r="I16" s="38" t="s">
        <v>611</v>
      </c>
      <c r="J16" s="40">
        <v>1</v>
      </c>
      <c r="K16" s="21">
        <f t="shared" si="0"/>
        <v>1</v>
      </c>
      <c r="L16" s="21">
        <f t="shared" si="1"/>
        <v>1</v>
      </c>
      <c r="M16" s="21">
        <v>1</v>
      </c>
      <c r="N16" s="38" t="s">
        <v>612</v>
      </c>
      <c r="O16" s="103">
        <v>1</v>
      </c>
      <c r="P16" s="21">
        <f t="shared" si="2"/>
        <v>1</v>
      </c>
      <c r="Q16" s="21">
        <f t="shared" si="3"/>
        <v>1</v>
      </c>
      <c r="R16" s="21">
        <v>1</v>
      </c>
      <c r="S16" s="232" t="s">
        <v>236</v>
      </c>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row>
    <row r="17" spans="1:55" s="90" customFormat="1" ht="112.5" x14ac:dyDescent="0.2">
      <c r="A17" s="102">
        <v>8</v>
      </c>
      <c r="B17" s="365"/>
      <c r="C17" s="109" t="s">
        <v>1695</v>
      </c>
      <c r="D17" s="38" t="s">
        <v>1694</v>
      </c>
      <c r="E17" s="40">
        <v>1</v>
      </c>
      <c r="F17" s="21">
        <f t="shared" si="4"/>
        <v>1</v>
      </c>
      <c r="G17" s="21">
        <f t="shared" si="5"/>
        <v>1</v>
      </c>
      <c r="H17" s="21">
        <v>1</v>
      </c>
      <c r="I17" s="38" t="s">
        <v>611</v>
      </c>
      <c r="J17" s="40">
        <v>1</v>
      </c>
      <c r="K17" s="21">
        <f t="shared" si="0"/>
        <v>1</v>
      </c>
      <c r="L17" s="21">
        <f t="shared" si="1"/>
        <v>1</v>
      </c>
      <c r="M17" s="21">
        <v>1</v>
      </c>
      <c r="N17" s="38" t="s">
        <v>612</v>
      </c>
      <c r="O17" s="103">
        <v>1</v>
      </c>
      <c r="P17" s="21">
        <f t="shared" si="2"/>
        <v>1</v>
      </c>
      <c r="Q17" s="21">
        <f t="shared" si="3"/>
        <v>1</v>
      </c>
      <c r="R17" s="21">
        <v>1</v>
      </c>
      <c r="S17" s="23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row>
    <row r="18" spans="1:55" s="90" customFormat="1" ht="93.75" x14ac:dyDescent="0.2">
      <c r="A18" s="102">
        <v>9</v>
      </c>
      <c r="B18" s="365"/>
      <c r="C18" s="109" t="s">
        <v>1693</v>
      </c>
      <c r="D18" s="38" t="s">
        <v>1073</v>
      </c>
      <c r="E18" s="40">
        <v>1</v>
      </c>
      <c r="F18" s="21">
        <f t="shared" si="4"/>
        <v>1</v>
      </c>
      <c r="G18" s="21">
        <f t="shared" si="5"/>
        <v>1</v>
      </c>
      <c r="H18" s="21">
        <v>1</v>
      </c>
      <c r="I18" s="38" t="s">
        <v>611</v>
      </c>
      <c r="J18" s="40">
        <v>1</v>
      </c>
      <c r="K18" s="21">
        <f t="shared" si="0"/>
        <v>1</v>
      </c>
      <c r="L18" s="21">
        <f t="shared" si="1"/>
        <v>1</v>
      </c>
      <c r="M18" s="21">
        <v>1</v>
      </c>
      <c r="N18" s="38" t="s">
        <v>612</v>
      </c>
      <c r="O18" s="103">
        <v>1</v>
      </c>
      <c r="P18" s="21">
        <f t="shared" si="2"/>
        <v>1</v>
      </c>
      <c r="Q18" s="21">
        <f t="shared" si="3"/>
        <v>1</v>
      </c>
      <c r="R18" s="21">
        <v>1</v>
      </c>
      <c r="S18" s="23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row>
    <row r="19" spans="1:55" s="90" customFormat="1" ht="75" x14ac:dyDescent="0.2">
      <c r="A19" s="102">
        <v>10</v>
      </c>
      <c r="B19" s="365"/>
      <c r="C19" s="109" t="s">
        <v>1680</v>
      </c>
      <c r="D19" s="38" t="s">
        <v>306</v>
      </c>
      <c r="E19" s="40">
        <v>1</v>
      </c>
      <c r="F19" s="21">
        <f t="shared" si="4"/>
        <v>1</v>
      </c>
      <c r="G19" s="21">
        <f t="shared" si="5"/>
        <v>1</v>
      </c>
      <c r="H19" s="21">
        <v>1</v>
      </c>
      <c r="I19" s="38" t="s">
        <v>611</v>
      </c>
      <c r="J19" s="40">
        <v>1</v>
      </c>
      <c r="K19" s="21">
        <f t="shared" si="0"/>
        <v>1</v>
      </c>
      <c r="L19" s="21">
        <f t="shared" si="1"/>
        <v>1</v>
      </c>
      <c r="M19" s="21">
        <v>1</v>
      </c>
      <c r="N19" s="38" t="s">
        <v>612</v>
      </c>
      <c r="O19" s="103">
        <v>1</v>
      </c>
      <c r="P19" s="21">
        <f t="shared" si="2"/>
        <v>1</v>
      </c>
      <c r="Q19" s="21">
        <f t="shared" si="3"/>
        <v>1</v>
      </c>
      <c r="R19" s="21">
        <v>1</v>
      </c>
      <c r="S19" s="23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row>
    <row r="20" spans="1:55" s="90" customFormat="1" ht="75" x14ac:dyDescent="0.2">
      <c r="A20" s="102">
        <v>11</v>
      </c>
      <c r="B20" s="365"/>
      <c r="C20" s="109" t="s">
        <v>1640</v>
      </c>
      <c r="D20" s="38" t="s">
        <v>307</v>
      </c>
      <c r="E20" s="40">
        <v>1</v>
      </c>
      <c r="F20" s="21">
        <f t="shared" si="4"/>
        <v>1</v>
      </c>
      <c r="G20" s="21">
        <f t="shared" si="5"/>
        <v>1</v>
      </c>
      <c r="H20" s="21">
        <v>1</v>
      </c>
      <c r="I20" s="38" t="s">
        <v>611</v>
      </c>
      <c r="J20" s="40">
        <v>1</v>
      </c>
      <c r="K20" s="21">
        <f t="shared" si="0"/>
        <v>1</v>
      </c>
      <c r="L20" s="21">
        <f t="shared" si="1"/>
        <v>1</v>
      </c>
      <c r="M20" s="21">
        <v>1</v>
      </c>
      <c r="N20" s="38" t="s">
        <v>612</v>
      </c>
      <c r="O20" s="103">
        <v>1</v>
      </c>
      <c r="P20" s="21">
        <f t="shared" si="2"/>
        <v>1</v>
      </c>
      <c r="Q20" s="21">
        <f t="shared" si="3"/>
        <v>1</v>
      </c>
      <c r="R20" s="21">
        <v>1</v>
      </c>
      <c r="S20" s="23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row>
    <row r="21" spans="1:55" s="90" customFormat="1" ht="75" x14ac:dyDescent="0.2">
      <c r="A21" s="102">
        <v>12</v>
      </c>
      <c r="B21" s="365"/>
      <c r="C21" s="109" t="s">
        <v>1641</v>
      </c>
      <c r="D21" s="38" t="s">
        <v>1074</v>
      </c>
      <c r="E21" s="40">
        <v>1</v>
      </c>
      <c r="F21" s="21">
        <f t="shared" si="4"/>
        <v>1</v>
      </c>
      <c r="G21" s="21">
        <f t="shared" si="5"/>
        <v>1</v>
      </c>
      <c r="H21" s="21">
        <v>1</v>
      </c>
      <c r="I21" s="38" t="s">
        <v>611</v>
      </c>
      <c r="J21" s="40">
        <v>1</v>
      </c>
      <c r="K21" s="21">
        <f t="shared" si="0"/>
        <v>1</v>
      </c>
      <c r="L21" s="21">
        <f t="shared" si="1"/>
        <v>1</v>
      </c>
      <c r="M21" s="21">
        <v>1</v>
      </c>
      <c r="N21" s="38" t="s">
        <v>612</v>
      </c>
      <c r="O21" s="103">
        <v>1</v>
      </c>
      <c r="P21" s="21">
        <f t="shared" si="2"/>
        <v>1</v>
      </c>
      <c r="Q21" s="21">
        <f t="shared" si="3"/>
        <v>1</v>
      </c>
      <c r="R21" s="21">
        <v>1</v>
      </c>
      <c r="S21" s="23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row>
    <row r="22" spans="1:55" s="90" customFormat="1" ht="75" x14ac:dyDescent="0.2">
      <c r="A22" s="102">
        <v>13</v>
      </c>
      <c r="B22" s="365" t="s">
        <v>1067</v>
      </c>
      <c r="C22" s="109" t="s">
        <v>1642</v>
      </c>
      <c r="D22" s="38" t="s">
        <v>1075</v>
      </c>
      <c r="E22" s="40">
        <v>1</v>
      </c>
      <c r="F22" s="21">
        <f t="shared" si="4"/>
        <v>1</v>
      </c>
      <c r="G22" s="21">
        <f t="shared" si="5"/>
        <v>1</v>
      </c>
      <c r="H22" s="21">
        <v>1</v>
      </c>
      <c r="I22" s="38" t="s">
        <v>611</v>
      </c>
      <c r="J22" s="40">
        <v>1</v>
      </c>
      <c r="K22" s="21">
        <f t="shared" si="0"/>
        <v>1</v>
      </c>
      <c r="L22" s="21">
        <f t="shared" si="1"/>
        <v>1</v>
      </c>
      <c r="M22" s="21">
        <v>1</v>
      </c>
      <c r="N22" s="38" t="s">
        <v>612</v>
      </c>
      <c r="O22" s="103">
        <v>1</v>
      </c>
      <c r="P22" s="21">
        <f t="shared" si="2"/>
        <v>1</v>
      </c>
      <c r="Q22" s="21">
        <f t="shared" si="3"/>
        <v>1</v>
      </c>
      <c r="R22" s="21">
        <v>1</v>
      </c>
      <c r="S22" s="232" t="s">
        <v>236</v>
      </c>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row>
    <row r="23" spans="1:55" s="90" customFormat="1" ht="56.25" x14ac:dyDescent="0.2">
      <c r="A23" s="102">
        <v>14</v>
      </c>
      <c r="B23" s="365"/>
      <c r="C23" s="109" t="s">
        <v>1643</v>
      </c>
      <c r="D23" s="38" t="s">
        <v>308</v>
      </c>
      <c r="E23" s="40">
        <v>1</v>
      </c>
      <c r="F23" s="21">
        <f t="shared" si="4"/>
        <v>1</v>
      </c>
      <c r="G23" s="21">
        <f t="shared" si="5"/>
        <v>1</v>
      </c>
      <c r="H23" s="21">
        <v>1</v>
      </c>
      <c r="I23" s="38" t="s">
        <v>611</v>
      </c>
      <c r="J23" s="40">
        <v>1</v>
      </c>
      <c r="K23" s="21">
        <f t="shared" si="0"/>
        <v>1</v>
      </c>
      <c r="L23" s="21">
        <f t="shared" si="1"/>
        <v>1</v>
      </c>
      <c r="M23" s="21">
        <v>1</v>
      </c>
      <c r="N23" s="38" t="s">
        <v>612</v>
      </c>
      <c r="O23" s="103">
        <v>1</v>
      </c>
      <c r="P23" s="21">
        <f t="shared" si="2"/>
        <v>1</v>
      </c>
      <c r="Q23" s="21">
        <f t="shared" si="3"/>
        <v>1</v>
      </c>
      <c r="R23" s="21">
        <v>1</v>
      </c>
      <c r="S23" s="23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row>
    <row r="24" spans="1:55" s="90" customFormat="1" ht="75" x14ac:dyDescent="0.2">
      <c r="A24" s="102">
        <v>15</v>
      </c>
      <c r="B24" s="365"/>
      <c r="C24" s="109" t="s">
        <v>1644</v>
      </c>
      <c r="D24" s="38" t="s">
        <v>309</v>
      </c>
      <c r="E24" s="40">
        <v>1</v>
      </c>
      <c r="F24" s="21">
        <f t="shared" si="4"/>
        <v>1</v>
      </c>
      <c r="G24" s="21">
        <f t="shared" si="5"/>
        <v>1</v>
      </c>
      <c r="H24" s="21">
        <v>1</v>
      </c>
      <c r="I24" s="38" t="s">
        <v>611</v>
      </c>
      <c r="J24" s="40">
        <v>1</v>
      </c>
      <c r="K24" s="21">
        <f t="shared" si="0"/>
        <v>1</v>
      </c>
      <c r="L24" s="21">
        <f t="shared" si="1"/>
        <v>1</v>
      </c>
      <c r="M24" s="21">
        <v>1</v>
      </c>
      <c r="N24" s="38" t="s">
        <v>612</v>
      </c>
      <c r="O24" s="103">
        <v>1</v>
      </c>
      <c r="P24" s="21">
        <f t="shared" si="2"/>
        <v>1</v>
      </c>
      <c r="Q24" s="21">
        <f t="shared" si="3"/>
        <v>1</v>
      </c>
      <c r="R24" s="21">
        <v>1</v>
      </c>
      <c r="S24" s="23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row>
    <row r="25" spans="1:55" s="90" customFormat="1" ht="75" x14ac:dyDescent="0.2">
      <c r="A25" s="102">
        <v>16</v>
      </c>
      <c r="B25" s="366"/>
      <c r="C25" s="109" t="s">
        <v>1616</v>
      </c>
      <c r="D25" s="38" t="s">
        <v>289</v>
      </c>
      <c r="E25" s="40">
        <v>1</v>
      </c>
      <c r="F25" s="21">
        <f t="shared" si="4"/>
        <v>1</v>
      </c>
      <c r="G25" s="21">
        <f t="shared" si="5"/>
        <v>1</v>
      </c>
      <c r="H25" s="21">
        <v>1</v>
      </c>
      <c r="I25" s="38" t="s">
        <v>611</v>
      </c>
      <c r="J25" s="40">
        <v>1</v>
      </c>
      <c r="K25" s="21">
        <f t="shared" si="0"/>
        <v>1</v>
      </c>
      <c r="L25" s="21">
        <f t="shared" si="1"/>
        <v>1</v>
      </c>
      <c r="M25" s="21">
        <v>1</v>
      </c>
      <c r="N25" s="38" t="s">
        <v>612</v>
      </c>
      <c r="O25" s="103">
        <v>1</v>
      </c>
      <c r="P25" s="21">
        <f t="shared" si="2"/>
        <v>1</v>
      </c>
      <c r="Q25" s="21">
        <f t="shared" si="3"/>
        <v>1</v>
      </c>
      <c r="R25" s="21">
        <v>1</v>
      </c>
      <c r="S25" s="233"/>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row>
    <row r="26" spans="1:55" s="90" customFormat="1" ht="18.75" x14ac:dyDescent="0.2">
      <c r="A26" s="353" t="s">
        <v>223</v>
      </c>
      <c r="B26" s="354"/>
      <c r="C26" s="354"/>
      <c r="D26" s="354"/>
      <c r="E26" s="354"/>
      <c r="F26" s="354"/>
      <c r="G26" s="354"/>
      <c r="H26" s="354"/>
      <c r="I26" s="354"/>
      <c r="J26" s="354"/>
      <c r="K26" s="354"/>
      <c r="L26" s="354"/>
      <c r="M26" s="354"/>
      <c r="N26" s="354"/>
      <c r="O26" s="354"/>
      <c r="P26" s="354"/>
      <c r="Q26" s="354"/>
      <c r="R26" s="354"/>
      <c r="S26" s="355"/>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row>
    <row r="27" spans="1:55" s="90" customFormat="1" ht="37.5" x14ac:dyDescent="0.2">
      <c r="A27" s="37">
        <v>17</v>
      </c>
      <c r="B27" s="370" t="s">
        <v>1067</v>
      </c>
      <c r="C27" s="107" t="s">
        <v>1645</v>
      </c>
      <c r="D27" s="38" t="s">
        <v>1076</v>
      </c>
      <c r="E27" s="40">
        <v>1</v>
      </c>
      <c r="F27" s="21">
        <f>IF(E27=G27,H27)</f>
        <v>1</v>
      </c>
      <c r="G27" s="21">
        <f>IF(E27="NA","NA",H27)</f>
        <v>1</v>
      </c>
      <c r="H27" s="21">
        <v>1</v>
      </c>
      <c r="I27" s="38" t="s">
        <v>611</v>
      </c>
      <c r="J27" s="40">
        <v>1</v>
      </c>
      <c r="K27" s="21">
        <f>IF(J27=L27,M27)</f>
        <v>1</v>
      </c>
      <c r="L27" s="21">
        <f>IF(J27="NA","NA",M27)</f>
        <v>1</v>
      </c>
      <c r="M27" s="21">
        <v>1</v>
      </c>
      <c r="N27" s="38" t="s">
        <v>612</v>
      </c>
      <c r="O27" s="40">
        <v>1</v>
      </c>
      <c r="P27" s="21">
        <f>IF(O27=Q27,R27)</f>
        <v>1</v>
      </c>
      <c r="Q27" s="21">
        <f>IF(O27="NA","NA",R27)</f>
        <v>1</v>
      </c>
      <c r="R27" s="21">
        <v>1</v>
      </c>
      <c r="S27" s="231" t="s">
        <v>236</v>
      </c>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row>
    <row r="28" spans="1:55" s="90" customFormat="1" ht="37.5" x14ac:dyDescent="0.2">
      <c r="A28" s="37">
        <v>18</v>
      </c>
      <c r="B28" s="365"/>
      <c r="C28" s="107" t="s">
        <v>1646</v>
      </c>
      <c r="D28" s="38" t="s">
        <v>1077</v>
      </c>
      <c r="E28" s="40">
        <v>1</v>
      </c>
      <c r="F28" s="21">
        <f>IF(E28=G28,H28)</f>
        <v>1</v>
      </c>
      <c r="G28" s="21">
        <f>IF(E28="NA","NA",H28)</f>
        <v>1</v>
      </c>
      <c r="H28" s="21">
        <v>1</v>
      </c>
      <c r="I28" s="38" t="s">
        <v>611</v>
      </c>
      <c r="J28" s="40">
        <v>1</v>
      </c>
      <c r="K28" s="21">
        <f>IF(J28=L28,M28)</f>
        <v>1</v>
      </c>
      <c r="L28" s="21">
        <f>IF(J28="NA","NA",M28)</f>
        <v>1</v>
      </c>
      <c r="M28" s="21">
        <v>1</v>
      </c>
      <c r="N28" s="38" t="s">
        <v>612</v>
      </c>
      <c r="O28" s="40">
        <v>1</v>
      </c>
      <c r="P28" s="21">
        <f>IF(O28=Q28,R28)</f>
        <v>1</v>
      </c>
      <c r="Q28" s="21">
        <f>IF(O28="NA","NA",R28)</f>
        <v>1</v>
      </c>
      <c r="R28" s="21">
        <v>1</v>
      </c>
      <c r="S28" s="23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row>
    <row r="29" spans="1:55" s="90" customFormat="1" ht="56.25" x14ac:dyDescent="0.2">
      <c r="A29" s="37">
        <v>19</v>
      </c>
      <c r="B29" s="365"/>
      <c r="C29" s="107" t="s">
        <v>1647</v>
      </c>
      <c r="D29" s="38" t="s">
        <v>310</v>
      </c>
      <c r="E29" s="40">
        <v>1</v>
      </c>
      <c r="F29" s="21">
        <f>IF(E29=G29,H29)</f>
        <v>1</v>
      </c>
      <c r="G29" s="21">
        <f>IF(E29="NA","NA",H29)</f>
        <v>1</v>
      </c>
      <c r="H29" s="21">
        <v>1</v>
      </c>
      <c r="I29" s="38" t="s">
        <v>611</v>
      </c>
      <c r="J29" s="40">
        <v>1</v>
      </c>
      <c r="K29" s="21">
        <f>IF(J29=L29,M29)</f>
        <v>1</v>
      </c>
      <c r="L29" s="21">
        <f>IF(J29="NA","NA",M29)</f>
        <v>1</v>
      </c>
      <c r="M29" s="21">
        <v>1</v>
      </c>
      <c r="N29" s="38" t="s">
        <v>612</v>
      </c>
      <c r="O29" s="40">
        <v>1</v>
      </c>
      <c r="P29" s="21">
        <f>IF(O29=Q29,R29)</f>
        <v>1</v>
      </c>
      <c r="Q29" s="21">
        <f>IF(O29="NA","NA",R29)</f>
        <v>1</v>
      </c>
      <c r="R29" s="21">
        <v>1</v>
      </c>
      <c r="S29" s="23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row>
    <row r="30" spans="1:55" s="90" customFormat="1" ht="37.5" x14ac:dyDescent="0.2">
      <c r="A30" s="37">
        <v>20</v>
      </c>
      <c r="B30" s="366"/>
      <c r="C30" s="107" t="s">
        <v>1648</v>
      </c>
      <c r="D30" s="38" t="s">
        <v>1078</v>
      </c>
      <c r="E30" s="40">
        <v>1</v>
      </c>
      <c r="F30" s="21">
        <f>IF(E30=G30,H30)</f>
        <v>1</v>
      </c>
      <c r="G30" s="21">
        <f>IF(E30="NA","NA",H30)</f>
        <v>1</v>
      </c>
      <c r="H30" s="21">
        <v>1</v>
      </c>
      <c r="I30" s="38" t="s">
        <v>611</v>
      </c>
      <c r="J30" s="40">
        <v>1</v>
      </c>
      <c r="K30" s="21">
        <f>IF(J30=L30,M30)</f>
        <v>1</v>
      </c>
      <c r="L30" s="21">
        <f>IF(J30="NA","NA",M30)</f>
        <v>1</v>
      </c>
      <c r="M30" s="21">
        <v>1</v>
      </c>
      <c r="N30" s="38" t="s">
        <v>612</v>
      </c>
      <c r="O30" s="40">
        <v>1</v>
      </c>
      <c r="P30" s="21">
        <f>IF(O30=Q30,R30)</f>
        <v>1</v>
      </c>
      <c r="Q30" s="21">
        <f>IF(O30="NA","NA",R30)</f>
        <v>1</v>
      </c>
      <c r="R30" s="21">
        <v>1</v>
      </c>
      <c r="S30" s="233"/>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row>
    <row r="31" spans="1:55" s="90" customFormat="1" ht="18.75" x14ac:dyDescent="0.2">
      <c r="A31" s="353" t="s">
        <v>218</v>
      </c>
      <c r="B31" s="354"/>
      <c r="C31" s="354"/>
      <c r="D31" s="354"/>
      <c r="E31" s="354"/>
      <c r="F31" s="354"/>
      <c r="G31" s="354"/>
      <c r="H31" s="354"/>
      <c r="I31" s="354"/>
      <c r="J31" s="354"/>
      <c r="K31" s="354"/>
      <c r="L31" s="354"/>
      <c r="M31" s="354"/>
      <c r="N31" s="354"/>
      <c r="O31" s="354"/>
      <c r="P31" s="354"/>
      <c r="Q31" s="354"/>
      <c r="R31" s="354"/>
      <c r="S31" s="355"/>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row>
    <row r="32" spans="1:55" s="90" customFormat="1" ht="75" x14ac:dyDescent="0.2">
      <c r="A32" s="37">
        <v>21</v>
      </c>
      <c r="B32" s="370" t="s">
        <v>1067</v>
      </c>
      <c r="C32" s="107" t="s">
        <v>1617</v>
      </c>
      <c r="D32" s="38" t="s">
        <v>1061</v>
      </c>
      <c r="E32" s="40">
        <v>1</v>
      </c>
      <c r="F32" s="21">
        <f>IF(E32=G32,H32)</f>
        <v>1</v>
      </c>
      <c r="G32" s="21">
        <f>IF(E32="NA","NA",H32)</f>
        <v>1</v>
      </c>
      <c r="H32" s="21">
        <v>1</v>
      </c>
      <c r="I32" s="38" t="s">
        <v>611</v>
      </c>
      <c r="J32" s="40">
        <v>1</v>
      </c>
      <c r="K32" s="21">
        <f>IF(J32=L32,M32)</f>
        <v>1</v>
      </c>
      <c r="L32" s="21">
        <f>IF(J32="NA","NA",M32)</f>
        <v>1</v>
      </c>
      <c r="M32" s="21">
        <v>1</v>
      </c>
      <c r="N32" s="38" t="s">
        <v>612</v>
      </c>
      <c r="O32" s="40">
        <v>1</v>
      </c>
      <c r="P32" s="21">
        <f>IF(O32=Q32,R32)</f>
        <v>1</v>
      </c>
      <c r="Q32" s="21">
        <f>IF(O32="NA","NA",R32)</f>
        <v>1</v>
      </c>
      <c r="R32" s="21">
        <v>1</v>
      </c>
      <c r="S32" s="231" t="s">
        <v>236</v>
      </c>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row>
    <row r="33" spans="1:55" s="90" customFormat="1" ht="75" x14ac:dyDescent="0.2">
      <c r="A33" s="37">
        <v>22</v>
      </c>
      <c r="B33" s="365"/>
      <c r="C33" s="107" t="s">
        <v>1649</v>
      </c>
      <c r="D33" s="38" t="s">
        <v>1079</v>
      </c>
      <c r="E33" s="40">
        <v>1</v>
      </c>
      <c r="F33" s="21">
        <f>IF(E33=G33,H33)</f>
        <v>1</v>
      </c>
      <c r="G33" s="21">
        <f>IF(E33="NA","NA",H33)</f>
        <v>1</v>
      </c>
      <c r="H33" s="21">
        <v>1</v>
      </c>
      <c r="I33" s="38" t="s">
        <v>611</v>
      </c>
      <c r="J33" s="40">
        <v>1</v>
      </c>
      <c r="K33" s="21">
        <f>IF(J33=L33,M33)</f>
        <v>1</v>
      </c>
      <c r="L33" s="21">
        <f>IF(J33="NA","NA",M33)</f>
        <v>1</v>
      </c>
      <c r="M33" s="21">
        <v>1</v>
      </c>
      <c r="N33" s="38" t="s">
        <v>612</v>
      </c>
      <c r="O33" s="40">
        <v>1</v>
      </c>
      <c r="P33" s="21">
        <f>IF(O33=Q33,R33)</f>
        <v>1</v>
      </c>
      <c r="Q33" s="21">
        <f>IF(O33="NA","NA",R33)</f>
        <v>1</v>
      </c>
      <c r="R33" s="21">
        <v>1</v>
      </c>
      <c r="S33" s="23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row>
    <row r="34" spans="1:55" s="90" customFormat="1" ht="75" x14ac:dyDescent="0.2">
      <c r="A34" s="37">
        <v>23</v>
      </c>
      <c r="B34" s="366"/>
      <c r="C34" s="107" t="s">
        <v>1650</v>
      </c>
      <c r="D34" s="38" t="s">
        <v>1080</v>
      </c>
      <c r="E34" s="40">
        <v>1</v>
      </c>
      <c r="F34" s="21">
        <f>IF(E34=G34,H34)</f>
        <v>1</v>
      </c>
      <c r="G34" s="21">
        <f>IF(E34="NA","NA",H34)</f>
        <v>1</v>
      </c>
      <c r="H34" s="21">
        <v>1</v>
      </c>
      <c r="I34" s="38" t="s">
        <v>611</v>
      </c>
      <c r="J34" s="40">
        <v>1</v>
      </c>
      <c r="K34" s="21">
        <f>IF(J34=L34,M34)</f>
        <v>1</v>
      </c>
      <c r="L34" s="21">
        <f>IF(J34="NA","NA",M34)</f>
        <v>1</v>
      </c>
      <c r="M34" s="21">
        <v>1</v>
      </c>
      <c r="N34" s="38" t="s">
        <v>612</v>
      </c>
      <c r="O34" s="40">
        <v>1</v>
      </c>
      <c r="P34" s="21">
        <f>IF(O34=Q34,R34)</f>
        <v>1</v>
      </c>
      <c r="Q34" s="21">
        <f>IF(O34="NA","NA",R34)</f>
        <v>1</v>
      </c>
      <c r="R34" s="21">
        <v>1</v>
      </c>
      <c r="S34" s="233"/>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row>
    <row r="35" spans="1:55" s="90" customFormat="1" ht="18.75" x14ac:dyDescent="0.2">
      <c r="A35" s="353" t="s">
        <v>222</v>
      </c>
      <c r="B35" s="354"/>
      <c r="C35" s="354"/>
      <c r="D35" s="354"/>
      <c r="E35" s="354"/>
      <c r="F35" s="354"/>
      <c r="G35" s="354"/>
      <c r="H35" s="354"/>
      <c r="I35" s="354"/>
      <c r="J35" s="354"/>
      <c r="K35" s="354"/>
      <c r="L35" s="354"/>
      <c r="M35" s="354"/>
      <c r="N35" s="354"/>
      <c r="O35" s="354"/>
      <c r="P35" s="354"/>
      <c r="Q35" s="354"/>
      <c r="R35" s="354"/>
      <c r="S35" s="355"/>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row>
    <row r="36" spans="1:55" s="90" customFormat="1" ht="75" x14ac:dyDescent="0.2">
      <c r="A36" s="37">
        <v>26</v>
      </c>
      <c r="B36" s="365"/>
      <c r="C36" s="107" t="s">
        <v>1634</v>
      </c>
      <c r="D36" s="38" t="s">
        <v>299</v>
      </c>
      <c r="E36" s="40">
        <v>1</v>
      </c>
      <c r="F36" s="21">
        <f t="shared" ref="F36:F39" si="6">IF(E36=G36,H36)</f>
        <v>1</v>
      </c>
      <c r="G36" s="21">
        <f t="shared" ref="G36:G39" si="7">IF(E36="NA","NA",H36)</f>
        <v>1</v>
      </c>
      <c r="H36" s="21">
        <v>1</v>
      </c>
      <c r="I36" s="38" t="s">
        <v>611</v>
      </c>
      <c r="J36" s="40">
        <v>1</v>
      </c>
      <c r="K36" s="21">
        <f t="shared" ref="K36:K39" si="8">IF(J36=L36,M36)</f>
        <v>1</v>
      </c>
      <c r="L36" s="21">
        <f t="shared" ref="L36:L39" si="9">IF(J36="NA","NA",M36)</f>
        <v>1</v>
      </c>
      <c r="M36" s="21">
        <v>1</v>
      </c>
      <c r="N36" s="38" t="s">
        <v>612</v>
      </c>
      <c r="O36" s="40">
        <v>1</v>
      </c>
      <c r="P36" s="21">
        <f t="shared" ref="P36:P39" si="10">IF(O36=Q36,R36)</f>
        <v>1</v>
      </c>
      <c r="Q36" s="21">
        <f t="shared" ref="Q36:Q39" si="11">IF(O36="NA","NA",R36)</f>
        <v>1</v>
      </c>
      <c r="R36" s="21">
        <v>1</v>
      </c>
      <c r="S36" s="23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row>
    <row r="37" spans="1:55" s="90" customFormat="1" ht="56.25" x14ac:dyDescent="0.2">
      <c r="A37" s="37">
        <v>27</v>
      </c>
      <c r="B37" s="365"/>
      <c r="C37" s="107" t="s">
        <v>1635</v>
      </c>
      <c r="D37" s="38" t="s">
        <v>300</v>
      </c>
      <c r="E37" s="40">
        <v>1</v>
      </c>
      <c r="F37" s="21">
        <f t="shared" si="6"/>
        <v>1</v>
      </c>
      <c r="G37" s="21">
        <f t="shared" si="7"/>
        <v>1</v>
      </c>
      <c r="H37" s="21">
        <v>1</v>
      </c>
      <c r="I37" s="38" t="s">
        <v>611</v>
      </c>
      <c r="J37" s="40">
        <v>1</v>
      </c>
      <c r="K37" s="21">
        <f t="shared" si="8"/>
        <v>1</v>
      </c>
      <c r="L37" s="21">
        <f t="shared" si="9"/>
        <v>1</v>
      </c>
      <c r="M37" s="21">
        <v>1</v>
      </c>
      <c r="N37" s="38" t="s">
        <v>612</v>
      </c>
      <c r="O37" s="40">
        <v>1</v>
      </c>
      <c r="P37" s="21">
        <f t="shared" si="10"/>
        <v>1</v>
      </c>
      <c r="Q37" s="21">
        <f t="shared" si="11"/>
        <v>1</v>
      </c>
      <c r="R37" s="21">
        <v>1</v>
      </c>
      <c r="S37" s="23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row>
    <row r="38" spans="1:55" s="90" customFormat="1" ht="56.25" x14ac:dyDescent="0.2">
      <c r="A38" s="37">
        <v>28</v>
      </c>
      <c r="B38" s="365"/>
      <c r="C38" s="107" t="s">
        <v>1636</v>
      </c>
      <c r="D38" s="38" t="s">
        <v>301</v>
      </c>
      <c r="E38" s="40">
        <v>1</v>
      </c>
      <c r="F38" s="21">
        <f t="shared" si="6"/>
        <v>1</v>
      </c>
      <c r="G38" s="21">
        <f t="shared" si="7"/>
        <v>1</v>
      </c>
      <c r="H38" s="21">
        <v>1</v>
      </c>
      <c r="I38" s="38" t="s">
        <v>611</v>
      </c>
      <c r="J38" s="40">
        <v>1</v>
      </c>
      <c r="K38" s="21">
        <f t="shared" si="8"/>
        <v>1</v>
      </c>
      <c r="L38" s="21">
        <f t="shared" si="9"/>
        <v>1</v>
      </c>
      <c r="M38" s="21">
        <v>1</v>
      </c>
      <c r="N38" s="38" t="s">
        <v>612</v>
      </c>
      <c r="O38" s="40">
        <v>1</v>
      </c>
      <c r="P38" s="21">
        <f t="shared" si="10"/>
        <v>1</v>
      </c>
      <c r="Q38" s="21">
        <f t="shared" si="11"/>
        <v>1</v>
      </c>
      <c r="R38" s="21">
        <v>1</v>
      </c>
      <c r="S38" s="23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row>
    <row r="39" spans="1:55" s="90" customFormat="1" ht="75" x14ac:dyDescent="0.2">
      <c r="A39" s="37">
        <v>29</v>
      </c>
      <c r="B39" s="366"/>
      <c r="C39" s="107" t="s">
        <v>1638</v>
      </c>
      <c r="D39" s="38" t="s">
        <v>303</v>
      </c>
      <c r="E39" s="40">
        <v>1</v>
      </c>
      <c r="F39" s="21">
        <f t="shared" si="6"/>
        <v>1</v>
      </c>
      <c r="G39" s="21">
        <f t="shared" si="7"/>
        <v>1</v>
      </c>
      <c r="H39" s="21">
        <v>1</v>
      </c>
      <c r="I39" s="38" t="s">
        <v>611</v>
      </c>
      <c r="J39" s="40">
        <v>1</v>
      </c>
      <c r="K39" s="21">
        <f t="shared" si="8"/>
        <v>1</v>
      </c>
      <c r="L39" s="21">
        <f t="shared" si="9"/>
        <v>1</v>
      </c>
      <c r="M39" s="21">
        <v>1</v>
      </c>
      <c r="N39" s="38" t="s">
        <v>612</v>
      </c>
      <c r="O39" s="40">
        <v>1</v>
      </c>
      <c r="P39" s="21">
        <f t="shared" si="10"/>
        <v>1</v>
      </c>
      <c r="Q39" s="21">
        <f t="shared" si="11"/>
        <v>1</v>
      </c>
      <c r="R39" s="21">
        <v>1</v>
      </c>
      <c r="S39" s="233"/>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row>
    <row r="40" spans="1:55" s="11" customFormat="1" ht="37.5" x14ac:dyDescent="0.2">
      <c r="A40" s="56"/>
      <c r="B40" s="173" t="s">
        <v>1081</v>
      </c>
      <c r="C40" s="175"/>
      <c r="D40" s="170">
        <f>'RESULTADOS VER'!B34</f>
        <v>1</v>
      </c>
      <c r="E40" s="57">
        <f>SUM(E12:E39)</f>
        <v>25</v>
      </c>
      <c r="F40" s="57">
        <f>SUM(F12:F39)</f>
        <v>25</v>
      </c>
      <c r="G40" s="57">
        <f>SUM(G12:G39)</f>
        <v>25</v>
      </c>
      <c r="H40" s="57">
        <f>SUM(H12:H39)</f>
        <v>25</v>
      </c>
      <c r="I40" s="58"/>
      <c r="J40" s="57">
        <f>SUM(J12:J39)</f>
        <v>25</v>
      </c>
      <c r="K40" s="57">
        <f>SUM(K12:K39)</f>
        <v>25</v>
      </c>
      <c r="L40" s="57">
        <f>SUM(L12:L39)</f>
        <v>25</v>
      </c>
      <c r="M40" s="57">
        <f>SUM(M12:M39)</f>
        <v>25</v>
      </c>
      <c r="N40" s="58"/>
      <c r="O40" s="57">
        <f>SUM(O12:O39)</f>
        <v>25</v>
      </c>
      <c r="P40" s="57">
        <f>SUM(P12:P39)</f>
        <v>25</v>
      </c>
      <c r="Q40" s="57">
        <f>SUM(Q12:Q39)</f>
        <v>25</v>
      </c>
      <c r="R40" s="57">
        <f>SUM(R12:R39)</f>
        <v>25</v>
      </c>
      <c r="S40" s="30"/>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row>
    <row r="41" spans="1:55" s="63" customFormat="1" ht="9" customHeight="1" x14ac:dyDescent="0.2">
      <c r="C41" s="112"/>
    </row>
    <row r="42" spans="1:55" s="63" customFormat="1" ht="9" customHeight="1" x14ac:dyDescent="0.2">
      <c r="C42" s="112"/>
    </row>
    <row r="43" spans="1:55" s="63" customFormat="1" ht="9" customHeight="1" x14ac:dyDescent="0.2">
      <c r="C43" s="112"/>
    </row>
    <row r="44" spans="1:55" s="63" customFormat="1" ht="9" customHeight="1" x14ac:dyDescent="0.2">
      <c r="C44" s="112"/>
    </row>
    <row r="45" spans="1:55" s="63" customFormat="1" ht="9" customHeight="1" x14ac:dyDescent="0.2">
      <c r="C45" s="112"/>
    </row>
    <row r="46" spans="1:55" s="63" customFormat="1" ht="9" customHeight="1" x14ac:dyDescent="0.2">
      <c r="C46" s="112"/>
    </row>
    <row r="47" spans="1:55" s="63" customFormat="1" ht="9" customHeight="1" x14ac:dyDescent="0.2">
      <c r="C47" s="112"/>
    </row>
    <row r="48" spans="1:55" s="63" customFormat="1" ht="9" customHeight="1" x14ac:dyDescent="0.2">
      <c r="C48" s="112"/>
    </row>
    <row r="49" spans="3:3" s="63" customFormat="1" ht="9" customHeight="1" x14ac:dyDescent="0.2">
      <c r="C49" s="112"/>
    </row>
    <row r="50" spans="3:3" s="63" customFormat="1" ht="9" customHeight="1" x14ac:dyDescent="0.2">
      <c r="C50" s="112"/>
    </row>
    <row r="51" spans="3:3" s="63" customFormat="1" ht="9" customHeight="1" x14ac:dyDescent="0.2">
      <c r="C51" s="112"/>
    </row>
    <row r="52" spans="3:3" s="63" customFormat="1" ht="9" customHeight="1" x14ac:dyDescent="0.2">
      <c r="C52" s="112"/>
    </row>
    <row r="53" spans="3:3" s="63" customFormat="1" ht="9" customHeight="1" x14ac:dyDescent="0.2">
      <c r="C53" s="112"/>
    </row>
    <row r="54" spans="3:3" s="63" customFormat="1" ht="9" customHeight="1" x14ac:dyDescent="0.2">
      <c r="C54" s="112"/>
    </row>
    <row r="55" spans="3:3" s="63" customFormat="1" ht="9" customHeight="1" x14ac:dyDescent="0.2">
      <c r="C55" s="112"/>
    </row>
    <row r="56" spans="3:3" s="63" customFormat="1" ht="9" customHeight="1" x14ac:dyDescent="0.2">
      <c r="C56" s="112"/>
    </row>
    <row r="57" spans="3:3" s="63" customFormat="1" ht="9" customHeight="1" x14ac:dyDescent="0.2">
      <c r="C57" s="112"/>
    </row>
    <row r="58" spans="3:3" s="63" customFormat="1" ht="9" customHeight="1" x14ac:dyDescent="0.2">
      <c r="C58" s="112"/>
    </row>
    <row r="59" spans="3:3" s="63" customFormat="1" ht="9" customHeight="1" x14ac:dyDescent="0.2">
      <c r="C59" s="112"/>
    </row>
    <row r="60" spans="3:3" s="63" customFormat="1" ht="9" customHeight="1" x14ac:dyDescent="0.2">
      <c r="C60" s="112"/>
    </row>
    <row r="61" spans="3:3" s="63" customFormat="1" ht="9" customHeight="1" x14ac:dyDescent="0.2">
      <c r="C61" s="112"/>
    </row>
    <row r="62" spans="3:3" s="63" customFormat="1" ht="9" customHeight="1" x14ac:dyDescent="0.2">
      <c r="C62" s="112"/>
    </row>
    <row r="63" spans="3:3" s="63" customFormat="1" ht="9" customHeight="1" x14ac:dyDescent="0.2">
      <c r="C63" s="112"/>
    </row>
    <row r="64" spans="3:3" s="63" customFormat="1" ht="9" customHeight="1" x14ac:dyDescent="0.2">
      <c r="C64" s="112"/>
    </row>
    <row r="65" spans="3:3" s="63" customFormat="1" ht="9" customHeight="1" x14ac:dyDescent="0.2">
      <c r="C65" s="112"/>
    </row>
    <row r="66" spans="3:3" s="63" customFormat="1" ht="9" customHeight="1" x14ac:dyDescent="0.2">
      <c r="C66" s="112"/>
    </row>
    <row r="67" spans="3:3" s="63" customFormat="1" ht="9" customHeight="1" x14ac:dyDescent="0.2">
      <c r="C67" s="112"/>
    </row>
    <row r="68" spans="3:3" s="63" customFormat="1" ht="9" customHeight="1" x14ac:dyDescent="0.2">
      <c r="C68" s="112"/>
    </row>
    <row r="69" spans="3:3" s="63" customFormat="1" ht="9" customHeight="1" x14ac:dyDescent="0.2">
      <c r="C69" s="112"/>
    </row>
    <row r="70" spans="3:3" s="63" customFormat="1" ht="9" customHeight="1" x14ac:dyDescent="0.2">
      <c r="C70" s="112"/>
    </row>
    <row r="71" spans="3:3" s="63" customFormat="1" ht="9" customHeight="1" x14ac:dyDescent="0.2">
      <c r="C71" s="112"/>
    </row>
    <row r="72" spans="3:3" s="63" customFormat="1" ht="9" customHeight="1" x14ac:dyDescent="0.2">
      <c r="C72" s="112"/>
    </row>
    <row r="73" spans="3:3" s="63" customFormat="1" ht="9" customHeight="1" x14ac:dyDescent="0.2">
      <c r="C73" s="112"/>
    </row>
    <row r="74" spans="3:3" s="63" customFormat="1" ht="9" customHeight="1" x14ac:dyDescent="0.2">
      <c r="C74" s="112"/>
    </row>
    <row r="75" spans="3:3" s="63" customFormat="1" ht="9" customHeight="1" x14ac:dyDescent="0.2">
      <c r="C75" s="112"/>
    </row>
    <row r="76" spans="3:3" s="63" customFormat="1" ht="9" customHeight="1" x14ac:dyDescent="0.2">
      <c r="C76" s="112"/>
    </row>
    <row r="77" spans="3:3" s="63" customFormat="1" ht="9" customHeight="1" x14ac:dyDescent="0.2">
      <c r="C77" s="112"/>
    </row>
    <row r="78" spans="3:3" s="63" customFormat="1" ht="9" customHeight="1" x14ac:dyDescent="0.2">
      <c r="C78" s="112"/>
    </row>
    <row r="79" spans="3:3" s="63" customFormat="1" ht="9" customHeight="1" x14ac:dyDescent="0.2">
      <c r="C79" s="112"/>
    </row>
    <row r="80" spans="3:3" s="63" customFormat="1" ht="9" customHeight="1" x14ac:dyDescent="0.2">
      <c r="C80" s="112"/>
    </row>
    <row r="81" spans="3:3" s="63" customFormat="1" ht="9" customHeight="1" x14ac:dyDescent="0.2">
      <c r="C81" s="112"/>
    </row>
    <row r="82" spans="3:3" s="63" customFormat="1" ht="9" customHeight="1" x14ac:dyDescent="0.2">
      <c r="C82" s="112"/>
    </row>
    <row r="83" spans="3:3" s="63" customFormat="1" ht="9" customHeight="1" x14ac:dyDescent="0.2">
      <c r="C83" s="112"/>
    </row>
    <row r="84" spans="3:3" s="63" customFormat="1" ht="9" customHeight="1" x14ac:dyDescent="0.2">
      <c r="C84" s="112"/>
    </row>
    <row r="85" spans="3:3" s="63" customFormat="1" ht="9" customHeight="1" x14ac:dyDescent="0.2">
      <c r="C85" s="112"/>
    </row>
    <row r="86" spans="3:3" s="63" customFormat="1" ht="9" customHeight="1" x14ac:dyDescent="0.2">
      <c r="C86" s="112"/>
    </row>
    <row r="87" spans="3:3" s="63" customFormat="1" ht="9" customHeight="1" x14ac:dyDescent="0.2">
      <c r="C87" s="112"/>
    </row>
    <row r="88" spans="3:3" s="63" customFormat="1" ht="9" customHeight="1" x14ac:dyDescent="0.2">
      <c r="C88" s="112"/>
    </row>
    <row r="89" spans="3:3" s="63" customFormat="1" ht="9" customHeight="1" x14ac:dyDescent="0.2">
      <c r="C89" s="112"/>
    </row>
    <row r="90" spans="3:3" s="63" customFormat="1" ht="9" customHeight="1" x14ac:dyDescent="0.2">
      <c r="C90" s="112"/>
    </row>
    <row r="91" spans="3:3" s="63" customFormat="1" ht="9" customHeight="1" x14ac:dyDescent="0.2">
      <c r="C91" s="112"/>
    </row>
    <row r="92" spans="3:3" s="63" customFormat="1" ht="9" customHeight="1" x14ac:dyDescent="0.2">
      <c r="C92" s="112"/>
    </row>
    <row r="93" spans="3:3" s="63" customFormat="1" ht="9" customHeight="1" x14ac:dyDescent="0.2">
      <c r="C93" s="112"/>
    </row>
    <row r="94" spans="3:3" s="63" customFormat="1" ht="9" customHeight="1" x14ac:dyDescent="0.2">
      <c r="C94" s="112"/>
    </row>
    <row r="95" spans="3:3" s="63" customFormat="1" ht="9" customHeight="1" x14ac:dyDescent="0.2">
      <c r="C95" s="112"/>
    </row>
    <row r="96" spans="3:3" s="63" customFormat="1" ht="9" customHeight="1" x14ac:dyDescent="0.2">
      <c r="C96" s="112"/>
    </row>
    <row r="97" spans="3:3" s="63" customFormat="1" ht="9" customHeight="1" x14ac:dyDescent="0.2">
      <c r="C97" s="112"/>
    </row>
    <row r="98" spans="3:3" s="63" customFormat="1" ht="9" customHeight="1" x14ac:dyDescent="0.2">
      <c r="C98" s="112"/>
    </row>
    <row r="99" spans="3:3" s="63" customFormat="1" ht="9" customHeight="1" x14ac:dyDescent="0.2">
      <c r="C99" s="112"/>
    </row>
    <row r="100" spans="3:3" s="63" customFormat="1" ht="9" customHeight="1" x14ac:dyDescent="0.2">
      <c r="C100" s="112"/>
    </row>
    <row r="101" spans="3:3" s="63" customFormat="1" ht="9" customHeight="1" x14ac:dyDescent="0.2">
      <c r="C101" s="112"/>
    </row>
    <row r="102" spans="3:3" s="63" customFormat="1" ht="9" customHeight="1" x14ac:dyDescent="0.2">
      <c r="C102" s="112"/>
    </row>
    <row r="103" spans="3:3" s="63" customFormat="1" ht="9" customHeight="1" x14ac:dyDescent="0.2">
      <c r="C103" s="112"/>
    </row>
    <row r="104" spans="3:3" s="63" customFormat="1" ht="9" customHeight="1" x14ac:dyDescent="0.2">
      <c r="C104" s="112"/>
    </row>
    <row r="105" spans="3:3" s="63" customFormat="1" ht="9" customHeight="1" x14ac:dyDescent="0.2">
      <c r="C105" s="112"/>
    </row>
    <row r="106" spans="3:3" s="63" customFormat="1" ht="9" customHeight="1" x14ac:dyDescent="0.2">
      <c r="C106" s="112"/>
    </row>
    <row r="107" spans="3:3" s="63" customFormat="1" ht="9" customHeight="1" x14ac:dyDescent="0.2">
      <c r="C107" s="112"/>
    </row>
    <row r="108" spans="3:3" s="63" customFormat="1" ht="9" customHeight="1" x14ac:dyDescent="0.2">
      <c r="C108" s="112"/>
    </row>
    <row r="109" spans="3:3" s="63" customFormat="1" ht="9" customHeight="1" x14ac:dyDescent="0.2">
      <c r="C109" s="112"/>
    </row>
    <row r="110" spans="3:3" s="63" customFormat="1" ht="9" customHeight="1" x14ac:dyDescent="0.2">
      <c r="C110" s="112"/>
    </row>
    <row r="111" spans="3:3" s="63" customFormat="1" ht="9" customHeight="1" x14ac:dyDescent="0.2">
      <c r="C111" s="112"/>
    </row>
    <row r="112" spans="3:3" s="63" customFormat="1" ht="9" customHeight="1" x14ac:dyDescent="0.2">
      <c r="C112" s="112"/>
    </row>
    <row r="113" spans="3:3" s="63" customFormat="1" ht="9" customHeight="1" x14ac:dyDescent="0.2">
      <c r="C113" s="112"/>
    </row>
    <row r="114" spans="3:3" s="63" customFormat="1" ht="9" customHeight="1" x14ac:dyDescent="0.2">
      <c r="C114" s="112"/>
    </row>
    <row r="115" spans="3:3" s="63" customFormat="1" ht="9" customHeight="1" x14ac:dyDescent="0.2">
      <c r="C115" s="112"/>
    </row>
    <row r="116" spans="3:3" s="63" customFormat="1" ht="9" customHeight="1" x14ac:dyDescent="0.2">
      <c r="C116" s="112"/>
    </row>
    <row r="117" spans="3:3" s="63" customFormat="1" ht="9" customHeight="1" x14ac:dyDescent="0.2">
      <c r="C117" s="112"/>
    </row>
    <row r="118" spans="3:3" s="63" customFormat="1" ht="9" customHeight="1" x14ac:dyDescent="0.2">
      <c r="C118" s="112"/>
    </row>
    <row r="119" spans="3:3" s="63" customFormat="1" ht="9" customHeight="1" x14ac:dyDescent="0.2">
      <c r="C119" s="112"/>
    </row>
    <row r="120" spans="3:3" s="63" customFormat="1" ht="9" customHeight="1" x14ac:dyDescent="0.2">
      <c r="C120" s="112"/>
    </row>
    <row r="121" spans="3:3" s="63" customFormat="1" ht="9" customHeight="1" x14ac:dyDescent="0.2">
      <c r="C121" s="112"/>
    </row>
    <row r="122" spans="3:3" s="63" customFormat="1" ht="9" customHeight="1" x14ac:dyDescent="0.2">
      <c r="C122" s="112"/>
    </row>
    <row r="123" spans="3:3" s="63" customFormat="1" ht="9" customHeight="1" x14ac:dyDescent="0.2">
      <c r="C123" s="112"/>
    </row>
    <row r="124" spans="3:3" s="63" customFormat="1" ht="9" customHeight="1" x14ac:dyDescent="0.2">
      <c r="C124" s="112"/>
    </row>
    <row r="125" spans="3:3" s="63" customFormat="1" ht="9" customHeight="1" x14ac:dyDescent="0.2">
      <c r="C125" s="112"/>
    </row>
    <row r="126" spans="3:3" s="63" customFormat="1" ht="9" customHeight="1" x14ac:dyDescent="0.2">
      <c r="C126" s="112"/>
    </row>
    <row r="127" spans="3:3" s="63" customFormat="1" ht="9" customHeight="1" x14ac:dyDescent="0.2">
      <c r="C127" s="112"/>
    </row>
    <row r="128" spans="3:3" s="63" customFormat="1" ht="9" customHeight="1" x14ac:dyDescent="0.2">
      <c r="C128" s="112"/>
    </row>
    <row r="129" spans="3:3" s="63" customFormat="1" ht="9" customHeight="1" x14ac:dyDescent="0.2">
      <c r="C129" s="112"/>
    </row>
    <row r="130" spans="3:3" s="63" customFormat="1" ht="9" customHeight="1" x14ac:dyDescent="0.2">
      <c r="C130" s="112"/>
    </row>
    <row r="131" spans="3:3" s="63" customFormat="1" ht="9" customHeight="1" x14ac:dyDescent="0.2">
      <c r="C131" s="112"/>
    </row>
    <row r="132" spans="3:3" s="63" customFormat="1" ht="9" customHeight="1" x14ac:dyDescent="0.2">
      <c r="C132" s="112"/>
    </row>
    <row r="133" spans="3:3" s="63" customFormat="1" ht="9" customHeight="1" x14ac:dyDescent="0.2">
      <c r="C133" s="112"/>
    </row>
    <row r="134" spans="3:3" s="63" customFormat="1" ht="9" customHeight="1" x14ac:dyDescent="0.2">
      <c r="C134" s="112"/>
    </row>
    <row r="135" spans="3:3" s="63" customFormat="1" ht="9" customHeight="1" x14ac:dyDescent="0.2">
      <c r="C135" s="112"/>
    </row>
    <row r="136" spans="3:3" s="63" customFormat="1" ht="9" customHeight="1" x14ac:dyDescent="0.2">
      <c r="C136" s="112"/>
    </row>
    <row r="137" spans="3:3" s="63" customFormat="1" ht="9" customHeight="1" x14ac:dyDescent="0.2">
      <c r="C137" s="112"/>
    </row>
    <row r="138" spans="3:3" s="63" customFormat="1" ht="9" customHeight="1" x14ac:dyDescent="0.2">
      <c r="C138" s="112"/>
    </row>
    <row r="139" spans="3:3" s="63" customFormat="1" ht="9" customHeight="1" x14ac:dyDescent="0.2">
      <c r="C139" s="112"/>
    </row>
    <row r="140" spans="3:3" s="63" customFormat="1" ht="9" customHeight="1" x14ac:dyDescent="0.2">
      <c r="C140" s="112"/>
    </row>
    <row r="141" spans="3:3" s="63" customFormat="1" ht="9" customHeight="1" x14ac:dyDescent="0.2">
      <c r="C141" s="112"/>
    </row>
    <row r="142" spans="3:3" s="63" customFormat="1" ht="9" customHeight="1" x14ac:dyDescent="0.2">
      <c r="C142" s="112"/>
    </row>
    <row r="143" spans="3:3" s="63" customFormat="1" ht="9" customHeight="1" x14ac:dyDescent="0.2">
      <c r="C143" s="112"/>
    </row>
    <row r="144" spans="3:3" s="63" customFormat="1" ht="9" customHeight="1" x14ac:dyDescent="0.2">
      <c r="C144" s="112"/>
    </row>
    <row r="145" spans="3:3" s="63" customFormat="1" ht="9" customHeight="1" x14ac:dyDescent="0.2">
      <c r="C145" s="112"/>
    </row>
    <row r="146" spans="3:3" s="63" customFormat="1" ht="9" customHeight="1" x14ac:dyDescent="0.2">
      <c r="C146" s="112"/>
    </row>
    <row r="147" spans="3:3" s="63" customFormat="1" ht="9" customHeight="1" x14ac:dyDescent="0.2">
      <c r="C147" s="112"/>
    </row>
    <row r="148" spans="3:3" s="63" customFormat="1" ht="9" customHeight="1" x14ac:dyDescent="0.2">
      <c r="C148" s="112"/>
    </row>
    <row r="149" spans="3:3" s="63" customFormat="1" ht="9" customHeight="1" x14ac:dyDescent="0.2">
      <c r="C149" s="112"/>
    </row>
    <row r="150" spans="3:3" s="63" customFormat="1" ht="9" customHeight="1" x14ac:dyDescent="0.2">
      <c r="C150" s="112"/>
    </row>
    <row r="151" spans="3:3" s="63" customFormat="1" ht="9" customHeight="1" x14ac:dyDescent="0.2">
      <c r="C151" s="112"/>
    </row>
    <row r="152" spans="3:3" s="63" customFormat="1" ht="9" customHeight="1" x14ac:dyDescent="0.2">
      <c r="C152" s="112"/>
    </row>
    <row r="153" spans="3:3" s="63" customFormat="1" ht="9" customHeight="1" x14ac:dyDescent="0.2">
      <c r="C153" s="112"/>
    </row>
    <row r="154" spans="3:3" s="63" customFormat="1" ht="9" customHeight="1" x14ac:dyDescent="0.2">
      <c r="C154" s="112"/>
    </row>
    <row r="155" spans="3:3" s="63" customFormat="1" ht="9" customHeight="1" x14ac:dyDescent="0.2">
      <c r="C155" s="112"/>
    </row>
    <row r="156" spans="3:3" s="63" customFormat="1" ht="9" customHeight="1" x14ac:dyDescent="0.2">
      <c r="C156" s="112"/>
    </row>
    <row r="157" spans="3:3" s="63" customFormat="1" ht="9" customHeight="1" x14ac:dyDescent="0.2">
      <c r="C157" s="112"/>
    </row>
    <row r="158" spans="3:3" s="63" customFormat="1" ht="9" customHeight="1" x14ac:dyDescent="0.2">
      <c r="C158" s="112"/>
    </row>
    <row r="159" spans="3:3" s="63" customFormat="1" ht="9" customHeight="1" x14ac:dyDescent="0.2">
      <c r="C159" s="112"/>
    </row>
    <row r="160" spans="3:3" s="63" customFormat="1" ht="9" customHeight="1" x14ac:dyDescent="0.2">
      <c r="C160" s="112"/>
    </row>
    <row r="161" spans="3:3" s="63" customFormat="1" ht="9" customHeight="1" x14ac:dyDescent="0.2">
      <c r="C161" s="112"/>
    </row>
    <row r="162" spans="3:3" s="63" customFormat="1" ht="9" customHeight="1" x14ac:dyDescent="0.2">
      <c r="C162" s="112"/>
    </row>
    <row r="163" spans="3:3" s="63" customFormat="1" ht="9" customHeight="1" x14ac:dyDescent="0.2">
      <c r="C163" s="112"/>
    </row>
    <row r="164" spans="3:3" s="63" customFormat="1" ht="9" customHeight="1" x14ac:dyDescent="0.2">
      <c r="C164" s="112"/>
    </row>
    <row r="165" spans="3:3" s="63" customFormat="1" ht="9" customHeight="1" x14ac:dyDescent="0.2">
      <c r="C165" s="112"/>
    </row>
    <row r="166" spans="3:3" s="63" customFormat="1" ht="9" customHeight="1" x14ac:dyDescent="0.2">
      <c r="C166" s="112"/>
    </row>
    <row r="167" spans="3:3" s="63" customFormat="1" ht="9" customHeight="1" x14ac:dyDescent="0.2">
      <c r="C167" s="112"/>
    </row>
    <row r="168" spans="3:3" s="63" customFormat="1" ht="9" customHeight="1" x14ac:dyDescent="0.2">
      <c r="C168" s="112"/>
    </row>
    <row r="169" spans="3:3" s="63" customFormat="1" ht="9" customHeight="1" x14ac:dyDescent="0.2">
      <c r="C169" s="112"/>
    </row>
    <row r="170" spans="3:3" s="63" customFormat="1" ht="9" customHeight="1" x14ac:dyDescent="0.2">
      <c r="C170" s="112"/>
    </row>
    <row r="171" spans="3:3" s="63" customFormat="1" ht="9" customHeight="1" x14ac:dyDescent="0.2">
      <c r="C171" s="112"/>
    </row>
    <row r="172" spans="3:3" s="63" customFormat="1" ht="9" customHeight="1" x14ac:dyDescent="0.2">
      <c r="C172" s="112"/>
    </row>
    <row r="173" spans="3:3" s="63" customFormat="1" ht="9" customHeight="1" x14ac:dyDescent="0.2">
      <c r="C173" s="112"/>
    </row>
    <row r="174" spans="3:3" s="63" customFormat="1" ht="9" customHeight="1" x14ac:dyDescent="0.2">
      <c r="C174" s="112"/>
    </row>
    <row r="175" spans="3:3" s="63" customFormat="1" ht="9" customHeight="1" x14ac:dyDescent="0.2">
      <c r="C175" s="112"/>
    </row>
    <row r="176" spans="3:3" s="63" customFormat="1" ht="9" customHeight="1" x14ac:dyDescent="0.2">
      <c r="C176" s="112"/>
    </row>
    <row r="177" spans="3:3" s="63" customFormat="1" ht="9" customHeight="1" x14ac:dyDescent="0.2">
      <c r="C177" s="112"/>
    </row>
    <row r="178" spans="3:3" s="63" customFormat="1" ht="9" customHeight="1" x14ac:dyDescent="0.2">
      <c r="C178" s="112"/>
    </row>
    <row r="179" spans="3:3" s="63" customFormat="1" ht="9" customHeight="1" x14ac:dyDescent="0.2">
      <c r="C179" s="112"/>
    </row>
    <row r="180" spans="3:3" s="63" customFormat="1" ht="9" customHeight="1" x14ac:dyDescent="0.2">
      <c r="C180" s="112"/>
    </row>
    <row r="181" spans="3:3" s="63" customFormat="1" ht="9" customHeight="1" x14ac:dyDescent="0.2">
      <c r="C181" s="112"/>
    </row>
    <row r="182" spans="3:3" s="63" customFormat="1" ht="9" customHeight="1" x14ac:dyDescent="0.2">
      <c r="C182" s="112"/>
    </row>
    <row r="183" spans="3:3" s="63" customFormat="1" ht="9" customHeight="1" x14ac:dyDescent="0.2">
      <c r="C183" s="112"/>
    </row>
    <row r="184" spans="3:3" s="63" customFormat="1" ht="9" customHeight="1" x14ac:dyDescent="0.2">
      <c r="C184" s="112"/>
    </row>
    <row r="185" spans="3:3" s="63" customFormat="1" ht="9" customHeight="1" x14ac:dyDescent="0.2">
      <c r="C185" s="112"/>
    </row>
    <row r="186" spans="3:3" s="63" customFormat="1" ht="9" customHeight="1" x14ac:dyDescent="0.2">
      <c r="C186" s="112"/>
    </row>
    <row r="187" spans="3:3" s="63" customFormat="1" ht="9" customHeight="1" x14ac:dyDescent="0.2">
      <c r="C187" s="112"/>
    </row>
    <row r="188" spans="3:3" s="63" customFormat="1" ht="9" customHeight="1" x14ac:dyDescent="0.2">
      <c r="C188" s="112"/>
    </row>
    <row r="189" spans="3:3" s="63" customFormat="1" ht="9" customHeight="1" x14ac:dyDescent="0.2">
      <c r="C189" s="112"/>
    </row>
    <row r="190" spans="3:3" s="63" customFormat="1" ht="9" customHeight="1" x14ac:dyDescent="0.2">
      <c r="C190" s="112"/>
    </row>
    <row r="191" spans="3:3" s="63" customFormat="1" ht="9" customHeight="1" x14ac:dyDescent="0.2">
      <c r="C191" s="112"/>
    </row>
    <row r="192" spans="3:3" s="63" customFormat="1" ht="9" customHeight="1" x14ac:dyDescent="0.2">
      <c r="C192" s="112"/>
    </row>
    <row r="193" spans="3:3" s="63" customFormat="1" ht="9" customHeight="1" x14ac:dyDescent="0.2">
      <c r="C193" s="112"/>
    </row>
    <row r="194" spans="3:3" s="63" customFormat="1" ht="9" customHeight="1" x14ac:dyDescent="0.2">
      <c r="C194" s="112"/>
    </row>
    <row r="195" spans="3:3" s="63" customFormat="1" ht="9" customHeight="1" x14ac:dyDescent="0.2">
      <c r="C195" s="112"/>
    </row>
    <row r="196" spans="3:3" s="63" customFormat="1" ht="9" customHeight="1" x14ac:dyDescent="0.2">
      <c r="C196" s="112"/>
    </row>
    <row r="197" spans="3:3" s="63" customFormat="1" ht="9" customHeight="1" x14ac:dyDescent="0.2">
      <c r="C197" s="112"/>
    </row>
    <row r="198" spans="3:3" s="63" customFormat="1" ht="9" customHeight="1" x14ac:dyDescent="0.2">
      <c r="C198" s="112"/>
    </row>
    <row r="199" spans="3:3" s="63" customFormat="1" ht="9" customHeight="1" x14ac:dyDescent="0.2">
      <c r="C199" s="112"/>
    </row>
    <row r="200" spans="3:3" s="63" customFormat="1" ht="9" customHeight="1" x14ac:dyDescent="0.2">
      <c r="C200" s="112"/>
    </row>
    <row r="201" spans="3:3" s="63" customFormat="1" ht="9" customHeight="1" x14ac:dyDescent="0.2">
      <c r="C201" s="112"/>
    </row>
    <row r="202" spans="3:3" s="63" customFormat="1" ht="9" customHeight="1" x14ac:dyDescent="0.2">
      <c r="C202" s="112"/>
    </row>
    <row r="203" spans="3:3" s="63" customFormat="1" ht="9" customHeight="1" x14ac:dyDescent="0.2">
      <c r="C203" s="112"/>
    </row>
    <row r="204" spans="3:3" s="63" customFormat="1" ht="9" customHeight="1" x14ac:dyDescent="0.2">
      <c r="C204" s="112"/>
    </row>
    <row r="205" spans="3:3" s="63" customFormat="1" ht="9" customHeight="1" x14ac:dyDescent="0.2">
      <c r="C205" s="112"/>
    </row>
    <row r="206" spans="3:3" s="63" customFormat="1" ht="9" customHeight="1" x14ac:dyDescent="0.2">
      <c r="C206" s="112"/>
    </row>
    <row r="207" spans="3:3" s="63" customFormat="1" ht="9" customHeight="1" x14ac:dyDescent="0.2">
      <c r="C207" s="112"/>
    </row>
    <row r="208" spans="3:3" s="63" customFormat="1" ht="9" customHeight="1" x14ac:dyDescent="0.2">
      <c r="C208" s="112"/>
    </row>
    <row r="209" spans="3:3" s="63" customFormat="1" ht="9" customHeight="1" x14ac:dyDescent="0.2">
      <c r="C209" s="112"/>
    </row>
    <row r="210" spans="3:3" s="63" customFormat="1" ht="9" customHeight="1" x14ac:dyDescent="0.2">
      <c r="C210" s="112"/>
    </row>
    <row r="211" spans="3:3" s="63" customFormat="1" ht="9" customHeight="1" x14ac:dyDescent="0.2">
      <c r="C211" s="112"/>
    </row>
    <row r="212" spans="3:3" s="63" customFormat="1" ht="9" customHeight="1" x14ac:dyDescent="0.2">
      <c r="C212" s="112"/>
    </row>
    <row r="213" spans="3:3" s="63" customFormat="1" ht="9" customHeight="1" x14ac:dyDescent="0.2">
      <c r="C213" s="112"/>
    </row>
    <row r="214" spans="3:3" s="63" customFormat="1" ht="9" customHeight="1" x14ac:dyDescent="0.2">
      <c r="C214" s="112"/>
    </row>
    <row r="215" spans="3:3" s="63" customFormat="1" ht="9" customHeight="1" x14ac:dyDescent="0.2">
      <c r="C215" s="112"/>
    </row>
    <row r="216" spans="3:3" s="63" customFormat="1" ht="9" customHeight="1" x14ac:dyDescent="0.2">
      <c r="C216" s="112"/>
    </row>
    <row r="217" spans="3:3" s="63" customFormat="1" ht="9" customHeight="1" x14ac:dyDescent="0.2">
      <c r="C217" s="112"/>
    </row>
    <row r="218" spans="3:3" s="63" customFormat="1" ht="9" customHeight="1" x14ac:dyDescent="0.2">
      <c r="C218" s="112"/>
    </row>
    <row r="219" spans="3:3" s="63" customFormat="1" ht="9" customHeight="1" x14ac:dyDescent="0.2">
      <c r="C219" s="112"/>
    </row>
    <row r="220" spans="3:3" s="63" customFormat="1" ht="9" customHeight="1" x14ac:dyDescent="0.2">
      <c r="C220" s="112"/>
    </row>
    <row r="221" spans="3:3" s="63" customFormat="1" ht="9" customHeight="1" x14ac:dyDescent="0.2">
      <c r="C221" s="112"/>
    </row>
    <row r="222" spans="3:3" s="63" customFormat="1" ht="9" customHeight="1" x14ac:dyDescent="0.2">
      <c r="C222" s="112"/>
    </row>
    <row r="223" spans="3:3" s="63" customFormat="1" ht="9" customHeight="1" x14ac:dyDescent="0.2">
      <c r="C223" s="112"/>
    </row>
    <row r="224" spans="3:3" s="63" customFormat="1" ht="9" customHeight="1" x14ac:dyDescent="0.2">
      <c r="C224" s="112"/>
    </row>
    <row r="225" spans="3:3" s="63" customFormat="1" ht="9" customHeight="1" x14ac:dyDescent="0.2">
      <c r="C225" s="112"/>
    </row>
    <row r="226" spans="3:3" s="63" customFormat="1" ht="9" customHeight="1" x14ac:dyDescent="0.2">
      <c r="C226" s="112"/>
    </row>
    <row r="227" spans="3:3" s="63" customFormat="1" ht="9" customHeight="1" x14ac:dyDescent="0.2">
      <c r="C227" s="112"/>
    </row>
    <row r="228" spans="3:3" s="63" customFormat="1" ht="9" customHeight="1" x14ac:dyDescent="0.2">
      <c r="C228" s="112"/>
    </row>
    <row r="229" spans="3:3" s="63" customFormat="1" ht="9" customHeight="1" x14ac:dyDescent="0.2">
      <c r="C229" s="112"/>
    </row>
    <row r="230" spans="3:3" s="63" customFormat="1" ht="9" customHeight="1" x14ac:dyDescent="0.2">
      <c r="C230" s="112"/>
    </row>
    <row r="231" spans="3:3" s="63" customFormat="1" ht="9" customHeight="1" x14ac:dyDescent="0.2">
      <c r="C231" s="112"/>
    </row>
    <row r="232" spans="3:3" s="63" customFormat="1" ht="9" customHeight="1" x14ac:dyDescent="0.2">
      <c r="C232" s="112"/>
    </row>
    <row r="233" spans="3:3" s="63" customFormat="1" ht="9" customHeight="1" x14ac:dyDescent="0.2">
      <c r="C233" s="112"/>
    </row>
    <row r="234" spans="3:3" s="63" customFormat="1" ht="9" customHeight="1" x14ac:dyDescent="0.2">
      <c r="C234" s="112"/>
    </row>
    <row r="235" spans="3:3" s="63" customFormat="1" ht="9" customHeight="1" x14ac:dyDescent="0.2">
      <c r="C235" s="112"/>
    </row>
    <row r="236" spans="3:3" s="63" customFormat="1" ht="9" customHeight="1" x14ac:dyDescent="0.2">
      <c r="C236" s="112"/>
    </row>
    <row r="237" spans="3:3" s="63" customFormat="1" ht="9" customHeight="1" x14ac:dyDescent="0.2">
      <c r="C237" s="112"/>
    </row>
    <row r="238" spans="3:3" s="63" customFormat="1" ht="9" customHeight="1" x14ac:dyDescent="0.2">
      <c r="C238" s="112"/>
    </row>
    <row r="239" spans="3:3" s="63" customFormat="1" ht="9" customHeight="1" x14ac:dyDescent="0.2">
      <c r="C239" s="112"/>
    </row>
    <row r="240" spans="3:3" s="63" customFormat="1" ht="9" customHeight="1" x14ac:dyDescent="0.2">
      <c r="C240" s="112"/>
    </row>
    <row r="241" spans="3:3" s="63" customFormat="1" ht="9" customHeight="1" x14ac:dyDescent="0.2">
      <c r="C241" s="112"/>
    </row>
    <row r="242" spans="3:3" s="63" customFormat="1" ht="9" customHeight="1" x14ac:dyDescent="0.2">
      <c r="C242" s="112"/>
    </row>
    <row r="243" spans="3:3" s="63" customFormat="1" ht="9" customHeight="1" x14ac:dyDescent="0.2">
      <c r="C243" s="112"/>
    </row>
    <row r="244" spans="3:3" s="63" customFormat="1" ht="9" customHeight="1" x14ac:dyDescent="0.2">
      <c r="C244" s="112"/>
    </row>
    <row r="245" spans="3:3" s="63" customFormat="1" ht="9" customHeight="1" x14ac:dyDescent="0.2">
      <c r="C245" s="112"/>
    </row>
    <row r="246" spans="3:3" s="63" customFormat="1" ht="9" customHeight="1" x14ac:dyDescent="0.2">
      <c r="C246" s="112"/>
    </row>
    <row r="247" spans="3:3" s="63" customFormat="1" ht="9" customHeight="1" x14ac:dyDescent="0.2">
      <c r="C247" s="112"/>
    </row>
    <row r="248" spans="3:3" s="63" customFormat="1" ht="9" customHeight="1" x14ac:dyDescent="0.2">
      <c r="C248" s="112"/>
    </row>
    <row r="249" spans="3:3" s="63" customFormat="1" ht="9" customHeight="1" x14ac:dyDescent="0.2">
      <c r="C249" s="112"/>
    </row>
    <row r="250" spans="3:3" s="63" customFormat="1" ht="9" customHeight="1" x14ac:dyDescent="0.2">
      <c r="C250" s="112"/>
    </row>
    <row r="251" spans="3:3" s="63" customFormat="1" ht="9" customHeight="1" x14ac:dyDescent="0.2">
      <c r="C251" s="112"/>
    </row>
    <row r="252" spans="3:3" s="63" customFormat="1" ht="9" customHeight="1" x14ac:dyDescent="0.2">
      <c r="C252" s="112"/>
    </row>
    <row r="253" spans="3:3" s="63" customFormat="1" ht="9" customHeight="1" x14ac:dyDescent="0.2">
      <c r="C253" s="112"/>
    </row>
    <row r="254" spans="3:3" s="63" customFormat="1" ht="9" customHeight="1" x14ac:dyDescent="0.2">
      <c r="C254" s="112"/>
    </row>
    <row r="255" spans="3:3" s="63" customFormat="1" ht="9" customHeight="1" x14ac:dyDescent="0.2">
      <c r="C255" s="112"/>
    </row>
    <row r="256" spans="3:3" s="63" customFormat="1" ht="9" customHeight="1" x14ac:dyDescent="0.2">
      <c r="C256" s="112"/>
    </row>
    <row r="257" spans="3:3" s="63" customFormat="1" ht="9" customHeight="1" x14ac:dyDescent="0.2">
      <c r="C257" s="112"/>
    </row>
    <row r="258" spans="3:3" s="63" customFormat="1" ht="9" customHeight="1" x14ac:dyDescent="0.2">
      <c r="C258" s="112"/>
    </row>
    <row r="259" spans="3:3" s="63" customFormat="1" ht="9" customHeight="1" x14ac:dyDescent="0.2">
      <c r="C259" s="112"/>
    </row>
    <row r="260" spans="3:3" s="63" customFormat="1" ht="9" customHeight="1" x14ac:dyDescent="0.2">
      <c r="C260" s="112"/>
    </row>
    <row r="261" spans="3:3" s="63" customFormat="1" ht="9" customHeight="1" x14ac:dyDescent="0.2">
      <c r="C261" s="112"/>
    </row>
    <row r="262" spans="3:3" s="63" customFormat="1" ht="9" customHeight="1" x14ac:dyDescent="0.2">
      <c r="C262" s="112"/>
    </row>
    <row r="263" spans="3:3" s="63" customFormat="1" ht="9" customHeight="1" x14ac:dyDescent="0.2">
      <c r="C263" s="112"/>
    </row>
    <row r="264" spans="3:3" s="63" customFormat="1" ht="9" customHeight="1" x14ac:dyDescent="0.2">
      <c r="C264" s="112"/>
    </row>
    <row r="265" spans="3:3" s="63" customFormat="1" ht="9" customHeight="1" x14ac:dyDescent="0.2">
      <c r="C265" s="112"/>
    </row>
    <row r="266" spans="3:3" s="63" customFormat="1" ht="9" customHeight="1" x14ac:dyDescent="0.2">
      <c r="C266" s="112"/>
    </row>
    <row r="267" spans="3:3" s="63" customFormat="1" ht="9" customHeight="1" x14ac:dyDescent="0.2">
      <c r="C267" s="112"/>
    </row>
    <row r="268" spans="3:3" s="63" customFormat="1" ht="9" customHeight="1" x14ac:dyDescent="0.2">
      <c r="C268" s="112"/>
    </row>
    <row r="269" spans="3:3" s="63" customFormat="1" ht="9" customHeight="1" x14ac:dyDescent="0.2">
      <c r="C269" s="112"/>
    </row>
    <row r="270" spans="3:3" s="63" customFormat="1" ht="9" customHeight="1" x14ac:dyDescent="0.2">
      <c r="C270" s="112"/>
    </row>
    <row r="271" spans="3:3" s="63" customFormat="1" ht="9" customHeight="1" x14ac:dyDescent="0.2">
      <c r="C271" s="112"/>
    </row>
    <row r="272" spans="3:3" s="63" customFormat="1" ht="9" customHeight="1" x14ac:dyDescent="0.2">
      <c r="C272" s="112"/>
    </row>
    <row r="273" spans="3:3" s="63" customFormat="1" ht="9" customHeight="1" x14ac:dyDescent="0.2">
      <c r="C273" s="112"/>
    </row>
    <row r="274" spans="3:3" s="63" customFormat="1" ht="9" customHeight="1" x14ac:dyDescent="0.2">
      <c r="C274" s="112"/>
    </row>
    <row r="275" spans="3:3" s="63" customFormat="1" ht="9" customHeight="1" x14ac:dyDescent="0.2">
      <c r="C275" s="112"/>
    </row>
    <row r="276" spans="3:3" s="63" customFormat="1" ht="9" customHeight="1" x14ac:dyDescent="0.2">
      <c r="C276" s="112"/>
    </row>
    <row r="277" spans="3:3" s="63" customFormat="1" ht="9" customHeight="1" x14ac:dyDescent="0.2">
      <c r="C277" s="112"/>
    </row>
    <row r="278" spans="3:3" s="63" customFormat="1" ht="9" customHeight="1" x14ac:dyDescent="0.2">
      <c r="C278" s="112"/>
    </row>
    <row r="279" spans="3:3" s="63" customFormat="1" ht="9" customHeight="1" x14ac:dyDescent="0.2">
      <c r="C279" s="112"/>
    </row>
    <row r="280" spans="3:3" s="63" customFormat="1" ht="9" customHeight="1" x14ac:dyDescent="0.2">
      <c r="C280" s="112"/>
    </row>
    <row r="281" spans="3:3" s="63" customFormat="1" ht="9" customHeight="1" x14ac:dyDescent="0.2">
      <c r="C281" s="112"/>
    </row>
    <row r="282" spans="3:3" s="63" customFormat="1" ht="9" customHeight="1" x14ac:dyDescent="0.2">
      <c r="C282" s="112"/>
    </row>
    <row r="283" spans="3:3" s="63" customFormat="1" ht="9" customHeight="1" x14ac:dyDescent="0.2">
      <c r="C283" s="112"/>
    </row>
    <row r="284" spans="3:3" s="63" customFormat="1" ht="9" customHeight="1" x14ac:dyDescent="0.2">
      <c r="C284" s="112"/>
    </row>
    <row r="285" spans="3:3" s="63" customFormat="1" ht="9" customHeight="1" x14ac:dyDescent="0.2">
      <c r="C285" s="112"/>
    </row>
    <row r="286" spans="3:3" s="63" customFormat="1" ht="9" customHeight="1" x14ac:dyDescent="0.2">
      <c r="C286" s="112"/>
    </row>
    <row r="287" spans="3:3" s="63" customFormat="1" ht="9" customHeight="1" x14ac:dyDescent="0.2">
      <c r="C287" s="112"/>
    </row>
    <row r="288" spans="3:3" s="63" customFormat="1" ht="9" customHeight="1" x14ac:dyDescent="0.2">
      <c r="C288" s="112"/>
    </row>
    <row r="289" spans="3:3" s="63" customFormat="1" ht="9" customHeight="1" x14ac:dyDescent="0.2">
      <c r="C289" s="112"/>
    </row>
    <row r="290" spans="3:3" s="63" customFormat="1" ht="9" customHeight="1" x14ac:dyDescent="0.2">
      <c r="C290" s="112"/>
    </row>
    <row r="291" spans="3:3" s="63" customFormat="1" ht="9" customHeight="1" x14ac:dyDescent="0.2">
      <c r="C291" s="112"/>
    </row>
    <row r="292" spans="3:3" s="63" customFormat="1" ht="9" customHeight="1" x14ac:dyDescent="0.2">
      <c r="C292" s="112"/>
    </row>
    <row r="293" spans="3:3" s="63" customFormat="1" ht="9" customHeight="1" x14ac:dyDescent="0.2">
      <c r="C293" s="112"/>
    </row>
    <row r="294" spans="3:3" s="63" customFormat="1" ht="9" customHeight="1" x14ac:dyDescent="0.2">
      <c r="C294" s="112"/>
    </row>
    <row r="295" spans="3:3" s="63" customFormat="1" ht="9" customHeight="1" x14ac:dyDescent="0.2">
      <c r="C295" s="112"/>
    </row>
    <row r="296" spans="3:3" s="63" customFormat="1" ht="9" customHeight="1" x14ac:dyDescent="0.2">
      <c r="C296" s="112"/>
    </row>
    <row r="297" spans="3:3" s="63" customFormat="1" ht="9" customHeight="1" x14ac:dyDescent="0.2">
      <c r="C297" s="112"/>
    </row>
    <row r="298" spans="3:3" s="63" customFormat="1" ht="9" customHeight="1" x14ac:dyDescent="0.2">
      <c r="C298" s="112"/>
    </row>
    <row r="299" spans="3:3" s="63" customFormat="1" ht="9" customHeight="1" x14ac:dyDescent="0.2">
      <c r="C299" s="112"/>
    </row>
    <row r="300" spans="3:3" s="63" customFormat="1" ht="9" customHeight="1" x14ac:dyDescent="0.2">
      <c r="C300" s="112"/>
    </row>
    <row r="301" spans="3:3" s="63" customFormat="1" ht="9" customHeight="1" x14ac:dyDescent="0.2">
      <c r="C301" s="112"/>
    </row>
    <row r="302" spans="3:3" s="63" customFormat="1" ht="9" customHeight="1" x14ac:dyDescent="0.2">
      <c r="C302" s="112"/>
    </row>
    <row r="303" spans="3:3" s="63" customFormat="1" ht="9" customHeight="1" x14ac:dyDescent="0.2">
      <c r="C303" s="112"/>
    </row>
    <row r="304" spans="3:3" s="63" customFormat="1" ht="9" customHeight="1" x14ac:dyDescent="0.2">
      <c r="C304" s="112"/>
    </row>
    <row r="305" spans="3:3" s="63" customFormat="1" ht="9" customHeight="1" x14ac:dyDescent="0.2">
      <c r="C305" s="112"/>
    </row>
    <row r="306" spans="3:3" s="63" customFormat="1" ht="9" customHeight="1" x14ac:dyDescent="0.2">
      <c r="C306" s="112"/>
    </row>
    <row r="307" spans="3:3" s="63" customFormat="1" ht="9" customHeight="1" x14ac:dyDescent="0.2">
      <c r="C307" s="112"/>
    </row>
    <row r="308" spans="3:3" s="63" customFormat="1" ht="9" customHeight="1" x14ac:dyDescent="0.2">
      <c r="C308" s="112"/>
    </row>
    <row r="309" spans="3:3" s="63" customFormat="1" ht="9" customHeight="1" x14ac:dyDescent="0.2">
      <c r="C309" s="112"/>
    </row>
    <row r="310" spans="3:3" s="63" customFormat="1" ht="9" customHeight="1" x14ac:dyDescent="0.2">
      <c r="C310" s="112"/>
    </row>
    <row r="311" spans="3:3" s="63" customFormat="1" ht="9" customHeight="1" x14ac:dyDescent="0.2">
      <c r="C311" s="112"/>
    </row>
    <row r="312" spans="3:3" s="63" customFormat="1" ht="9" customHeight="1" x14ac:dyDescent="0.2">
      <c r="C312" s="112"/>
    </row>
    <row r="313" spans="3:3" s="63" customFormat="1" ht="9" customHeight="1" x14ac:dyDescent="0.2">
      <c r="C313" s="112"/>
    </row>
    <row r="314" spans="3:3" s="63" customFormat="1" ht="9" customHeight="1" x14ac:dyDescent="0.2">
      <c r="C314" s="112"/>
    </row>
    <row r="315" spans="3:3" s="63" customFormat="1" ht="9" customHeight="1" x14ac:dyDescent="0.2">
      <c r="C315" s="112"/>
    </row>
    <row r="316" spans="3:3" s="63" customFormat="1" ht="9" customHeight="1" x14ac:dyDescent="0.2">
      <c r="C316" s="112"/>
    </row>
    <row r="317" spans="3:3" s="63" customFormat="1" ht="9" customHeight="1" x14ac:dyDescent="0.2">
      <c r="C317" s="112"/>
    </row>
    <row r="318" spans="3:3" s="63" customFormat="1" ht="9" customHeight="1" x14ac:dyDescent="0.2">
      <c r="C318" s="112"/>
    </row>
    <row r="319" spans="3:3" s="63" customFormat="1" ht="9" customHeight="1" x14ac:dyDescent="0.2">
      <c r="C319" s="112"/>
    </row>
    <row r="320" spans="3:3" s="63" customFormat="1" ht="9" customHeight="1" x14ac:dyDescent="0.2">
      <c r="C320" s="112"/>
    </row>
    <row r="321" spans="3:3" s="63" customFormat="1" ht="9" customHeight="1" x14ac:dyDescent="0.2">
      <c r="C321" s="112"/>
    </row>
    <row r="322" spans="3:3" s="63" customFormat="1" ht="9" customHeight="1" x14ac:dyDescent="0.2">
      <c r="C322" s="112"/>
    </row>
    <row r="323" spans="3:3" s="63" customFormat="1" ht="9" customHeight="1" x14ac:dyDescent="0.2">
      <c r="C323" s="112"/>
    </row>
    <row r="324" spans="3:3" s="63" customFormat="1" ht="9" customHeight="1" x14ac:dyDescent="0.2">
      <c r="C324" s="112"/>
    </row>
    <row r="325" spans="3:3" s="63" customFormat="1" ht="9" customHeight="1" x14ac:dyDescent="0.2">
      <c r="C325" s="112"/>
    </row>
    <row r="326" spans="3:3" s="63" customFormat="1" ht="9" customHeight="1" x14ac:dyDescent="0.2">
      <c r="C326" s="112"/>
    </row>
    <row r="327" spans="3:3" s="63" customFormat="1" ht="9" customHeight="1" x14ac:dyDescent="0.2">
      <c r="C327" s="112"/>
    </row>
    <row r="328" spans="3:3" s="63" customFormat="1" ht="9" customHeight="1" x14ac:dyDescent="0.2">
      <c r="C328" s="112"/>
    </row>
    <row r="329" spans="3:3" s="63" customFormat="1" ht="9" customHeight="1" x14ac:dyDescent="0.2">
      <c r="C329" s="112"/>
    </row>
    <row r="330" spans="3:3" s="63" customFormat="1" ht="9" customHeight="1" x14ac:dyDescent="0.2">
      <c r="C330" s="112"/>
    </row>
    <row r="331" spans="3:3" s="63" customFormat="1" ht="9" customHeight="1" x14ac:dyDescent="0.2">
      <c r="C331" s="112"/>
    </row>
    <row r="332" spans="3:3" s="63" customFormat="1" ht="9" customHeight="1" x14ac:dyDescent="0.2">
      <c r="C332" s="112"/>
    </row>
    <row r="333" spans="3:3" s="63" customFormat="1" ht="9" customHeight="1" x14ac:dyDescent="0.2">
      <c r="C333" s="112"/>
    </row>
    <row r="334" spans="3:3" s="63" customFormat="1" ht="9" customHeight="1" x14ac:dyDescent="0.2">
      <c r="C334" s="112"/>
    </row>
    <row r="335" spans="3:3" s="63" customFormat="1" ht="9" customHeight="1" x14ac:dyDescent="0.2">
      <c r="C335" s="112"/>
    </row>
    <row r="336" spans="3:3" s="63" customFormat="1" ht="9" customHeight="1" x14ac:dyDescent="0.2">
      <c r="C336" s="112"/>
    </row>
    <row r="337" spans="3:3" s="63" customFormat="1" ht="9" customHeight="1" x14ac:dyDescent="0.2">
      <c r="C337" s="112"/>
    </row>
    <row r="338" spans="3:3" s="63" customFormat="1" ht="9" customHeight="1" x14ac:dyDescent="0.2">
      <c r="C338" s="112"/>
    </row>
    <row r="339" spans="3:3" s="63" customFormat="1" ht="9" customHeight="1" x14ac:dyDescent="0.2">
      <c r="C339" s="112"/>
    </row>
    <row r="340" spans="3:3" s="63" customFormat="1" ht="9" customHeight="1" x14ac:dyDescent="0.2">
      <c r="C340" s="112"/>
    </row>
    <row r="341" spans="3:3" s="63" customFormat="1" ht="9" customHeight="1" x14ac:dyDescent="0.2">
      <c r="C341" s="112"/>
    </row>
    <row r="342" spans="3:3" s="63" customFormat="1" ht="9" customHeight="1" x14ac:dyDescent="0.2">
      <c r="C342" s="112"/>
    </row>
    <row r="343" spans="3:3" s="63" customFormat="1" ht="9" customHeight="1" x14ac:dyDescent="0.2">
      <c r="C343" s="112"/>
    </row>
    <row r="344" spans="3:3" s="63" customFormat="1" ht="9" customHeight="1" x14ac:dyDescent="0.2">
      <c r="C344" s="112"/>
    </row>
    <row r="345" spans="3:3" s="63" customFormat="1" ht="9" customHeight="1" x14ac:dyDescent="0.2">
      <c r="C345" s="112"/>
    </row>
    <row r="346" spans="3:3" s="63" customFormat="1" ht="9" customHeight="1" x14ac:dyDescent="0.2">
      <c r="C346" s="112"/>
    </row>
    <row r="347" spans="3:3" s="63" customFormat="1" ht="9" customHeight="1" x14ac:dyDescent="0.2">
      <c r="C347" s="112"/>
    </row>
    <row r="348" spans="3:3" s="63" customFormat="1" ht="9" customHeight="1" x14ac:dyDescent="0.2">
      <c r="C348" s="112"/>
    </row>
    <row r="349" spans="3:3" s="63" customFormat="1" ht="9" customHeight="1" x14ac:dyDescent="0.2">
      <c r="C349" s="112"/>
    </row>
    <row r="350" spans="3:3" s="63" customFormat="1" ht="9" customHeight="1" x14ac:dyDescent="0.2">
      <c r="C350" s="112"/>
    </row>
    <row r="351" spans="3:3" s="63" customFormat="1" ht="9" customHeight="1" x14ac:dyDescent="0.2">
      <c r="C351" s="112"/>
    </row>
    <row r="352" spans="3:3" s="63" customFormat="1" ht="9" customHeight="1" x14ac:dyDescent="0.2">
      <c r="C352" s="112"/>
    </row>
    <row r="353" spans="3:3" s="63" customFormat="1" ht="9" customHeight="1" x14ac:dyDescent="0.2">
      <c r="C353" s="112"/>
    </row>
    <row r="354" spans="3:3" s="63" customFormat="1" ht="9" customHeight="1" x14ac:dyDescent="0.2">
      <c r="C354" s="112"/>
    </row>
    <row r="355" spans="3:3" s="63" customFormat="1" ht="9" customHeight="1" x14ac:dyDescent="0.2">
      <c r="C355" s="112"/>
    </row>
    <row r="356" spans="3:3" s="63" customFormat="1" ht="9" customHeight="1" x14ac:dyDescent="0.2">
      <c r="C356" s="112"/>
    </row>
    <row r="357" spans="3:3" s="63" customFormat="1" ht="9" customHeight="1" x14ac:dyDescent="0.2">
      <c r="C357" s="112"/>
    </row>
    <row r="358" spans="3:3" s="63" customFormat="1" ht="9" customHeight="1" x14ac:dyDescent="0.2">
      <c r="C358" s="112"/>
    </row>
    <row r="359" spans="3:3" s="63" customFormat="1" ht="9" customHeight="1" x14ac:dyDescent="0.2">
      <c r="C359" s="112"/>
    </row>
    <row r="360" spans="3:3" s="63" customFormat="1" ht="9" customHeight="1" x14ac:dyDescent="0.2">
      <c r="C360" s="112"/>
    </row>
    <row r="361" spans="3:3" s="63" customFormat="1" ht="9" customHeight="1" x14ac:dyDescent="0.2">
      <c r="C361" s="112"/>
    </row>
    <row r="362" spans="3:3" s="63" customFormat="1" ht="9" customHeight="1" x14ac:dyDescent="0.2">
      <c r="C362" s="112"/>
    </row>
    <row r="363" spans="3:3" s="63" customFormat="1" ht="9" customHeight="1" x14ac:dyDescent="0.2">
      <c r="C363" s="112"/>
    </row>
    <row r="364" spans="3:3" s="63" customFormat="1" ht="9" customHeight="1" x14ac:dyDescent="0.2">
      <c r="C364" s="112"/>
    </row>
    <row r="365" spans="3:3" s="63" customFormat="1" ht="9" customHeight="1" x14ac:dyDescent="0.2">
      <c r="C365" s="112"/>
    </row>
    <row r="366" spans="3:3" s="63" customFormat="1" ht="9" customHeight="1" x14ac:dyDescent="0.2">
      <c r="C366" s="112"/>
    </row>
    <row r="367" spans="3:3" s="63" customFormat="1" ht="9" customHeight="1" x14ac:dyDescent="0.2">
      <c r="C367" s="112"/>
    </row>
    <row r="368" spans="3:3" s="63" customFormat="1" ht="9" customHeight="1" x14ac:dyDescent="0.2">
      <c r="C368" s="112"/>
    </row>
    <row r="369" spans="3:3" s="63" customFormat="1" ht="9" customHeight="1" x14ac:dyDescent="0.2">
      <c r="C369" s="112"/>
    </row>
    <row r="370" spans="3:3" s="63" customFormat="1" ht="9" customHeight="1" x14ac:dyDescent="0.2">
      <c r="C370" s="112"/>
    </row>
    <row r="371" spans="3:3" s="63" customFormat="1" ht="9" customHeight="1" x14ac:dyDescent="0.2">
      <c r="C371" s="112"/>
    </row>
    <row r="372" spans="3:3" s="63" customFormat="1" ht="9" customHeight="1" x14ac:dyDescent="0.2">
      <c r="C372" s="112"/>
    </row>
    <row r="373" spans="3:3" s="63" customFormat="1" ht="9" customHeight="1" x14ac:dyDescent="0.2">
      <c r="C373" s="112"/>
    </row>
    <row r="374" spans="3:3" s="63" customFormat="1" ht="9" customHeight="1" x14ac:dyDescent="0.2">
      <c r="C374" s="112"/>
    </row>
    <row r="375" spans="3:3" s="63" customFormat="1" ht="9" customHeight="1" x14ac:dyDescent="0.2">
      <c r="C375" s="112"/>
    </row>
    <row r="376" spans="3:3" s="63" customFormat="1" ht="9" customHeight="1" x14ac:dyDescent="0.2">
      <c r="C376" s="112"/>
    </row>
    <row r="377" spans="3:3" s="63" customFormat="1" ht="9" customHeight="1" x14ac:dyDescent="0.2">
      <c r="C377" s="112"/>
    </row>
    <row r="378" spans="3:3" s="63" customFormat="1" ht="9" customHeight="1" x14ac:dyDescent="0.2">
      <c r="C378" s="112"/>
    </row>
    <row r="379" spans="3:3" s="63" customFormat="1" ht="9" customHeight="1" x14ac:dyDescent="0.2">
      <c r="C379" s="112"/>
    </row>
    <row r="380" spans="3:3" s="63" customFormat="1" ht="9" customHeight="1" x14ac:dyDescent="0.2">
      <c r="C380" s="112"/>
    </row>
    <row r="381" spans="3:3" s="63" customFormat="1" ht="9" customHeight="1" x14ac:dyDescent="0.2">
      <c r="C381" s="112"/>
    </row>
    <row r="382" spans="3:3" s="63" customFormat="1" ht="9" customHeight="1" x14ac:dyDescent="0.2">
      <c r="C382" s="112"/>
    </row>
    <row r="383" spans="3:3" s="63" customFormat="1" ht="9" customHeight="1" x14ac:dyDescent="0.2">
      <c r="C383" s="112"/>
    </row>
    <row r="384" spans="3:3" s="63" customFormat="1" ht="9" customHeight="1" x14ac:dyDescent="0.2">
      <c r="C384" s="112"/>
    </row>
    <row r="385" spans="3:3" s="63" customFormat="1" ht="9" customHeight="1" x14ac:dyDescent="0.2">
      <c r="C385" s="112"/>
    </row>
    <row r="386" spans="3:3" s="63" customFormat="1" ht="9" customHeight="1" x14ac:dyDescent="0.2">
      <c r="C386" s="112"/>
    </row>
    <row r="387" spans="3:3" s="63" customFormat="1" ht="9" customHeight="1" x14ac:dyDescent="0.2">
      <c r="C387" s="112"/>
    </row>
    <row r="388" spans="3:3" s="63" customFormat="1" ht="9" customHeight="1" x14ac:dyDescent="0.2">
      <c r="C388" s="112"/>
    </row>
    <row r="389" spans="3:3" s="63" customFormat="1" ht="9" customHeight="1" x14ac:dyDescent="0.2">
      <c r="C389" s="112"/>
    </row>
    <row r="390" spans="3:3" s="63" customFormat="1" ht="9" customHeight="1" x14ac:dyDescent="0.2">
      <c r="C390" s="112"/>
    </row>
    <row r="391" spans="3:3" s="63" customFormat="1" ht="9" customHeight="1" x14ac:dyDescent="0.2">
      <c r="C391" s="112"/>
    </row>
    <row r="392" spans="3:3" s="63" customFormat="1" ht="9" customHeight="1" x14ac:dyDescent="0.2">
      <c r="C392" s="112"/>
    </row>
    <row r="393" spans="3:3" s="63" customFormat="1" ht="9" customHeight="1" x14ac:dyDescent="0.2">
      <c r="C393" s="112"/>
    </row>
    <row r="394" spans="3:3" s="63" customFormat="1" ht="9" customHeight="1" x14ac:dyDescent="0.2">
      <c r="C394" s="112"/>
    </row>
    <row r="395" spans="3:3" s="63" customFormat="1" ht="9" customHeight="1" x14ac:dyDescent="0.2">
      <c r="C395" s="112"/>
    </row>
    <row r="396" spans="3:3" s="63" customFormat="1" ht="9" customHeight="1" x14ac:dyDescent="0.2">
      <c r="C396" s="112"/>
    </row>
    <row r="397" spans="3:3" s="63" customFormat="1" ht="9" customHeight="1" x14ac:dyDescent="0.2">
      <c r="C397" s="112"/>
    </row>
    <row r="398" spans="3:3" s="63" customFormat="1" ht="9" customHeight="1" x14ac:dyDescent="0.2">
      <c r="C398" s="112"/>
    </row>
    <row r="399" spans="3:3" s="63" customFormat="1" ht="9" customHeight="1" x14ac:dyDescent="0.2">
      <c r="C399" s="112"/>
    </row>
    <row r="400" spans="3:3" s="63" customFormat="1" ht="9" customHeight="1" x14ac:dyDescent="0.2">
      <c r="C400" s="112"/>
    </row>
    <row r="401" spans="3:3" s="63" customFormat="1" ht="9" customHeight="1" x14ac:dyDescent="0.2">
      <c r="C401" s="112"/>
    </row>
    <row r="402" spans="3:3" s="63" customFormat="1" ht="9" customHeight="1" x14ac:dyDescent="0.2">
      <c r="C402" s="112"/>
    </row>
    <row r="403" spans="3:3" s="63" customFormat="1" ht="9" customHeight="1" x14ac:dyDescent="0.2">
      <c r="C403" s="112"/>
    </row>
    <row r="404" spans="3:3" s="63" customFormat="1" ht="9" customHeight="1" x14ac:dyDescent="0.2">
      <c r="C404" s="112"/>
    </row>
    <row r="405" spans="3:3" s="63" customFormat="1" ht="9" customHeight="1" x14ac:dyDescent="0.2">
      <c r="C405" s="112"/>
    </row>
    <row r="406" spans="3:3" s="63" customFormat="1" ht="9" customHeight="1" x14ac:dyDescent="0.2">
      <c r="C406" s="112"/>
    </row>
    <row r="407" spans="3:3" s="63" customFormat="1" ht="9" customHeight="1" x14ac:dyDescent="0.2">
      <c r="C407" s="112"/>
    </row>
    <row r="408" spans="3:3" s="63" customFormat="1" ht="9" customHeight="1" x14ac:dyDescent="0.2">
      <c r="C408" s="112"/>
    </row>
    <row r="409" spans="3:3" s="63" customFormat="1" ht="9" customHeight="1" x14ac:dyDescent="0.2">
      <c r="C409" s="112"/>
    </row>
    <row r="410" spans="3:3" s="63" customFormat="1" ht="9" customHeight="1" x14ac:dyDescent="0.2">
      <c r="C410" s="112"/>
    </row>
    <row r="411" spans="3:3" s="63" customFormat="1" ht="9" customHeight="1" x14ac:dyDescent="0.2">
      <c r="C411" s="112"/>
    </row>
    <row r="412" spans="3:3" s="63" customFormat="1" ht="9" customHeight="1" x14ac:dyDescent="0.2">
      <c r="C412" s="112"/>
    </row>
    <row r="413" spans="3:3" s="63" customFormat="1" ht="9" customHeight="1" x14ac:dyDescent="0.2">
      <c r="C413" s="112"/>
    </row>
    <row r="414" spans="3:3" s="63" customFormat="1" ht="9" customHeight="1" x14ac:dyDescent="0.2">
      <c r="C414" s="112"/>
    </row>
    <row r="415" spans="3:3" s="63" customFormat="1" ht="9" customHeight="1" x14ac:dyDescent="0.2">
      <c r="C415" s="112"/>
    </row>
    <row r="416" spans="3:3" s="63" customFormat="1" ht="9" customHeight="1" x14ac:dyDescent="0.2">
      <c r="C416" s="112"/>
    </row>
    <row r="417" spans="3:3" s="63" customFormat="1" ht="9" customHeight="1" x14ac:dyDescent="0.2">
      <c r="C417" s="112"/>
    </row>
    <row r="418" spans="3:3" s="63" customFormat="1" ht="9" customHeight="1" x14ac:dyDescent="0.2">
      <c r="C418" s="112"/>
    </row>
    <row r="419" spans="3:3" s="63" customFormat="1" ht="9" customHeight="1" x14ac:dyDescent="0.2">
      <c r="C419" s="112"/>
    </row>
    <row r="420" spans="3:3" s="63" customFormat="1" ht="9" customHeight="1" x14ac:dyDescent="0.2">
      <c r="C420" s="112"/>
    </row>
    <row r="421" spans="3:3" s="63" customFormat="1" ht="9" customHeight="1" x14ac:dyDescent="0.2">
      <c r="C421" s="112"/>
    </row>
    <row r="422" spans="3:3" s="63" customFormat="1" ht="9" customHeight="1" x14ac:dyDescent="0.2">
      <c r="C422" s="112"/>
    </row>
    <row r="423" spans="3:3" s="63" customFormat="1" ht="9" customHeight="1" x14ac:dyDescent="0.2">
      <c r="C423" s="112"/>
    </row>
    <row r="424" spans="3:3" s="63" customFormat="1" ht="9" customHeight="1" x14ac:dyDescent="0.2">
      <c r="C424" s="112"/>
    </row>
    <row r="425" spans="3:3" s="63" customFormat="1" ht="9" customHeight="1" x14ac:dyDescent="0.2">
      <c r="C425" s="112"/>
    </row>
    <row r="426" spans="3:3" s="63" customFormat="1" ht="9" customHeight="1" x14ac:dyDescent="0.2">
      <c r="C426" s="112"/>
    </row>
    <row r="427" spans="3:3" s="63" customFormat="1" ht="9" customHeight="1" x14ac:dyDescent="0.2">
      <c r="C427" s="112"/>
    </row>
    <row r="428" spans="3:3" s="63" customFormat="1" ht="9" customHeight="1" x14ac:dyDescent="0.2">
      <c r="C428" s="112"/>
    </row>
    <row r="429" spans="3:3" s="63" customFormat="1" ht="9" customHeight="1" x14ac:dyDescent="0.2">
      <c r="C429" s="112"/>
    </row>
    <row r="430" spans="3:3" s="63" customFormat="1" ht="9" customHeight="1" x14ac:dyDescent="0.2">
      <c r="C430" s="112"/>
    </row>
    <row r="431" spans="3:3" s="63" customFormat="1" ht="9" customHeight="1" x14ac:dyDescent="0.2">
      <c r="C431" s="112"/>
    </row>
    <row r="432" spans="3:3" s="63" customFormat="1" ht="9" customHeight="1" x14ac:dyDescent="0.2">
      <c r="C432" s="112"/>
    </row>
    <row r="433" spans="3:3" s="63" customFormat="1" ht="9" customHeight="1" x14ac:dyDescent="0.2">
      <c r="C433" s="112"/>
    </row>
    <row r="434" spans="3:3" s="63" customFormat="1" ht="9" customHeight="1" x14ac:dyDescent="0.2">
      <c r="C434" s="112"/>
    </row>
    <row r="435" spans="3:3" s="63" customFormat="1" ht="9" customHeight="1" x14ac:dyDescent="0.2">
      <c r="C435" s="112"/>
    </row>
    <row r="436" spans="3:3" s="63" customFormat="1" ht="9" customHeight="1" x14ac:dyDescent="0.2">
      <c r="C436" s="112"/>
    </row>
    <row r="437" spans="3:3" s="63" customFormat="1" ht="9" customHeight="1" x14ac:dyDescent="0.2">
      <c r="C437" s="112"/>
    </row>
    <row r="438" spans="3:3" s="63" customFormat="1" ht="9" customHeight="1" x14ac:dyDescent="0.2">
      <c r="C438" s="112"/>
    </row>
    <row r="439" spans="3:3" s="63" customFormat="1" ht="9" customHeight="1" x14ac:dyDescent="0.2">
      <c r="C439" s="112"/>
    </row>
    <row r="440" spans="3:3" s="63" customFormat="1" ht="9" customHeight="1" x14ac:dyDescent="0.2">
      <c r="C440" s="112"/>
    </row>
    <row r="441" spans="3:3" s="63" customFormat="1" ht="9" customHeight="1" x14ac:dyDescent="0.2">
      <c r="C441" s="112"/>
    </row>
    <row r="442" spans="3:3" s="63" customFormat="1" ht="9" customHeight="1" x14ac:dyDescent="0.2">
      <c r="C442" s="112"/>
    </row>
    <row r="443" spans="3:3" s="63" customFormat="1" ht="9" customHeight="1" x14ac:dyDescent="0.2">
      <c r="C443" s="112"/>
    </row>
    <row r="444" spans="3:3" s="63" customFormat="1" ht="9" customHeight="1" x14ac:dyDescent="0.2">
      <c r="C444" s="112"/>
    </row>
    <row r="445" spans="3:3" s="63" customFormat="1" ht="9" customHeight="1" x14ac:dyDescent="0.2">
      <c r="C445" s="112"/>
    </row>
    <row r="446" spans="3:3" s="63" customFormat="1" ht="9" customHeight="1" x14ac:dyDescent="0.2">
      <c r="C446" s="112"/>
    </row>
    <row r="447" spans="3:3" s="63" customFormat="1" ht="9" customHeight="1" x14ac:dyDescent="0.2">
      <c r="C447" s="112"/>
    </row>
    <row r="448" spans="3:3" s="63" customFormat="1" ht="9" customHeight="1" x14ac:dyDescent="0.2">
      <c r="C448" s="112"/>
    </row>
    <row r="449" spans="3:3" s="63" customFormat="1" ht="9" customHeight="1" x14ac:dyDescent="0.2">
      <c r="C449" s="112"/>
    </row>
    <row r="450" spans="3:3" s="63" customFormat="1" ht="9" customHeight="1" x14ac:dyDescent="0.2">
      <c r="C450" s="112"/>
    </row>
    <row r="451" spans="3:3" s="63" customFormat="1" ht="9" customHeight="1" x14ac:dyDescent="0.2">
      <c r="C451" s="112"/>
    </row>
    <row r="452" spans="3:3" s="63" customFormat="1" ht="9" customHeight="1" x14ac:dyDescent="0.2">
      <c r="C452" s="112"/>
    </row>
    <row r="453" spans="3:3" s="63" customFormat="1" ht="9" customHeight="1" x14ac:dyDescent="0.2">
      <c r="C453" s="112"/>
    </row>
    <row r="454" spans="3:3" s="63" customFormat="1" ht="9" customHeight="1" x14ac:dyDescent="0.2">
      <c r="C454" s="112"/>
    </row>
    <row r="455" spans="3:3" s="63" customFormat="1" ht="9" customHeight="1" x14ac:dyDescent="0.2">
      <c r="C455" s="112"/>
    </row>
    <row r="456" spans="3:3" s="63" customFormat="1" ht="9" customHeight="1" x14ac:dyDescent="0.2">
      <c r="C456" s="112"/>
    </row>
    <row r="457" spans="3:3" s="63" customFormat="1" ht="9" customHeight="1" x14ac:dyDescent="0.2">
      <c r="C457" s="112"/>
    </row>
    <row r="458" spans="3:3" s="63" customFormat="1" ht="9" customHeight="1" x14ac:dyDescent="0.2">
      <c r="C458" s="112"/>
    </row>
    <row r="459" spans="3:3" s="63" customFormat="1" ht="9" customHeight="1" x14ac:dyDescent="0.2">
      <c r="C459" s="112"/>
    </row>
    <row r="460" spans="3:3" s="63" customFormat="1" ht="9" customHeight="1" x14ac:dyDescent="0.2">
      <c r="C460" s="112"/>
    </row>
    <row r="461" spans="3:3" s="63" customFormat="1" ht="9" customHeight="1" x14ac:dyDescent="0.2">
      <c r="C461" s="112"/>
    </row>
    <row r="462" spans="3:3" s="63" customFormat="1" ht="9" customHeight="1" x14ac:dyDescent="0.2">
      <c r="C462" s="112"/>
    </row>
    <row r="463" spans="3:3" s="63" customFormat="1" ht="9" customHeight="1" x14ac:dyDescent="0.2">
      <c r="C463" s="112"/>
    </row>
    <row r="464" spans="3:3" s="63" customFormat="1" ht="9" customHeight="1" x14ac:dyDescent="0.2">
      <c r="C464" s="112"/>
    </row>
    <row r="465" spans="3:3" s="63" customFormat="1" ht="9" customHeight="1" x14ac:dyDescent="0.2">
      <c r="C465" s="112"/>
    </row>
    <row r="466" spans="3:3" s="63" customFormat="1" ht="9" customHeight="1" x14ac:dyDescent="0.2">
      <c r="C466" s="112"/>
    </row>
    <row r="467" spans="3:3" s="63" customFormat="1" ht="9" customHeight="1" x14ac:dyDescent="0.2">
      <c r="C467" s="112"/>
    </row>
    <row r="468" spans="3:3" s="63" customFormat="1" ht="9" customHeight="1" x14ac:dyDescent="0.2">
      <c r="C468" s="112"/>
    </row>
    <row r="469" spans="3:3" s="63" customFormat="1" ht="9" customHeight="1" x14ac:dyDescent="0.2">
      <c r="C469" s="112"/>
    </row>
    <row r="470" spans="3:3" s="63" customFormat="1" ht="9" customHeight="1" x14ac:dyDescent="0.2">
      <c r="C470" s="112"/>
    </row>
    <row r="471" spans="3:3" s="63" customFormat="1" ht="9" customHeight="1" x14ac:dyDescent="0.2">
      <c r="C471" s="112"/>
    </row>
    <row r="472" spans="3:3" s="63" customFormat="1" ht="9" customHeight="1" x14ac:dyDescent="0.2">
      <c r="C472" s="112"/>
    </row>
    <row r="473" spans="3:3" s="63" customFormat="1" ht="9" customHeight="1" x14ac:dyDescent="0.2">
      <c r="C473" s="112"/>
    </row>
    <row r="474" spans="3:3" s="63" customFormat="1" ht="9" customHeight="1" x14ac:dyDescent="0.2">
      <c r="C474" s="112"/>
    </row>
    <row r="475" spans="3:3" s="63" customFormat="1" ht="9" customHeight="1" x14ac:dyDescent="0.2">
      <c r="C475" s="112"/>
    </row>
    <row r="476" spans="3:3" s="63" customFormat="1" ht="9" customHeight="1" x14ac:dyDescent="0.2">
      <c r="C476" s="112"/>
    </row>
    <row r="477" spans="3:3" s="63" customFormat="1" ht="9" customHeight="1" x14ac:dyDescent="0.2">
      <c r="C477" s="112"/>
    </row>
    <row r="478" spans="3:3" s="63" customFormat="1" ht="9" customHeight="1" x14ac:dyDescent="0.2">
      <c r="C478" s="112"/>
    </row>
    <row r="479" spans="3:3" s="63" customFormat="1" ht="9" customHeight="1" x14ac:dyDescent="0.2">
      <c r="C479" s="112"/>
    </row>
    <row r="480" spans="3:3" s="63" customFormat="1" ht="9" customHeight="1" x14ac:dyDescent="0.2">
      <c r="C480" s="112"/>
    </row>
    <row r="481" spans="3:3" s="63" customFormat="1" ht="9" customHeight="1" x14ac:dyDescent="0.2">
      <c r="C481" s="112"/>
    </row>
    <row r="482" spans="3:3" s="63" customFormat="1" ht="9" customHeight="1" x14ac:dyDescent="0.2">
      <c r="C482" s="112"/>
    </row>
    <row r="483" spans="3:3" s="63" customFormat="1" ht="9" customHeight="1" x14ac:dyDescent="0.2">
      <c r="C483" s="112"/>
    </row>
    <row r="484" spans="3:3" s="63" customFormat="1" ht="9" customHeight="1" x14ac:dyDescent="0.2">
      <c r="C484" s="112"/>
    </row>
    <row r="485" spans="3:3" s="63" customFormat="1" ht="9" customHeight="1" x14ac:dyDescent="0.2">
      <c r="C485" s="112"/>
    </row>
    <row r="486" spans="3:3" s="63" customFormat="1" ht="9" customHeight="1" x14ac:dyDescent="0.2">
      <c r="C486" s="112"/>
    </row>
    <row r="487" spans="3:3" s="63" customFormat="1" ht="9" customHeight="1" x14ac:dyDescent="0.2">
      <c r="C487" s="112"/>
    </row>
    <row r="488" spans="3:3" s="63" customFormat="1" ht="9" customHeight="1" x14ac:dyDescent="0.2">
      <c r="C488" s="112"/>
    </row>
    <row r="489" spans="3:3" s="63" customFormat="1" ht="9" customHeight="1" x14ac:dyDescent="0.2">
      <c r="C489" s="112"/>
    </row>
    <row r="490" spans="3:3" s="63" customFormat="1" ht="9" customHeight="1" x14ac:dyDescent="0.2">
      <c r="C490" s="112"/>
    </row>
    <row r="491" spans="3:3" s="63" customFormat="1" ht="9" customHeight="1" x14ac:dyDescent="0.2">
      <c r="C491" s="112"/>
    </row>
    <row r="492" spans="3:3" s="63" customFormat="1" ht="9" customHeight="1" x14ac:dyDescent="0.2">
      <c r="C492" s="112"/>
    </row>
    <row r="493" spans="3:3" s="63" customFormat="1" ht="9" customHeight="1" x14ac:dyDescent="0.2">
      <c r="C493" s="112"/>
    </row>
    <row r="494" spans="3:3" s="63" customFormat="1" ht="9" customHeight="1" x14ac:dyDescent="0.2">
      <c r="C494" s="112"/>
    </row>
    <row r="495" spans="3:3" s="63" customFormat="1" ht="9" customHeight="1" x14ac:dyDescent="0.2">
      <c r="C495" s="112"/>
    </row>
    <row r="496" spans="3:3" s="63" customFormat="1" ht="9" customHeight="1" x14ac:dyDescent="0.2">
      <c r="C496" s="112"/>
    </row>
    <row r="497" spans="3:3" s="63" customFormat="1" ht="9" customHeight="1" x14ac:dyDescent="0.2">
      <c r="C497" s="112"/>
    </row>
    <row r="498" spans="3:3" s="63" customFormat="1" ht="9" customHeight="1" x14ac:dyDescent="0.2">
      <c r="C498" s="112"/>
    </row>
    <row r="499" spans="3:3" s="63" customFormat="1" ht="9" customHeight="1" x14ac:dyDescent="0.2">
      <c r="C499" s="112"/>
    </row>
    <row r="500" spans="3:3" s="63" customFormat="1" ht="9" customHeight="1" x14ac:dyDescent="0.2">
      <c r="C500" s="112"/>
    </row>
    <row r="501" spans="3:3" s="63" customFormat="1" ht="9" customHeight="1" x14ac:dyDescent="0.2">
      <c r="C501" s="112"/>
    </row>
    <row r="502" spans="3:3" s="63" customFormat="1" ht="9" customHeight="1" x14ac:dyDescent="0.2">
      <c r="C502" s="112"/>
    </row>
    <row r="503" spans="3:3" s="63" customFormat="1" ht="9" customHeight="1" x14ac:dyDescent="0.2">
      <c r="C503" s="112"/>
    </row>
    <row r="504" spans="3:3" s="63" customFormat="1" ht="9" customHeight="1" x14ac:dyDescent="0.2">
      <c r="C504" s="112"/>
    </row>
    <row r="505" spans="3:3" s="63" customFormat="1" ht="9" customHeight="1" x14ac:dyDescent="0.2">
      <c r="C505" s="112"/>
    </row>
    <row r="506" spans="3:3" s="63" customFormat="1" ht="9" customHeight="1" x14ac:dyDescent="0.2">
      <c r="C506" s="112"/>
    </row>
    <row r="507" spans="3:3" s="63" customFormat="1" ht="9" customHeight="1" x14ac:dyDescent="0.2">
      <c r="C507" s="112"/>
    </row>
    <row r="508" spans="3:3" s="63" customFormat="1" ht="9" customHeight="1" x14ac:dyDescent="0.2">
      <c r="C508" s="112"/>
    </row>
    <row r="509" spans="3:3" s="63" customFormat="1" ht="9" customHeight="1" x14ac:dyDescent="0.2">
      <c r="C509" s="112"/>
    </row>
    <row r="510" spans="3:3" s="63" customFormat="1" ht="9" customHeight="1" x14ac:dyDescent="0.2">
      <c r="C510" s="112"/>
    </row>
    <row r="511" spans="3:3" s="63" customFormat="1" ht="9" customHeight="1" x14ac:dyDescent="0.2">
      <c r="C511" s="112"/>
    </row>
    <row r="512" spans="3:3" s="63" customFormat="1" ht="9" customHeight="1" x14ac:dyDescent="0.2">
      <c r="C512" s="112"/>
    </row>
    <row r="513" spans="3:3" s="63" customFormat="1" ht="9" customHeight="1" x14ac:dyDescent="0.2">
      <c r="C513" s="112"/>
    </row>
    <row r="514" spans="3:3" s="63" customFormat="1" ht="9" customHeight="1" x14ac:dyDescent="0.2">
      <c r="C514" s="112"/>
    </row>
    <row r="515" spans="3:3" s="63" customFormat="1" ht="9" customHeight="1" x14ac:dyDescent="0.2">
      <c r="C515" s="112"/>
    </row>
    <row r="516" spans="3:3" s="63" customFormat="1" ht="9" customHeight="1" x14ac:dyDescent="0.2">
      <c r="C516" s="112"/>
    </row>
    <row r="517" spans="3:3" s="63" customFormat="1" ht="9" customHeight="1" x14ac:dyDescent="0.2">
      <c r="C517" s="112"/>
    </row>
    <row r="518" spans="3:3" s="63" customFormat="1" ht="9" customHeight="1" x14ac:dyDescent="0.2">
      <c r="C518" s="112"/>
    </row>
    <row r="519" spans="3:3" s="63" customFormat="1" ht="9" customHeight="1" x14ac:dyDescent="0.2">
      <c r="C519" s="112"/>
    </row>
    <row r="520" spans="3:3" s="63" customFormat="1" ht="9" customHeight="1" x14ac:dyDescent="0.2">
      <c r="C520" s="112"/>
    </row>
    <row r="521" spans="3:3" s="63" customFormat="1" ht="9" customHeight="1" x14ac:dyDescent="0.2">
      <c r="C521" s="112"/>
    </row>
    <row r="522" spans="3:3" s="63" customFormat="1" ht="9" customHeight="1" x14ac:dyDescent="0.2">
      <c r="C522" s="112"/>
    </row>
    <row r="523" spans="3:3" s="63" customFormat="1" ht="9" customHeight="1" x14ac:dyDescent="0.2">
      <c r="C523" s="112"/>
    </row>
    <row r="524" spans="3:3" s="63" customFormat="1" ht="9" customHeight="1" x14ac:dyDescent="0.2">
      <c r="C524" s="112"/>
    </row>
    <row r="525" spans="3:3" s="63" customFormat="1" ht="9" customHeight="1" x14ac:dyDescent="0.2">
      <c r="C525" s="112"/>
    </row>
    <row r="526" spans="3:3" s="63" customFormat="1" ht="9" customHeight="1" x14ac:dyDescent="0.2">
      <c r="C526" s="112"/>
    </row>
    <row r="527" spans="3:3" s="63" customFormat="1" ht="9" customHeight="1" x14ac:dyDescent="0.2">
      <c r="C527" s="112"/>
    </row>
    <row r="528" spans="3:3" s="63" customFormat="1" ht="9" customHeight="1" x14ac:dyDescent="0.2">
      <c r="C528" s="112"/>
    </row>
    <row r="529" spans="3:3" s="63" customFormat="1" ht="9" customHeight="1" x14ac:dyDescent="0.2">
      <c r="C529" s="112"/>
    </row>
    <row r="530" spans="3:3" s="63" customFormat="1" ht="9" customHeight="1" x14ac:dyDescent="0.2">
      <c r="C530" s="112"/>
    </row>
    <row r="531" spans="3:3" s="63" customFormat="1" ht="9" customHeight="1" x14ac:dyDescent="0.2">
      <c r="C531" s="112"/>
    </row>
    <row r="532" spans="3:3" s="63" customFormat="1" ht="9" customHeight="1" x14ac:dyDescent="0.2">
      <c r="C532" s="112"/>
    </row>
    <row r="533" spans="3:3" s="63" customFormat="1" ht="9" customHeight="1" x14ac:dyDescent="0.2">
      <c r="C533" s="112"/>
    </row>
    <row r="534" spans="3:3" s="63" customFormat="1" ht="9" customHeight="1" x14ac:dyDescent="0.2">
      <c r="C534" s="112"/>
    </row>
    <row r="535" spans="3:3" s="63" customFormat="1" ht="9" customHeight="1" x14ac:dyDescent="0.2">
      <c r="C535" s="112"/>
    </row>
    <row r="536" spans="3:3" s="63" customFormat="1" ht="9" customHeight="1" x14ac:dyDescent="0.2">
      <c r="C536" s="112"/>
    </row>
    <row r="537" spans="3:3" s="63" customFormat="1" ht="9" customHeight="1" x14ac:dyDescent="0.2">
      <c r="C537" s="112"/>
    </row>
    <row r="538" spans="3:3" s="63" customFormat="1" ht="9" customHeight="1" x14ac:dyDescent="0.2">
      <c r="C538" s="112"/>
    </row>
    <row r="539" spans="3:3" s="63" customFormat="1" ht="9" customHeight="1" x14ac:dyDescent="0.2">
      <c r="C539" s="112"/>
    </row>
    <row r="540" spans="3:3" s="63" customFormat="1" ht="9" customHeight="1" x14ac:dyDescent="0.2">
      <c r="C540" s="112"/>
    </row>
    <row r="541" spans="3:3" s="63" customFormat="1" ht="9" customHeight="1" x14ac:dyDescent="0.2">
      <c r="C541" s="112"/>
    </row>
    <row r="542" spans="3:3" s="63" customFormat="1" ht="9" customHeight="1" x14ac:dyDescent="0.2">
      <c r="C542" s="112"/>
    </row>
    <row r="543" spans="3:3" s="63" customFormat="1" ht="9" customHeight="1" x14ac:dyDescent="0.2">
      <c r="C543" s="112"/>
    </row>
    <row r="544" spans="3:3" s="63" customFormat="1" ht="9" customHeight="1" x14ac:dyDescent="0.2">
      <c r="C544" s="112"/>
    </row>
    <row r="545" spans="3:3" s="63" customFormat="1" ht="9" customHeight="1" x14ac:dyDescent="0.2">
      <c r="C545" s="112"/>
    </row>
    <row r="546" spans="3:3" s="63" customFormat="1" ht="9" customHeight="1" x14ac:dyDescent="0.2">
      <c r="C546" s="112"/>
    </row>
    <row r="547" spans="3:3" s="63" customFormat="1" ht="9" customHeight="1" x14ac:dyDescent="0.2">
      <c r="C547" s="112"/>
    </row>
    <row r="548" spans="3:3" s="63" customFormat="1" ht="9" customHeight="1" x14ac:dyDescent="0.2">
      <c r="C548" s="112"/>
    </row>
    <row r="549" spans="3:3" s="63" customFormat="1" ht="9" customHeight="1" x14ac:dyDescent="0.2">
      <c r="C549" s="112"/>
    </row>
    <row r="550" spans="3:3" s="63" customFormat="1" ht="9" customHeight="1" x14ac:dyDescent="0.2">
      <c r="C550" s="112"/>
    </row>
    <row r="551" spans="3:3" s="63" customFormat="1" ht="9" customHeight="1" x14ac:dyDescent="0.2">
      <c r="C551" s="112"/>
    </row>
    <row r="552" spans="3:3" s="63" customFormat="1" ht="9" customHeight="1" x14ac:dyDescent="0.2">
      <c r="C552" s="112"/>
    </row>
    <row r="553" spans="3:3" s="63" customFormat="1" ht="9" customHeight="1" x14ac:dyDescent="0.2">
      <c r="C553" s="112"/>
    </row>
    <row r="554" spans="3:3" s="63" customFormat="1" ht="9" customHeight="1" x14ac:dyDescent="0.2">
      <c r="C554" s="112"/>
    </row>
    <row r="555" spans="3:3" s="63" customFormat="1" ht="9" customHeight="1" x14ac:dyDescent="0.2">
      <c r="C555" s="112"/>
    </row>
    <row r="556" spans="3:3" s="63" customFormat="1" ht="9" customHeight="1" x14ac:dyDescent="0.2">
      <c r="C556" s="112"/>
    </row>
    <row r="557" spans="3:3" s="63" customFormat="1" ht="9" customHeight="1" x14ac:dyDescent="0.2">
      <c r="C557" s="112"/>
    </row>
    <row r="558" spans="3:3" s="63" customFormat="1" ht="9" customHeight="1" x14ac:dyDescent="0.2">
      <c r="C558" s="112"/>
    </row>
    <row r="559" spans="3:3" s="63" customFormat="1" ht="9" customHeight="1" x14ac:dyDescent="0.2">
      <c r="C559" s="112"/>
    </row>
    <row r="560" spans="3:3" s="63" customFormat="1" ht="9" customHeight="1" x14ac:dyDescent="0.2">
      <c r="C560" s="112"/>
    </row>
    <row r="561" spans="3:3" s="63" customFormat="1" ht="9" customHeight="1" x14ac:dyDescent="0.2">
      <c r="C561" s="112"/>
    </row>
    <row r="562" spans="3:3" s="63" customFormat="1" ht="9" customHeight="1" x14ac:dyDescent="0.2">
      <c r="C562" s="112"/>
    </row>
    <row r="563" spans="3:3" s="63" customFormat="1" ht="9" customHeight="1" x14ac:dyDescent="0.2">
      <c r="C563" s="112"/>
    </row>
    <row r="564" spans="3:3" s="63" customFormat="1" ht="9" customHeight="1" x14ac:dyDescent="0.2">
      <c r="C564" s="112"/>
    </row>
    <row r="565" spans="3:3" s="63" customFormat="1" ht="9" customHeight="1" x14ac:dyDescent="0.2">
      <c r="C565" s="112"/>
    </row>
    <row r="566" spans="3:3" s="63" customFormat="1" ht="9" customHeight="1" x14ac:dyDescent="0.2">
      <c r="C566" s="112"/>
    </row>
    <row r="567" spans="3:3" s="63" customFormat="1" ht="9" customHeight="1" x14ac:dyDescent="0.2">
      <c r="C567" s="112"/>
    </row>
    <row r="568" spans="3:3" s="63" customFormat="1" ht="9" customHeight="1" x14ac:dyDescent="0.2">
      <c r="C568" s="112"/>
    </row>
    <row r="569" spans="3:3" s="63" customFormat="1" ht="9" customHeight="1" x14ac:dyDescent="0.2">
      <c r="C569" s="112"/>
    </row>
    <row r="570" spans="3:3" s="63" customFormat="1" ht="9" customHeight="1" x14ac:dyDescent="0.2">
      <c r="C570" s="112"/>
    </row>
    <row r="571" spans="3:3" s="63" customFormat="1" ht="9" customHeight="1" x14ac:dyDescent="0.2">
      <c r="C571" s="112"/>
    </row>
    <row r="572" spans="3:3" s="63" customFormat="1" ht="9" customHeight="1" x14ac:dyDescent="0.2">
      <c r="C572" s="112"/>
    </row>
    <row r="573" spans="3:3" s="63" customFormat="1" ht="9" customHeight="1" x14ac:dyDescent="0.2">
      <c r="C573" s="112"/>
    </row>
    <row r="574" spans="3:3" s="63" customFormat="1" ht="9" customHeight="1" x14ac:dyDescent="0.2">
      <c r="C574" s="112"/>
    </row>
    <row r="575" spans="3:3" s="63" customFormat="1" ht="9" customHeight="1" x14ac:dyDescent="0.2">
      <c r="C575" s="112"/>
    </row>
    <row r="576" spans="3:3" s="63" customFormat="1" ht="9" customHeight="1" x14ac:dyDescent="0.2">
      <c r="C576" s="112"/>
    </row>
    <row r="577" spans="3:3" s="63" customFormat="1" ht="9" customHeight="1" x14ac:dyDescent="0.2">
      <c r="C577" s="112"/>
    </row>
    <row r="578" spans="3:3" s="63" customFormat="1" ht="9" customHeight="1" x14ac:dyDescent="0.2">
      <c r="C578" s="112"/>
    </row>
    <row r="579" spans="3:3" s="63" customFormat="1" ht="9" customHeight="1" x14ac:dyDescent="0.2">
      <c r="C579" s="112"/>
    </row>
  </sheetData>
  <mergeCells count="38">
    <mergeCell ref="C6:I6"/>
    <mergeCell ref="A1:S1"/>
    <mergeCell ref="A2:S2"/>
    <mergeCell ref="A3:S3"/>
    <mergeCell ref="A4:S4"/>
    <mergeCell ref="A5:S5"/>
    <mergeCell ref="B36:B39"/>
    <mergeCell ref="S36:S39"/>
    <mergeCell ref="B27:B30"/>
    <mergeCell ref="S27:S30"/>
    <mergeCell ref="B32:B34"/>
    <mergeCell ref="S32:S34"/>
    <mergeCell ref="A11:S11"/>
    <mergeCell ref="B12:B15"/>
    <mergeCell ref="S12:S15"/>
    <mergeCell ref="B16:B21"/>
    <mergeCell ref="S16:S21"/>
    <mergeCell ref="O7:O9"/>
    <mergeCell ref="S7:S9"/>
    <mergeCell ref="A7:A9"/>
    <mergeCell ref="B7:B9"/>
    <mergeCell ref="K7:K9"/>
    <mergeCell ref="L7:L9"/>
    <mergeCell ref="M7:M9"/>
    <mergeCell ref="P7:P9"/>
    <mergeCell ref="Q7:Q9"/>
    <mergeCell ref="E7:E9"/>
    <mergeCell ref="J7:J9"/>
    <mergeCell ref="R7:R9"/>
    <mergeCell ref="F7:F9"/>
    <mergeCell ref="G7:G9"/>
    <mergeCell ref="H7:H9"/>
    <mergeCell ref="C7:C9"/>
    <mergeCell ref="A26:S26"/>
    <mergeCell ref="A31:S31"/>
    <mergeCell ref="A35:S35"/>
    <mergeCell ref="B22:B25"/>
    <mergeCell ref="S22:S25"/>
  </mergeCells>
  <pageMargins left="0.70866141732283472" right="0.70866141732283472" top="0.74803149606299213" bottom="0.74803149606299213" header="0.31496062992125984" footer="0.31496062992125984"/>
  <pageSetup scale="2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8E001B"/>
    <pageSetUpPr fitToPage="1"/>
  </sheetPr>
  <dimension ref="A1:BC78"/>
  <sheetViews>
    <sheetView view="pageBreakPreview" zoomScale="60" zoomScaleNormal="70" workbookViewId="0">
      <selection activeCell="D90" sqref="D90"/>
    </sheetView>
  </sheetViews>
  <sheetFormatPr baseColWidth="10" defaultColWidth="9.5" defaultRowHeight="9" customHeight="1" x14ac:dyDescent="0.2"/>
  <cols>
    <col min="1" max="1" width="5.83203125" style="63" customWidth="1"/>
    <col min="2" max="2" width="50.83203125" style="34" customWidth="1"/>
    <col min="3" max="3" width="34.1640625" style="117" customWidth="1"/>
    <col min="4" max="4" width="83" style="63" customWidth="1"/>
    <col min="5" max="5" width="13.83203125" style="63" bestFit="1" customWidth="1"/>
    <col min="6" max="8" width="13.83203125" style="63" hidden="1" customWidth="1"/>
    <col min="9" max="9" width="90.83203125" style="63" customWidth="1"/>
    <col min="10" max="10" width="13.83203125" style="63" bestFit="1" customWidth="1"/>
    <col min="11" max="13" width="13.83203125" style="63" hidden="1" customWidth="1"/>
    <col min="14" max="14" width="90.83203125" style="63" customWidth="1"/>
    <col min="15" max="15" width="13.83203125" style="63" bestFit="1" customWidth="1"/>
    <col min="16" max="18" width="13.83203125" style="63" hidden="1" customWidth="1"/>
    <col min="19" max="19" width="50.83203125" style="34" customWidth="1"/>
    <col min="20" max="55" width="9.5" style="63"/>
    <col min="56" max="16384" width="9.5" style="36"/>
  </cols>
  <sheetData>
    <row r="1" spans="1:55" s="8" customFormat="1" ht="23.25" customHeight="1" x14ac:dyDescent="0.4">
      <c r="A1" s="356" t="s">
        <v>1470</v>
      </c>
      <c r="B1" s="357"/>
      <c r="C1" s="357"/>
      <c r="D1" s="357"/>
      <c r="E1" s="357"/>
      <c r="F1" s="357"/>
      <c r="G1" s="357"/>
      <c r="H1" s="357"/>
      <c r="I1" s="357"/>
      <c r="J1" s="357"/>
      <c r="K1" s="357"/>
      <c r="L1" s="357"/>
      <c r="M1" s="357"/>
      <c r="N1" s="357"/>
      <c r="O1" s="357"/>
      <c r="P1" s="357"/>
      <c r="Q1" s="357"/>
      <c r="R1" s="357"/>
      <c r="S1" s="358"/>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row>
    <row r="2" spans="1:55" s="8" customFormat="1" ht="21.75" x14ac:dyDescent="0.4">
      <c r="A2" s="359" t="s">
        <v>23</v>
      </c>
      <c r="B2" s="360"/>
      <c r="C2" s="360"/>
      <c r="D2" s="360"/>
      <c r="E2" s="360"/>
      <c r="F2" s="360"/>
      <c r="G2" s="360"/>
      <c r="H2" s="360"/>
      <c r="I2" s="360"/>
      <c r="J2" s="360"/>
      <c r="K2" s="360"/>
      <c r="L2" s="360"/>
      <c r="M2" s="360"/>
      <c r="N2" s="360"/>
      <c r="O2" s="360"/>
      <c r="P2" s="360"/>
      <c r="Q2" s="360"/>
      <c r="R2" s="360"/>
      <c r="S2" s="361"/>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row>
    <row r="3" spans="1:55" s="9" customFormat="1" ht="37.5" customHeight="1" x14ac:dyDescent="0.2">
      <c r="A3" s="348" t="s">
        <v>338</v>
      </c>
      <c r="B3" s="349"/>
      <c r="C3" s="349"/>
      <c r="D3" s="349"/>
      <c r="E3" s="349"/>
      <c r="F3" s="349"/>
      <c r="G3" s="349"/>
      <c r="H3" s="349"/>
      <c r="I3" s="349"/>
      <c r="J3" s="349"/>
      <c r="K3" s="349"/>
      <c r="L3" s="349"/>
      <c r="M3" s="349"/>
      <c r="N3" s="349"/>
      <c r="O3" s="349"/>
      <c r="P3" s="349"/>
      <c r="Q3" s="349"/>
      <c r="R3" s="349"/>
      <c r="S3" s="350"/>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row>
    <row r="4" spans="1:55" s="10" customFormat="1" ht="49.5" customHeight="1" x14ac:dyDescent="0.2">
      <c r="A4" s="219" t="s">
        <v>1529</v>
      </c>
      <c r="B4" s="220"/>
      <c r="C4" s="220"/>
      <c r="D4" s="220"/>
      <c r="E4" s="220"/>
      <c r="F4" s="220"/>
      <c r="G4" s="220"/>
      <c r="H4" s="220"/>
      <c r="I4" s="220"/>
      <c r="J4" s="220"/>
      <c r="K4" s="220"/>
      <c r="L4" s="220"/>
      <c r="M4" s="220"/>
      <c r="N4" s="220"/>
      <c r="O4" s="220"/>
      <c r="P4" s="220"/>
      <c r="Q4" s="220"/>
      <c r="R4" s="220"/>
      <c r="S4" s="220"/>
    </row>
    <row r="5" spans="1:55" s="11" customFormat="1" ht="28.5" customHeight="1" x14ac:dyDescent="0.2">
      <c r="A5" s="362" t="s">
        <v>1562</v>
      </c>
      <c r="B5" s="362"/>
      <c r="C5" s="362"/>
      <c r="D5" s="362"/>
      <c r="E5" s="362"/>
      <c r="F5" s="362"/>
      <c r="G5" s="362"/>
      <c r="H5" s="362"/>
      <c r="I5" s="362"/>
      <c r="J5" s="362"/>
      <c r="K5" s="362"/>
      <c r="L5" s="362"/>
      <c r="M5" s="362"/>
      <c r="N5" s="362"/>
      <c r="O5" s="362"/>
      <c r="P5" s="362"/>
      <c r="Q5" s="362"/>
      <c r="R5" s="362"/>
      <c r="S5" s="362"/>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row>
    <row r="6" spans="1:55" s="11" customFormat="1" ht="21" customHeight="1" x14ac:dyDescent="0.2">
      <c r="A6" s="150"/>
      <c r="B6" s="150"/>
      <c r="C6" s="150"/>
      <c r="D6" s="352">
        <f>CARÁTULA!C8</f>
        <v>0</v>
      </c>
      <c r="E6" s="352"/>
      <c r="F6" s="352"/>
      <c r="G6" s="352"/>
      <c r="H6" s="352"/>
      <c r="I6" s="352"/>
      <c r="J6" s="150"/>
      <c r="K6" s="150"/>
      <c r="L6" s="150"/>
      <c r="M6" s="150"/>
      <c r="N6" s="151">
        <f>CARÁTULA!C11</f>
        <v>0</v>
      </c>
      <c r="O6" s="150"/>
      <c r="P6" s="150"/>
      <c r="Q6" s="150"/>
      <c r="R6" s="150"/>
      <c r="S6" s="150"/>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row>
    <row r="7" spans="1:55" s="11" customFormat="1" ht="18.75" x14ac:dyDescent="0.2">
      <c r="A7" s="351"/>
      <c r="B7" s="222" t="s">
        <v>24</v>
      </c>
      <c r="C7" s="371" t="s">
        <v>25</v>
      </c>
      <c r="D7" s="12" t="s">
        <v>26</v>
      </c>
      <c r="E7" s="222" t="s">
        <v>27</v>
      </c>
      <c r="F7" s="221" t="s">
        <v>1323</v>
      </c>
      <c r="G7" s="221" t="s">
        <v>476</v>
      </c>
      <c r="H7" s="221" t="s">
        <v>1324</v>
      </c>
      <c r="I7" s="12" t="s">
        <v>12</v>
      </c>
      <c r="J7" s="222" t="s">
        <v>27</v>
      </c>
      <c r="K7" s="221" t="s">
        <v>1323</v>
      </c>
      <c r="L7" s="221" t="s">
        <v>476</v>
      </c>
      <c r="M7" s="221" t="s">
        <v>1324</v>
      </c>
      <c r="N7" s="13" t="s">
        <v>13</v>
      </c>
      <c r="O7" s="222" t="s">
        <v>27</v>
      </c>
      <c r="P7" s="221" t="s">
        <v>1323</v>
      </c>
      <c r="Q7" s="221" t="s">
        <v>476</v>
      </c>
      <c r="R7" s="221" t="s">
        <v>1324</v>
      </c>
      <c r="S7" s="222" t="s">
        <v>28</v>
      </c>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row>
    <row r="8" spans="1:55" s="11" customFormat="1" ht="19.5" customHeight="1" x14ac:dyDescent="0.2">
      <c r="A8" s="351"/>
      <c r="B8" s="222"/>
      <c r="C8" s="371"/>
      <c r="D8" s="95" t="s">
        <v>29</v>
      </c>
      <c r="E8" s="222"/>
      <c r="F8" s="221"/>
      <c r="G8" s="221"/>
      <c r="H8" s="221"/>
      <c r="I8" s="95" t="s">
        <v>29</v>
      </c>
      <c r="J8" s="222"/>
      <c r="K8" s="221"/>
      <c r="L8" s="221"/>
      <c r="M8" s="221"/>
      <c r="N8" s="96" t="s">
        <v>14</v>
      </c>
      <c r="O8" s="222"/>
      <c r="P8" s="221"/>
      <c r="Q8" s="221"/>
      <c r="R8" s="221"/>
      <c r="S8" s="222"/>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row>
    <row r="9" spans="1:55" s="11" customFormat="1" ht="19.5" customHeight="1" x14ac:dyDescent="0.2">
      <c r="A9" s="351"/>
      <c r="B9" s="222"/>
      <c r="C9" s="372"/>
      <c r="D9" s="97" t="s">
        <v>30</v>
      </c>
      <c r="E9" s="223"/>
      <c r="F9" s="221"/>
      <c r="G9" s="221"/>
      <c r="H9" s="221"/>
      <c r="I9" s="97" t="s">
        <v>30</v>
      </c>
      <c r="J9" s="223"/>
      <c r="K9" s="221"/>
      <c r="L9" s="221"/>
      <c r="M9" s="221"/>
      <c r="N9" s="98" t="s">
        <v>30</v>
      </c>
      <c r="O9" s="223"/>
      <c r="P9" s="221"/>
      <c r="Q9" s="221"/>
      <c r="R9" s="221"/>
      <c r="S9" s="223"/>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row>
    <row r="10" spans="1:55" ht="18.75" x14ac:dyDescent="0.2">
      <c r="A10" s="99"/>
      <c r="B10" s="189"/>
      <c r="C10" s="113" t="s">
        <v>15</v>
      </c>
      <c r="D10" s="99" t="s">
        <v>16</v>
      </c>
      <c r="E10" s="99"/>
      <c r="F10" s="101"/>
      <c r="G10" s="101"/>
      <c r="H10" s="101"/>
      <c r="I10" s="99"/>
      <c r="J10" s="99"/>
      <c r="K10" s="101"/>
      <c r="L10" s="101"/>
      <c r="M10" s="101"/>
      <c r="N10" s="99"/>
      <c r="O10" s="99"/>
      <c r="P10" s="101"/>
      <c r="Q10" s="101"/>
      <c r="R10" s="101"/>
      <c r="S10" s="99"/>
    </row>
    <row r="11" spans="1:55" s="11" customFormat="1" ht="18.75" customHeight="1" x14ac:dyDescent="0.2">
      <c r="A11" s="190" t="s">
        <v>225</v>
      </c>
      <c r="B11" s="190"/>
      <c r="C11" s="190"/>
      <c r="D11" s="190"/>
      <c r="E11" s="190"/>
      <c r="F11" s="190"/>
      <c r="G11" s="190"/>
      <c r="H11" s="190"/>
      <c r="I11" s="190"/>
      <c r="J11" s="190"/>
      <c r="K11" s="190"/>
      <c r="L11" s="190"/>
      <c r="M11" s="190"/>
      <c r="N11" s="190"/>
      <c r="O11" s="190"/>
      <c r="P11" s="190"/>
      <c r="Q11" s="190"/>
      <c r="R11" s="190"/>
      <c r="S11" s="190"/>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row>
    <row r="12" spans="1:55" s="90" customFormat="1" ht="181.5" customHeight="1" x14ac:dyDescent="0.2">
      <c r="A12" s="37">
        <v>1</v>
      </c>
      <c r="B12" s="184" t="s">
        <v>1082</v>
      </c>
      <c r="C12" s="114" t="s">
        <v>1651</v>
      </c>
      <c r="D12" s="38" t="s">
        <v>311</v>
      </c>
      <c r="E12" s="40">
        <v>1</v>
      </c>
      <c r="F12" s="21">
        <f>IF(E12=G12,H12)</f>
        <v>1</v>
      </c>
      <c r="G12" s="21">
        <f>IF(E12="NA","NA",H12)</f>
        <v>1</v>
      </c>
      <c r="H12" s="21">
        <v>1</v>
      </c>
      <c r="I12" s="38" t="s">
        <v>611</v>
      </c>
      <c r="J12" s="40">
        <v>1</v>
      </c>
      <c r="K12" s="21">
        <f>IF(J12=L12,M12)</f>
        <v>1</v>
      </c>
      <c r="L12" s="21">
        <f>IF(J12="NA","NA",M12)</f>
        <v>1</v>
      </c>
      <c r="M12" s="21">
        <v>1</v>
      </c>
      <c r="N12" s="38" t="s">
        <v>612</v>
      </c>
      <c r="O12" s="40">
        <v>1</v>
      </c>
      <c r="P12" s="21">
        <f>IF(O12=Q12,R12)</f>
        <v>1</v>
      </c>
      <c r="Q12" s="21">
        <f>IF(O12="NA","NA",R12)</f>
        <v>1</v>
      </c>
      <c r="R12" s="21">
        <v>1</v>
      </c>
      <c r="S12" s="26" t="s">
        <v>237</v>
      </c>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row>
    <row r="13" spans="1:55" s="90" customFormat="1" ht="12.75" customHeight="1" x14ac:dyDescent="0.2">
      <c r="A13" s="353" t="s">
        <v>224</v>
      </c>
      <c r="B13" s="354"/>
      <c r="C13" s="354"/>
      <c r="D13" s="354"/>
      <c r="E13" s="354"/>
      <c r="F13" s="354"/>
      <c r="G13" s="354"/>
      <c r="H13" s="354"/>
      <c r="I13" s="354"/>
      <c r="J13" s="354"/>
      <c r="K13" s="354"/>
      <c r="L13" s="354"/>
      <c r="M13" s="354"/>
      <c r="N13" s="354"/>
      <c r="O13" s="354"/>
      <c r="P13" s="354"/>
      <c r="Q13" s="354"/>
      <c r="R13" s="354"/>
      <c r="S13" s="355"/>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row>
    <row r="14" spans="1:55" s="90" customFormat="1" ht="56.25" x14ac:dyDescent="0.2">
      <c r="A14" s="37">
        <v>2</v>
      </c>
      <c r="B14" s="231" t="s">
        <v>1082</v>
      </c>
      <c r="C14" s="114" t="s">
        <v>1652</v>
      </c>
      <c r="D14" s="38" t="s">
        <v>312</v>
      </c>
      <c r="E14" s="40">
        <v>1</v>
      </c>
      <c r="F14" s="21">
        <f t="shared" ref="F14:F19" si="0">IF(E14=G14,H14)</f>
        <v>1</v>
      </c>
      <c r="G14" s="21">
        <f t="shared" ref="G14:G19" si="1">IF(E14="NA","NA",H14)</f>
        <v>1</v>
      </c>
      <c r="H14" s="21">
        <v>1</v>
      </c>
      <c r="I14" s="38" t="s">
        <v>611</v>
      </c>
      <c r="J14" s="40">
        <v>1</v>
      </c>
      <c r="K14" s="21">
        <f t="shared" ref="K14:K19" si="2">IF(J14=L14,M14)</f>
        <v>1</v>
      </c>
      <c r="L14" s="21">
        <f t="shared" ref="L14:L19" si="3">IF(J14="NA","NA",M14)</f>
        <v>1</v>
      </c>
      <c r="M14" s="21">
        <v>1</v>
      </c>
      <c r="N14" s="38" t="s">
        <v>612</v>
      </c>
      <c r="O14" s="40">
        <v>1</v>
      </c>
      <c r="P14" s="21">
        <f t="shared" ref="P14:P19" si="4">IF(O14=Q14,R14)</f>
        <v>1</v>
      </c>
      <c r="Q14" s="21">
        <f t="shared" ref="Q14:Q19" si="5">IF(O14="NA","NA",R14)</f>
        <v>1</v>
      </c>
      <c r="R14" s="21">
        <v>1</v>
      </c>
      <c r="S14" s="231" t="s">
        <v>237</v>
      </c>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row>
    <row r="15" spans="1:55" s="90" customFormat="1" ht="56.25" x14ac:dyDescent="0.2">
      <c r="A15" s="37">
        <v>3</v>
      </c>
      <c r="B15" s="232"/>
      <c r="C15" s="114" t="s">
        <v>1653</v>
      </c>
      <c r="D15" s="38" t="s">
        <v>313</v>
      </c>
      <c r="E15" s="40">
        <v>1</v>
      </c>
      <c r="F15" s="21">
        <f t="shared" si="0"/>
        <v>1</v>
      </c>
      <c r="G15" s="21">
        <f t="shared" si="1"/>
        <v>1</v>
      </c>
      <c r="H15" s="21">
        <v>1</v>
      </c>
      <c r="I15" s="38" t="s">
        <v>611</v>
      </c>
      <c r="J15" s="40">
        <v>1</v>
      </c>
      <c r="K15" s="21">
        <f t="shared" si="2"/>
        <v>1</v>
      </c>
      <c r="L15" s="21">
        <f t="shared" si="3"/>
        <v>1</v>
      </c>
      <c r="M15" s="21">
        <v>1</v>
      </c>
      <c r="N15" s="38" t="s">
        <v>612</v>
      </c>
      <c r="O15" s="40">
        <v>1</v>
      </c>
      <c r="P15" s="21">
        <f t="shared" si="4"/>
        <v>1</v>
      </c>
      <c r="Q15" s="21">
        <f t="shared" si="5"/>
        <v>1</v>
      </c>
      <c r="R15" s="21">
        <v>1</v>
      </c>
      <c r="S15" s="23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row>
    <row r="16" spans="1:55" s="90" customFormat="1" ht="37.5" x14ac:dyDescent="0.2">
      <c r="A16" s="37">
        <v>4</v>
      </c>
      <c r="B16" s="232"/>
      <c r="C16" s="114" t="s">
        <v>1654</v>
      </c>
      <c r="D16" s="38" t="s">
        <v>330</v>
      </c>
      <c r="E16" s="40">
        <v>1</v>
      </c>
      <c r="F16" s="21">
        <f t="shared" si="0"/>
        <v>1</v>
      </c>
      <c r="G16" s="21">
        <f t="shared" si="1"/>
        <v>1</v>
      </c>
      <c r="H16" s="21">
        <v>1</v>
      </c>
      <c r="I16" s="38" t="s">
        <v>611</v>
      </c>
      <c r="J16" s="40">
        <v>1</v>
      </c>
      <c r="K16" s="21">
        <f t="shared" si="2"/>
        <v>1</v>
      </c>
      <c r="L16" s="21">
        <f t="shared" si="3"/>
        <v>1</v>
      </c>
      <c r="M16" s="21">
        <v>1</v>
      </c>
      <c r="N16" s="38" t="s">
        <v>612</v>
      </c>
      <c r="O16" s="40">
        <v>1</v>
      </c>
      <c r="P16" s="21">
        <f t="shared" si="4"/>
        <v>1</v>
      </c>
      <c r="Q16" s="21">
        <f t="shared" si="5"/>
        <v>1</v>
      </c>
      <c r="R16" s="21">
        <v>1</v>
      </c>
      <c r="S16" s="23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row>
    <row r="17" spans="1:55" s="90" customFormat="1" ht="56.25" x14ac:dyDescent="0.2">
      <c r="A17" s="37">
        <v>5</v>
      </c>
      <c r="B17" s="232"/>
      <c r="C17" s="114" t="s">
        <v>1655</v>
      </c>
      <c r="D17" s="38" t="s">
        <v>314</v>
      </c>
      <c r="E17" s="40">
        <v>1</v>
      </c>
      <c r="F17" s="21">
        <f t="shared" si="0"/>
        <v>1</v>
      </c>
      <c r="G17" s="21">
        <f t="shared" si="1"/>
        <v>1</v>
      </c>
      <c r="H17" s="21">
        <v>1</v>
      </c>
      <c r="I17" s="38" t="s">
        <v>611</v>
      </c>
      <c r="J17" s="40">
        <v>1</v>
      </c>
      <c r="K17" s="21">
        <f t="shared" si="2"/>
        <v>1</v>
      </c>
      <c r="L17" s="21">
        <f t="shared" si="3"/>
        <v>1</v>
      </c>
      <c r="M17" s="21">
        <v>1</v>
      </c>
      <c r="N17" s="38" t="s">
        <v>612</v>
      </c>
      <c r="O17" s="40">
        <v>1</v>
      </c>
      <c r="P17" s="21">
        <f t="shared" si="4"/>
        <v>1</v>
      </c>
      <c r="Q17" s="21">
        <f t="shared" si="5"/>
        <v>1</v>
      </c>
      <c r="R17" s="21">
        <v>1</v>
      </c>
      <c r="S17" s="23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row>
    <row r="18" spans="1:55" s="90" customFormat="1" ht="51" customHeight="1" x14ac:dyDescent="0.2">
      <c r="A18" s="37">
        <v>6</v>
      </c>
      <c r="B18" s="232"/>
      <c r="C18" s="114" t="s">
        <v>1656</v>
      </c>
      <c r="D18" s="38" t="s">
        <v>315</v>
      </c>
      <c r="E18" s="40">
        <v>1</v>
      </c>
      <c r="F18" s="21">
        <f t="shared" si="0"/>
        <v>1</v>
      </c>
      <c r="G18" s="21">
        <f t="shared" si="1"/>
        <v>1</v>
      </c>
      <c r="H18" s="21">
        <v>1</v>
      </c>
      <c r="I18" s="38" t="s">
        <v>611</v>
      </c>
      <c r="J18" s="40">
        <v>1</v>
      </c>
      <c r="K18" s="21">
        <f t="shared" si="2"/>
        <v>1</v>
      </c>
      <c r="L18" s="21">
        <f t="shared" si="3"/>
        <v>1</v>
      </c>
      <c r="M18" s="21">
        <v>1</v>
      </c>
      <c r="N18" s="38" t="s">
        <v>612</v>
      </c>
      <c r="O18" s="40">
        <v>1</v>
      </c>
      <c r="P18" s="21">
        <f t="shared" si="4"/>
        <v>1</v>
      </c>
      <c r="Q18" s="21">
        <f t="shared" si="5"/>
        <v>1</v>
      </c>
      <c r="R18" s="21">
        <v>1</v>
      </c>
      <c r="S18" s="23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row>
    <row r="19" spans="1:55" s="90" customFormat="1" ht="56.25" x14ac:dyDescent="0.2">
      <c r="A19" s="37">
        <v>7</v>
      </c>
      <c r="B19" s="232"/>
      <c r="C19" s="114" t="s">
        <v>1657</v>
      </c>
      <c r="D19" s="38" t="s">
        <v>1083</v>
      </c>
      <c r="E19" s="40">
        <v>1</v>
      </c>
      <c r="F19" s="21">
        <f t="shared" si="0"/>
        <v>1</v>
      </c>
      <c r="G19" s="21">
        <f t="shared" si="1"/>
        <v>1</v>
      </c>
      <c r="H19" s="21">
        <v>1</v>
      </c>
      <c r="I19" s="38" t="s">
        <v>611</v>
      </c>
      <c r="J19" s="40">
        <v>1</v>
      </c>
      <c r="K19" s="21">
        <f t="shared" si="2"/>
        <v>1</v>
      </c>
      <c r="L19" s="21">
        <f t="shared" si="3"/>
        <v>1</v>
      </c>
      <c r="M19" s="21">
        <v>1</v>
      </c>
      <c r="N19" s="38" t="s">
        <v>612</v>
      </c>
      <c r="O19" s="40">
        <v>1</v>
      </c>
      <c r="P19" s="21">
        <f t="shared" si="4"/>
        <v>1</v>
      </c>
      <c r="Q19" s="21">
        <f t="shared" si="5"/>
        <v>1</v>
      </c>
      <c r="R19" s="21">
        <v>1</v>
      </c>
      <c r="S19" s="23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row>
    <row r="20" spans="1:55" s="90" customFormat="1" ht="12.75" customHeight="1" x14ac:dyDescent="0.2">
      <c r="A20" s="353" t="s">
        <v>226</v>
      </c>
      <c r="B20" s="354"/>
      <c r="C20" s="354"/>
      <c r="D20" s="354"/>
      <c r="E20" s="354"/>
      <c r="F20" s="354"/>
      <c r="G20" s="354"/>
      <c r="H20" s="354"/>
      <c r="I20" s="354"/>
      <c r="J20" s="354"/>
      <c r="K20" s="354"/>
      <c r="L20" s="354"/>
      <c r="M20" s="354"/>
      <c r="N20" s="354"/>
      <c r="O20" s="354"/>
      <c r="P20" s="354"/>
      <c r="Q20" s="354"/>
      <c r="R20" s="354"/>
      <c r="S20" s="355"/>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row>
    <row r="21" spans="1:55" s="90" customFormat="1" ht="207" customHeight="1" x14ac:dyDescent="0.2">
      <c r="A21" s="37">
        <v>9</v>
      </c>
      <c r="B21" s="184" t="s">
        <v>1082</v>
      </c>
      <c r="C21" s="114" t="s">
        <v>1703</v>
      </c>
      <c r="D21" s="38" t="s">
        <v>305</v>
      </c>
      <c r="E21" s="40">
        <v>1</v>
      </c>
      <c r="F21" s="21">
        <f>IF(E21=G21,H21)</f>
        <v>1</v>
      </c>
      <c r="G21" s="21">
        <f>IF(E21="NA","NA",H21)</f>
        <v>1</v>
      </c>
      <c r="H21" s="21">
        <v>1</v>
      </c>
      <c r="I21" s="38" t="s">
        <v>611</v>
      </c>
      <c r="J21" s="40">
        <v>1</v>
      </c>
      <c r="K21" s="21">
        <f>IF(J21=L21,M21)</f>
        <v>1</v>
      </c>
      <c r="L21" s="21">
        <f>IF(J21="NA","NA",M21)</f>
        <v>1</v>
      </c>
      <c r="M21" s="21">
        <v>1</v>
      </c>
      <c r="N21" s="38" t="s">
        <v>612</v>
      </c>
      <c r="O21" s="40">
        <v>1</v>
      </c>
      <c r="P21" s="21">
        <f>IF(O21=Q21,R21)</f>
        <v>1</v>
      </c>
      <c r="Q21" s="21">
        <f>IF(O21="NA","NA",R21)</f>
        <v>1</v>
      </c>
      <c r="R21" s="21">
        <v>1</v>
      </c>
      <c r="S21" s="26" t="s">
        <v>237</v>
      </c>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row>
    <row r="22" spans="1:55" s="90" customFormat="1" ht="18.75" customHeight="1" x14ac:dyDescent="0.2">
      <c r="A22" s="353" t="s">
        <v>214</v>
      </c>
      <c r="B22" s="354"/>
      <c r="C22" s="354"/>
      <c r="D22" s="354"/>
      <c r="E22" s="354"/>
      <c r="F22" s="354"/>
      <c r="G22" s="354"/>
      <c r="H22" s="354"/>
      <c r="I22" s="354"/>
      <c r="J22" s="354"/>
      <c r="K22" s="354"/>
      <c r="L22" s="354"/>
      <c r="M22" s="354"/>
      <c r="N22" s="354"/>
      <c r="O22" s="354"/>
      <c r="P22" s="354"/>
      <c r="Q22" s="354"/>
      <c r="R22" s="354"/>
      <c r="S22" s="355"/>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row>
    <row r="23" spans="1:55" s="90" customFormat="1" ht="177.75" customHeight="1" x14ac:dyDescent="0.2">
      <c r="A23" s="37">
        <v>10</v>
      </c>
      <c r="B23" s="184" t="s">
        <v>1082</v>
      </c>
      <c r="C23" s="114" t="s">
        <v>1658</v>
      </c>
      <c r="D23" s="38" t="s">
        <v>1084</v>
      </c>
      <c r="E23" s="40">
        <v>1</v>
      </c>
      <c r="F23" s="21">
        <f>IF(E23=G23,H23)</f>
        <v>1</v>
      </c>
      <c r="G23" s="21">
        <f>IF(E23="NA","NA",H23)</f>
        <v>1</v>
      </c>
      <c r="H23" s="21">
        <v>1</v>
      </c>
      <c r="I23" s="38" t="s">
        <v>611</v>
      </c>
      <c r="J23" s="40">
        <v>1</v>
      </c>
      <c r="K23" s="21">
        <f>IF(J23=L23,M23)</f>
        <v>1</v>
      </c>
      <c r="L23" s="21">
        <f>IF(J23="NA","NA",M23)</f>
        <v>1</v>
      </c>
      <c r="M23" s="21">
        <v>1</v>
      </c>
      <c r="N23" s="38" t="s">
        <v>612</v>
      </c>
      <c r="O23" s="40">
        <v>1</v>
      </c>
      <c r="P23" s="21">
        <f>IF(O23=Q23,R23)</f>
        <v>1</v>
      </c>
      <c r="Q23" s="21">
        <f>IF(O23="NA","NA",R23)</f>
        <v>1</v>
      </c>
      <c r="R23" s="21">
        <v>1</v>
      </c>
      <c r="S23" s="26" t="s">
        <v>237</v>
      </c>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row>
    <row r="24" spans="1:55" s="90" customFormat="1" ht="18.75" customHeight="1" x14ac:dyDescent="0.2">
      <c r="A24" s="353" t="s">
        <v>227</v>
      </c>
      <c r="B24" s="354"/>
      <c r="C24" s="354"/>
      <c r="D24" s="354"/>
      <c r="E24" s="354"/>
      <c r="F24" s="354"/>
      <c r="G24" s="354"/>
      <c r="H24" s="354"/>
      <c r="I24" s="354"/>
      <c r="J24" s="354"/>
      <c r="K24" s="354"/>
      <c r="L24" s="354"/>
      <c r="M24" s="354"/>
      <c r="N24" s="354"/>
      <c r="O24" s="354"/>
      <c r="P24" s="354"/>
      <c r="Q24" s="354"/>
      <c r="R24" s="354"/>
      <c r="S24" s="355"/>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row>
    <row r="25" spans="1:55" s="90" customFormat="1" ht="59.25" customHeight="1" x14ac:dyDescent="0.2">
      <c r="A25" s="37">
        <v>11</v>
      </c>
      <c r="B25" s="231" t="s">
        <v>1082</v>
      </c>
      <c r="C25" s="114" t="s">
        <v>1659</v>
      </c>
      <c r="D25" s="38" t="s">
        <v>1085</v>
      </c>
      <c r="E25" s="40">
        <v>1</v>
      </c>
      <c r="F25" s="21">
        <f>IF(E25=G25,H25)</f>
        <v>1</v>
      </c>
      <c r="G25" s="21">
        <f>IF(E25="NA","NA",H25)</f>
        <v>1</v>
      </c>
      <c r="H25" s="21">
        <v>1</v>
      </c>
      <c r="I25" s="38" t="s">
        <v>611</v>
      </c>
      <c r="J25" s="40">
        <v>1</v>
      </c>
      <c r="K25" s="21">
        <f>IF(J25=L25,M25)</f>
        <v>1</v>
      </c>
      <c r="L25" s="21">
        <f>IF(J25="NA","NA",M25)</f>
        <v>1</v>
      </c>
      <c r="M25" s="21">
        <v>1</v>
      </c>
      <c r="N25" s="38" t="s">
        <v>612</v>
      </c>
      <c r="O25" s="40">
        <v>1</v>
      </c>
      <c r="P25" s="21">
        <f>IF(O25=Q25,R25)</f>
        <v>1</v>
      </c>
      <c r="Q25" s="21">
        <f>IF(O25="NA","NA",R25)</f>
        <v>1</v>
      </c>
      <c r="R25" s="21">
        <v>1</v>
      </c>
      <c r="S25" s="231" t="s">
        <v>237</v>
      </c>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row>
    <row r="26" spans="1:55" s="90" customFormat="1" ht="206.25" x14ac:dyDescent="0.2">
      <c r="A26" s="37">
        <v>12</v>
      </c>
      <c r="B26" s="233"/>
      <c r="C26" s="114" t="s">
        <v>1660</v>
      </c>
      <c r="D26" s="38" t="s">
        <v>1086</v>
      </c>
      <c r="E26" s="40">
        <v>1</v>
      </c>
      <c r="F26" s="21">
        <f>IF(E26=G26,H26)</f>
        <v>1</v>
      </c>
      <c r="G26" s="21">
        <f>IF(E26="NA","NA",H26)</f>
        <v>1</v>
      </c>
      <c r="H26" s="21">
        <v>1</v>
      </c>
      <c r="I26" s="38" t="s">
        <v>611</v>
      </c>
      <c r="J26" s="40">
        <v>1</v>
      </c>
      <c r="K26" s="21">
        <f>IF(J26=L26,M26)</f>
        <v>1</v>
      </c>
      <c r="L26" s="21">
        <f>IF(J26="NA","NA",M26)</f>
        <v>1</v>
      </c>
      <c r="M26" s="21">
        <v>1</v>
      </c>
      <c r="N26" s="38" t="s">
        <v>612</v>
      </c>
      <c r="O26" s="40">
        <v>1</v>
      </c>
      <c r="P26" s="21">
        <f>IF(O26=Q26,R26)</f>
        <v>1</v>
      </c>
      <c r="Q26" s="21">
        <f>IF(O26="NA","NA",R26)</f>
        <v>1</v>
      </c>
      <c r="R26" s="21">
        <v>1</v>
      </c>
      <c r="S26" s="233"/>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row>
    <row r="27" spans="1:55" s="90" customFormat="1" ht="18.75" customHeight="1" x14ac:dyDescent="0.2">
      <c r="A27" s="353" t="s">
        <v>217</v>
      </c>
      <c r="B27" s="354"/>
      <c r="C27" s="354"/>
      <c r="D27" s="354"/>
      <c r="E27" s="354"/>
      <c r="F27" s="354"/>
      <c r="G27" s="354"/>
      <c r="H27" s="354"/>
      <c r="I27" s="354"/>
      <c r="J27" s="354"/>
      <c r="K27" s="354"/>
      <c r="L27" s="354"/>
      <c r="M27" s="354"/>
      <c r="N27" s="354"/>
      <c r="O27" s="354"/>
      <c r="P27" s="354"/>
      <c r="Q27" s="354"/>
      <c r="R27" s="354"/>
      <c r="S27" s="355"/>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row>
    <row r="28" spans="1:55" s="90" customFormat="1" ht="62.25" customHeight="1" x14ac:dyDescent="0.2">
      <c r="A28" s="37">
        <v>13</v>
      </c>
      <c r="B28" s="231" t="s">
        <v>1082</v>
      </c>
      <c r="C28" s="114" t="s">
        <v>1614</v>
      </c>
      <c r="D28" s="38" t="s">
        <v>286</v>
      </c>
      <c r="E28" s="40">
        <v>1</v>
      </c>
      <c r="F28" s="21">
        <f>IF(E28=G28,H28)</f>
        <v>1</v>
      </c>
      <c r="G28" s="21">
        <f>IF(E28="NA","NA",H28)</f>
        <v>1</v>
      </c>
      <c r="H28" s="21">
        <v>1</v>
      </c>
      <c r="I28" s="38" t="s">
        <v>611</v>
      </c>
      <c r="J28" s="40">
        <v>1</v>
      </c>
      <c r="K28" s="21">
        <f>IF(J28=L28,M28)</f>
        <v>1</v>
      </c>
      <c r="L28" s="21">
        <f>IF(J28="NA","NA",M28)</f>
        <v>1</v>
      </c>
      <c r="M28" s="21">
        <v>1</v>
      </c>
      <c r="N28" s="38" t="s">
        <v>612</v>
      </c>
      <c r="O28" s="40">
        <v>1</v>
      </c>
      <c r="P28" s="21">
        <f>IF(O28=Q28,R28)</f>
        <v>1</v>
      </c>
      <c r="Q28" s="21">
        <f>IF(O28="NA","NA",R28)</f>
        <v>1</v>
      </c>
      <c r="R28" s="21">
        <v>1</v>
      </c>
      <c r="S28" s="231" t="s">
        <v>237</v>
      </c>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row>
    <row r="29" spans="1:55" s="90" customFormat="1" ht="231" customHeight="1" x14ac:dyDescent="0.2">
      <c r="A29" s="37">
        <v>14</v>
      </c>
      <c r="B29" s="232"/>
      <c r="C29" s="114" t="s">
        <v>1087</v>
      </c>
      <c r="D29" s="38" t="s">
        <v>1073</v>
      </c>
      <c r="E29" s="40">
        <v>1</v>
      </c>
      <c r="F29" s="21">
        <f>IF(E29=G29,H29)</f>
        <v>1</v>
      </c>
      <c r="G29" s="21">
        <f>IF(E29="NA","NA",H29)</f>
        <v>1</v>
      </c>
      <c r="H29" s="21">
        <v>1</v>
      </c>
      <c r="I29" s="38" t="s">
        <v>611</v>
      </c>
      <c r="J29" s="40">
        <v>1</v>
      </c>
      <c r="K29" s="21">
        <f>IF(J29=L29,M29)</f>
        <v>1</v>
      </c>
      <c r="L29" s="21">
        <f>IF(J29="NA","NA",M29)</f>
        <v>1</v>
      </c>
      <c r="M29" s="21">
        <v>1</v>
      </c>
      <c r="N29" s="38" t="s">
        <v>612</v>
      </c>
      <c r="O29" s="40">
        <v>1</v>
      </c>
      <c r="P29" s="21">
        <f>IF(O29=Q29,R29)</f>
        <v>1</v>
      </c>
      <c r="Q29" s="21">
        <f>IF(O29="NA","NA",R29)</f>
        <v>1</v>
      </c>
      <c r="R29" s="21">
        <v>1</v>
      </c>
      <c r="S29" s="23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row>
    <row r="30" spans="1:55" s="90" customFormat="1" ht="69" customHeight="1" x14ac:dyDescent="0.2">
      <c r="A30" s="37">
        <v>15</v>
      </c>
      <c r="B30" s="232"/>
      <c r="C30" s="114" t="s">
        <v>1642</v>
      </c>
      <c r="D30" s="38" t="s">
        <v>1075</v>
      </c>
      <c r="E30" s="40">
        <v>1</v>
      </c>
      <c r="F30" s="21">
        <f>IF(E30=G30,H30)</f>
        <v>1</v>
      </c>
      <c r="G30" s="21">
        <f>IF(E30="NA","NA",H30)</f>
        <v>1</v>
      </c>
      <c r="H30" s="21">
        <v>1</v>
      </c>
      <c r="I30" s="38" t="s">
        <v>611</v>
      </c>
      <c r="J30" s="40">
        <v>1</v>
      </c>
      <c r="K30" s="21">
        <f>IF(J30=L30,M30)</f>
        <v>1</v>
      </c>
      <c r="L30" s="21">
        <f>IF(J30="NA","NA",M30)</f>
        <v>1</v>
      </c>
      <c r="M30" s="21">
        <v>1</v>
      </c>
      <c r="N30" s="38" t="s">
        <v>612</v>
      </c>
      <c r="O30" s="40">
        <v>1</v>
      </c>
      <c r="P30" s="21">
        <f>IF(O30=Q30,R30)</f>
        <v>1</v>
      </c>
      <c r="Q30" s="21">
        <f>IF(O30="NA","NA",R30)</f>
        <v>1</v>
      </c>
      <c r="R30" s="21">
        <v>1</v>
      </c>
      <c r="S30" s="23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row>
    <row r="31" spans="1:55" s="90" customFormat="1" ht="57.75" customHeight="1" x14ac:dyDescent="0.2">
      <c r="A31" s="37">
        <v>16</v>
      </c>
      <c r="B31" s="232"/>
      <c r="C31" s="114" t="s">
        <v>1661</v>
      </c>
      <c r="D31" s="38" t="s">
        <v>1088</v>
      </c>
      <c r="E31" s="40">
        <v>1</v>
      </c>
      <c r="F31" s="21">
        <f>IF(E31=G31,H31)</f>
        <v>1</v>
      </c>
      <c r="G31" s="21">
        <f>IF(E31="NA","NA",H31)</f>
        <v>1</v>
      </c>
      <c r="H31" s="21">
        <v>1</v>
      </c>
      <c r="I31" s="38" t="s">
        <v>611</v>
      </c>
      <c r="J31" s="40">
        <v>1</v>
      </c>
      <c r="K31" s="21">
        <f>IF(J31=L31,M31)</f>
        <v>1</v>
      </c>
      <c r="L31" s="21">
        <f>IF(J31="NA","NA",M31)</f>
        <v>1</v>
      </c>
      <c r="M31" s="21">
        <v>1</v>
      </c>
      <c r="N31" s="38" t="s">
        <v>612</v>
      </c>
      <c r="O31" s="40">
        <v>1</v>
      </c>
      <c r="P31" s="21">
        <f>IF(O31=Q31,R31)</f>
        <v>1</v>
      </c>
      <c r="Q31" s="21">
        <f>IF(O31="NA","NA",R31)</f>
        <v>1</v>
      </c>
      <c r="R31" s="21">
        <v>1</v>
      </c>
      <c r="S31" s="23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row>
    <row r="32" spans="1:55" s="90" customFormat="1" ht="72" customHeight="1" x14ac:dyDescent="0.2">
      <c r="A32" s="37">
        <v>17</v>
      </c>
      <c r="B32" s="233"/>
      <c r="C32" s="114" t="s">
        <v>1616</v>
      </c>
      <c r="D32" s="38" t="s">
        <v>1089</v>
      </c>
      <c r="E32" s="40">
        <v>1</v>
      </c>
      <c r="F32" s="21">
        <f>IF(E32=G32,H32)</f>
        <v>1</v>
      </c>
      <c r="G32" s="21">
        <f>IF(E32="NA","NA",H32)</f>
        <v>1</v>
      </c>
      <c r="H32" s="21">
        <v>1</v>
      </c>
      <c r="I32" s="38" t="s">
        <v>611</v>
      </c>
      <c r="J32" s="40">
        <v>1</v>
      </c>
      <c r="K32" s="21">
        <f>IF(J32=L32,M32)</f>
        <v>1</v>
      </c>
      <c r="L32" s="21">
        <f>IF(J32="NA","NA",M32)</f>
        <v>1</v>
      </c>
      <c r="M32" s="21">
        <v>1</v>
      </c>
      <c r="N32" s="38" t="s">
        <v>612</v>
      </c>
      <c r="O32" s="40">
        <v>1</v>
      </c>
      <c r="P32" s="21">
        <f>IF(O32=Q32,R32)</f>
        <v>1</v>
      </c>
      <c r="Q32" s="21">
        <f>IF(O32="NA","NA",R32)</f>
        <v>1</v>
      </c>
      <c r="R32" s="21">
        <v>1</v>
      </c>
      <c r="S32" s="233"/>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row>
    <row r="33" spans="1:55" s="90" customFormat="1" ht="12.75" customHeight="1" x14ac:dyDescent="0.2">
      <c r="A33" s="353" t="s">
        <v>228</v>
      </c>
      <c r="B33" s="354"/>
      <c r="C33" s="354"/>
      <c r="D33" s="354"/>
      <c r="E33" s="354"/>
      <c r="F33" s="354"/>
      <c r="G33" s="354"/>
      <c r="H33" s="354"/>
      <c r="I33" s="354"/>
      <c r="J33" s="354"/>
      <c r="K33" s="354"/>
      <c r="L33" s="354"/>
      <c r="M33" s="354"/>
      <c r="N33" s="354"/>
      <c r="O33" s="354"/>
      <c r="P33" s="354"/>
      <c r="Q33" s="354"/>
      <c r="R33" s="354"/>
      <c r="S33" s="355"/>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row>
    <row r="34" spans="1:55" s="90" customFormat="1" ht="62.25" customHeight="1" x14ac:dyDescent="0.2">
      <c r="A34" s="37">
        <v>18</v>
      </c>
      <c r="B34" s="231" t="s">
        <v>1082</v>
      </c>
      <c r="C34" s="114" t="s">
        <v>1662</v>
      </c>
      <c r="D34" s="38" t="s">
        <v>316</v>
      </c>
      <c r="E34" s="40">
        <v>1</v>
      </c>
      <c r="F34" s="21">
        <f>IF(E34=G34,H34)</f>
        <v>1</v>
      </c>
      <c r="G34" s="21">
        <f>IF(E34="NA","NA",H34)</f>
        <v>1</v>
      </c>
      <c r="H34" s="21">
        <v>1</v>
      </c>
      <c r="I34" s="38" t="s">
        <v>611</v>
      </c>
      <c r="J34" s="40">
        <v>1</v>
      </c>
      <c r="K34" s="21">
        <f>IF(J34=L34,M34)</f>
        <v>1</v>
      </c>
      <c r="L34" s="21">
        <f>IF(J34="NA","NA",M34)</f>
        <v>1</v>
      </c>
      <c r="M34" s="21">
        <v>1</v>
      </c>
      <c r="N34" s="38" t="s">
        <v>612</v>
      </c>
      <c r="O34" s="40">
        <v>1</v>
      </c>
      <c r="P34" s="21">
        <f>IF(O34=Q34,R34)</f>
        <v>1</v>
      </c>
      <c r="Q34" s="21">
        <f>IF(O34="NA","NA",R34)</f>
        <v>1</v>
      </c>
      <c r="R34" s="21">
        <v>1</v>
      </c>
      <c r="S34" s="231" t="s">
        <v>237</v>
      </c>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row>
    <row r="35" spans="1:55" s="90" customFormat="1" ht="59.25" customHeight="1" x14ac:dyDescent="0.2">
      <c r="A35" s="37">
        <v>19</v>
      </c>
      <c r="B35" s="232"/>
      <c r="C35" s="114" t="s">
        <v>1663</v>
      </c>
      <c r="D35" s="38" t="s">
        <v>317</v>
      </c>
      <c r="E35" s="40">
        <v>1</v>
      </c>
      <c r="F35" s="21">
        <f>IF(E35=G35,H35)</f>
        <v>1</v>
      </c>
      <c r="G35" s="21">
        <f>IF(E35="NA","NA",H35)</f>
        <v>1</v>
      </c>
      <c r="H35" s="21">
        <v>1</v>
      </c>
      <c r="I35" s="38" t="s">
        <v>611</v>
      </c>
      <c r="J35" s="40">
        <v>1</v>
      </c>
      <c r="K35" s="21">
        <f>IF(J35=L35,M35)</f>
        <v>1</v>
      </c>
      <c r="L35" s="21">
        <f>IF(J35="NA","NA",M35)</f>
        <v>1</v>
      </c>
      <c r="M35" s="21">
        <v>1</v>
      </c>
      <c r="N35" s="38" t="s">
        <v>612</v>
      </c>
      <c r="O35" s="40">
        <v>1</v>
      </c>
      <c r="P35" s="21">
        <f>IF(O35=Q35,R35)</f>
        <v>1</v>
      </c>
      <c r="Q35" s="21">
        <f>IF(O35="NA","NA",R35)</f>
        <v>1</v>
      </c>
      <c r="R35" s="21">
        <v>1</v>
      </c>
      <c r="S35" s="23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row>
    <row r="36" spans="1:55" s="90" customFormat="1" ht="67.5" customHeight="1" x14ac:dyDescent="0.2">
      <c r="A36" s="37">
        <v>20</v>
      </c>
      <c r="B36" s="233"/>
      <c r="C36" s="114" t="s">
        <v>1664</v>
      </c>
      <c r="D36" s="38" t="s">
        <v>318</v>
      </c>
      <c r="E36" s="40">
        <v>1</v>
      </c>
      <c r="F36" s="21">
        <f>IF(E36=G36,H36)</f>
        <v>1</v>
      </c>
      <c r="G36" s="21">
        <f>IF(E36="NA","NA",H36)</f>
        <v>1</v>
      </c>
      <c r="H36" s="21">
        <v>1</v>
      </c>
      <c r="I36" s="38" t="s">
        <v>611</v>
      </c>
      <c r="J36" s="40">
        <v>1</v>
      </c>
      <c r="K36" s="21">
        <f>IF(J36=L36,M36)</f>
        <v>1</v>
      </c>
      <c r="L36" s="21">
        <f>IF(J36="NA","NA",M36)</f>
        <v>1</v>
      </c>
      <c r="M36" s="21">
        <v>1</v>
      </c>
      <c r="N36" s="38" t="s">
        <v>612</v>
      </c>
      <c r="O36" s="40">
        <v>1</v>
      </c>
      <c r="P36" s="21">
        <f>IF(O36=Q36,R36)</f>
        <v>1</v>
      </c>
      <c r="Q36" s="21">
        <f>IF(O36="NA","NA",R36)</f>
        <v>1</v>
      </c>
      <c r="R36" s="21">
        <v>1</v>
      </c>
      <c r="S36" s="233"/>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row>
    <row r="37" spans="1:55" s="90" customFormat="1" ht="18.75" customHeight="1" x14ac:dyDescent="0.2">
      <c r="A37" s="353" t="s">
        <v>229</v>
      </c>
      <c r="B37" s="354"/>
      <c r="C37" s="354"/>
      <c r="D37" s="354"/>
      <c r="E37" s="354"/>
      <c r="F37" s="354"/>
      <c r="G37" s="354"/>
      <c r="H37" s="354"/>
      <c r="I37" s="354"/>
      <c r="J37" s="354"/>
      <c r="K37" s="354"/>
      <c r="L37" s="354"/>
      <c r="M37" s="354"/>
      <c r="N37" s="354"/>
      <c r="O37" s="354"/>
      <c r="P37" s="354"/>
      <c r="Q37" s="354"/>
      <c r="R37" s="354"/>
      <c r="S37" s="355"/>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row>
    <row r="38" spans="1:55" s="90" customFormat="1" ht="56.25" x14ac:dyDescent="0.2">
      <c r="A38" s="37">
        <v>21</v>
      </c>
      <c r="B38" s="231" t="s">
        <v>1082</v>
      </c>
      <c r="C38" s="114" t="s">
        <v>1665</v>
      </c>
      <c r="D38" s="38" t="s">
        <v>319</v>
      </c>
      <c r="E38" s="40">
        <v>1</v>
      </c>
      <c r="F38" s="21">
        <f>IF(E38=G38,H38)</f>
        <v>1</v>
      </c>
      <c r="G38" s="21">
        <f>IF(E38="NA","NA",H38)</f>
        <v>1</v>
      </c>
      <c r="H38" s="21">
        <v>1</v>
      </c>
      <c r="I38" s="38" t="s">
        <v>611</v>
      </c>
      <c r="J38" s="40">
        <v>1</v>
      </c>
      <c r="K38" s="21">
        <f>IF(J38=L38,M38)</f>
        <v>1</v>
      </c>
      <c r="L38" s="21">
        <f>IF(J38="NA","NA",M38)</f>
        <v>1</v>
      </c>
      <c r="M38" s="21">
        <v>1</v>
      </c>
      <c r="N38" s="38" t="s">
        <v>612</v>
      </c>
      <c r="O38" s="40">
        <v>1</v>
      </c>
      <c r="P38" s="21">
        <f>IF(O38=Q38,R38)</f>
        <v>1</v>
      </c>
      <c r="Q38" s="21">
        <f>IF(O38="NA","NA",R38)</f>
        <v>1</v>
      </c>
      <c r="R38" s="21">
        <v>1</v>
      </c>
      <c r="S38" s="231" t="s">
        <v>237</v>
      </c>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row>
    <row r="39" spans="1:55" s="90" customFormat="1" ht="37.5" x14ac:dyDescent="0.2">
      <c r="A39" s="37">
        <v>22</v>
      </c>
      <c r="B39" s="232"/>
      <c r="C39" s="114" t="s">
        <v>1666</v>
      </c>
      <c r="D39" s="38" t="s">
        <v>1090</v>
      </c>
      <c r="E39" s="40">
        <v>1</v>
      </c>
      <c r="F39" s="21">
        <f>IF(E39=G39,H39)</f>
        <v>1</v>
      </c>
      <c r="G39" s="21">
        <f>IF(E39="NA","NA",H39)</f>
        <v>1</v>
      </c>
      <c r="H39" s="21">
        <v>1</v>
      </c>
      <c r="I39" s="38" t="s">
        <v>611</v>
      </c>
      <c r="J39" s="40">
        <v>1</v>
      </c>
      <c r="K39" s="21">
        <f>IF(J39=L39,M39)</f>
        <v>1</v>
      </c>
      <c r="L39" s="21">
        <f>IF(J39="NA","NA",M39)</f>
        <v>1</v>
      </c>
      <c r="M39" s="21">
        <v>1</v>
      </c>
      <c r="N39" s="38" t="s">
        <v>612</v>
      </c>
      <c r="O39" s="40">
        <v>1</v>
      </c>
      <c r="P39" s="21">
        <f>IF(O39=Q39,R39)</f>
        <v>1</v>
      </c>
      <c r="Q39" s="21">
        <f>IF(O39="NA","NA",R39)</f>
        <v>1</v>
      </c>
      <c r="R39" s="21">
        <v>1</v>
      </c>
      <c r="S39" s="23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row>
    <row r="40" spans="1:55" s="90" customFormat="1" ht="75" x14ac:dyDescent="0.2">
      <c r="A40" s="37">
        <v>23</v>
      </c>
      <c r="B40" s="232"/>
      <c r="C40" s="114" t="s">
        <v>1667</v>
      </c>
      <c r="D40" s="38" t="s">
        <v>242</v>
      </c>
      <c r="E40" s="40">
        <v>1</v>
      </c>
      <c r="F40" s="21">
        <f>IF(E40=G40,H40)</f>
        <v>1</v>
      </c>
      <c r="G40" s="21">
        <f>IF(E40="NA","NA",H40)</f>
        <v>1</v>
      </c>
      <c r="H40" s="21">
        <v>1</v>
      </c>
      <c r="I40" s="38" t="s">
        <v>611</v>
      </c>
      <c r="J40" s="40">
        <v>1</v>
      </c>
      <c r="K40" s="21">
        <f>IF(J40=L40,M40)</f>
        <v>1</v>
      </c>
      <c r="L40" s="21">
        <f>IF(J40="NA","NA",M40)</f>
        <v>1</v>
      </c>
      <c r="M40" s="21">
        <v>1</v>
      </c>
      <c r="N40" s="38" t="s">
        <v>612</v>
      </c>
      <c r="O40" s="40">
        <v>1</v>
      </c>
      <c r="P40" s="21">
        <f>IF(O40=Q40,R40)</f>
        <v>1</v>
      </c>
      <c r="Q40" s="21">
        <f>IF(O40="NA","NA",R40)</f>
        <v>1</v>
      </c>
      <c r="R40" s="21">
        <v>1</v>
      </c>
      <c r="S40" s="23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row>
    <row r="41" spans="1:55" s="90" customFormat="1" ht="222" customHeight="1" x14ac:dyDescent="0.2">
      <c r="A41" s="37">
        <v>24</v>
      </c>
      <c r="B41" s="232"/>
      <c r="C41" s="114" t="s">
        <v>1704</v>
      </c>
      <c r="D41" s="182" t="s">
        <v>1091</v>
      </c>
      <c r="E41" s="40">
        <v>1</v>
      </c>
      <c r="F41" s="21">
        <f>IF(E41=G41,H41)</f>
        <v>1</v>
      </c>
      <c r="G41" s="21">
        <f>IF(E41="NA","NA",H41)</f>
        <v>1</v>
      </c>
      <c r="H41" s="21">
        <v>1</v>
      </c>
      <c r="I41" s="38" t="s">
        <v>611</v>
      </c>
      <c r="J41" s="40">
        <v>1</v>
      </c>
      <c r="K41" s="21">
        <f>IF(J41=L41,M41)</f>
        <v>1</v>
      </c>
      <c r="L41" s="21">
        <f>IF(J41="NA","NA",M41)</f>
        <v>1</v>
      </c>
      <c r="M41" s="21">
        <v>1</v>
      </c>
      <c r="N41" s="38" t="s">
        <v>612</v>
      </c>
      <c r="O41" s="40">
        <v>1</v>
      </c>
      <c r="P41" s="21">
        <f>IF(O41=Q41,R41)</f>
        <v>1</v>
      </c>
      <c r="Q41" s="21">
        <f>IF(O41="NA","NA",R41)</f>
        <v>1</v>
      </c>
      <c r="R41" s="21">
        <v>1</v>
      </c>
      <c r="S41" s="23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row>
    <row r="42" spans="1:55" s="90" customFormat="1" ht="232.5" customHeight="1" x14ac:dyDescent="0.2">
      <c r="A42" s="37">
        <v>25</v>
      </c>
      <c r="B42" s="233"/>
      <c r="C42" s="114" t="s">
        <v>1705</v>
      </c>
      <c r="D42" s="38" t="s">
        <v>1092</v>
      </c>
      <c r="E42" s="40">
        <v>1</v>
      </c>
      <c r="F42" s="21">
        <f>IF(E42=G42,H42)</f>
        <v>1</v>
      </c>
      <c r="G42" s="21">
        <f>IF(E42="NA","NA",H42)</f>
        <v>1</v>
      </c>
      <c r="H42" s="21">
        <v>1</v>
      </c>
      <c r="I42" s="38" t="s">
        <v>611</v>
      </c>
      <c r="J42" s="40">
        <v>1</v>
      </c>
      <c r="K42" s="21">
        <f>IF(J42=L42,M42)</f>
        <v>1</v>
      </c>
      <c r="L42" s="21">
        <f>IF(J42="NA","NA",M42)</f>
        <v>1</v>
      </c>
      <c r="M42" s="21">
        <v>1</v>
      </c>
      <c r="N42" s="38" t="s">
        <v>612</v>
      </c>
      <c r="O42" s="40">
        <v>1</v>
      </c>
      <c r="P42" s="21">
        <f>IF(O42=Q42,R42)</f>
        <v>1</v>
      </c>
      <c r="Q42" s="21">
        <f>IF(O42="NA","NA",R42)</f>
        <v>1</v>
      </c>
      <c r="R42" s="21">
        <v>1</v>
      </c>
      <c r="S42" s="233"/>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row>
    <row r="43" spans="1:55" s="90" customFormat="1" ht="18.75" customHeight="1" x14ac:dyDescent="0.2">
      <c r="A43" s="353" t="s">
        <v>230</v>
      </c>
      <c r="B43" s="354"/>
      <c r="C43" s="354"/>
      <c r="D43" s="354"/>
      <c r="E43" s="354"/>
      <c r="F43" s="354"/>
      <c r="G43" s="354"/>
      <c r="H43" s="354"/>
      <c r="I43" s="354"/>
      <c r="J43" s="354"/>
      <c r="K43" s="354"/>
      <c r="L43" s="354"/>
      <c r="M43" s="354"/>
      <c r="N43" s="354"/>
      <c r="O43" s="354"/>
      <c r="P43" s="354"/>
      <c r="Q43" s="354"/>
      <c r="R43" s="354"/>
      <c r="S43" s="355"/>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row>
    <row r="44" spans="1:55" s="90" customFormat="1" ht="37.5" x14ac:dyDescent="0.2">
      <c r="A44" s="37">
        <v>26</v>
      </c>
      <c r="B44" s="231" t="s">
        <v>1082</v>
      </c>
      <c r="C44" s="115" t="s">
        <v>1698</v>
      </c>
      <c r="D44" s="182" t="s">
        <v>1093</v>
      </c>
      <c r="E44" s="40">
        <v>1</v>
      </c>
      <c r="F44" s="21">
        <f>IF(E44=G44,H44)</f>
        <v>1</v>
      </c>
      <c r="G44" s="21">
        <f>IF(E44="NA","NA",H44)</f>
        <v>1</v>
      </c>
      <c r="H44" s="21">
        <v>1</v>
      </c>
      <c r="I44" s="38" t="s">
        <v>611</v>
      </c>
      <c r="J44" s="40">
        <v>1</v>
      </c>
      <c r="K44" s="21">
        <f>IF(J44=L44,M44)</f>
        <v>1</v>
      </c>
      <c r="L44" s="21">
        <f>IF(J44="NA","NA",M44)</f>
        <v>1</v>
      </c>
      <c r="M44" s="21">
        <v>1</v>
      </c>
      <c r="N44" s="38" t="s">
        <v>612</v>
      </c>
      <c r="O44" s="40">
        <v>1</v>
      </c>
      <c r="P44" s="21">
        <f>IF(O44=Q44,R44)</f>
        <v>1</v>
      </c>
      <c r="Q44" s="21">
        <f>IF(O44="NA","NA",R44)</f>
        <v>1</v>
      </c>
      <c r="R44" s="21">
        <v>1</v>
      </c>
      <c r="S44" s="231" t="s">
        <v>237</v>
      </c>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row>
    <row r="45" spans="1:55" s="90" customFormat="1" ht="37.5" x14ac:dyDescent="0.2">
      <c r="A45" s="37">
        <v>27</v>
      </c>
      <c r="B45" s="232"/>
      <c r="C45" s="114" t="s">
        <v>1668</v>
      </c>
      <c r="D45" s="38" t="s">
        <v>1094</v>
      </c>
      <c r="E45" s="40">
        <v>1</v>
      </c>
      <c r="F45" s="21">
        <f>IF(E45=G45,H45)</f>
        <v>1</v>
      </c>
      <c r="G45" s="21">
        <f>IF(E45="NA","NA",H45)</f>
        <v>1</v>
      </c>
      <c r="H45" s="21">
        <v>1</v>
      </c>
      <c r="I45" s="38" t="s">
        <v>611</v>
      </c>
      <c r="J45" s="40">
        <v>1</v>
      </c>
      <c r="K45" s="21">
        <f>IF(J45=L45,M45)</f>
        <v>1</v>
      </c>
      <c r="L45" s="21">
        <f>IF(J45="NA","NA",M45)</f>
        <v>1</v>
      </c>
      <c r="M45" s="21">
        <v>1</v>
      </c>
      <c r="N45" s="38" t="s">
        <v>612</v>
      </c>
      <c r="O45" s="40">
        <v>1</v>
      </c>
      <c r="P45" s="21">
        <f>IF(O45=Q45,R45)</f>
        <v>1</v>
      </c>
      <c r="Q45" s="21">
        <f>IF(O45="NA","NA",R45)</f>
        <v>1</v>
      </c>
      <c r="R45" s="21">
        <v>1</v>
      </c>
      <c r="S45" s="23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row>
    <row r="46" spans="1:55" s="90" customFormat="1" ht="37.5" x14ac:dyDescent="0.2">
      <c r="A46" s="37">
        <v>28</v>
      </c>
      <c r="B46" s="232"/>
      <c r="C46" s="114" t="s">
        <v>1669</v>
      </c>
      <c r="D46" s="38" t="s">
        <v>320</v>
      </c>
      <c r="E46" s="40">
        <v>1</v>
      </c>
      <c r="F46" s="21">
        <f>IF(E46=G46,H46)</f>
        <v>1</v>
      </c>
      <c r="G46" s="21">
        <f>IF(E46="NA","NA",H46)</f>
        <v>1</v>
      </c>
      <c r="H46" s="21">
        <v>1</v>
      </c>
      <c r="I46" s="38" t="s">
        <v>611</v>
      </c>
      <c r="J46" s="40">
        <v>1</v>
      </c>
      <c r="K46" s="21">
        <f>IF(J46=L46,M46)</f>
        <v>1</v>
      </c>
      <c r="L46" s="21">
        <f>IF(J46="NA","NA",M46)</f>
        <v>1</v>
      </c>
      <c r="M46" s="21">
        <v>1</v>
      </c>
      <c r="N46" s="38" t="s">
        <v>612</v>
      </c>
      <c r="O46" s="40">
        <v>1</v>
      </c>
      <c r="P46" s="21">
        <f>IF(O46=Q46,R46)</f>
        <v>1</v>
      </c>
      <c r="Q46" s="21">
        <f>IF(O46="NA","NA",R46)</f>
        <v>1</v>
      </c>
      <c r="R46" s="21">
        <v>1</v>
      </c>
      <c r="S46" s="23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row>
    <row r="47" spans="1:55" s="90" customFormat="1" ht="56.25" x14ac:dyDescent="0.2">
      <c r="A47" s="37">
        <v>29</v>
      </c>
      <c r="B47" s="233"/>
      <c r="C47" s="114" t="s">
        <v>1670</v>
      </c>
      <c r="D47" s="38" t="s">
        <v>1095</v>
      </c>
      <c r="E47" s="40">
        <v>1</v>
      </c>
      <c r="F47" s="21">
        <f>IF(E47=G47,H47)</f>
        <v>1</v>
      </c>
      <c r="G47" s="21">
        <f>IF(E47="NA","NA",H47)</f>
        <v>1</v>
      </c>
      <c r="H47" s="21">
        <v>1</v>
      </c>
      <c r="I47" s="38" t="s">
        <v>611</v>
      </c>
      <c r="J47" s="40">
        <v>1</v>
      </c>
      <c r="K47" s="21">
        <f>IF(J47=L47,M47)</f>
        <v>1</v>
      </c>
      <c r="L47" s="21">
        <f>IF(J47="NA","NA",M47)</f>
        <v>1</v>
      </c>
      <c r="M47" s="21">
        <v>1</v>
      </c>
      <c r="N47" s="38" t="s">
        <v>612</v>
      </c>
      <c r="O47" s="40">
        <v>1</v>
      </c>
      <c r="P47" s="21">
        <f>IF(O47=Q47,R47)</f>
        <v>1</v>
      </c>
      <c r="Q47" s="21">
        <f>IF(O47="NA","NA",R47)</f>
        <v>1</v>
      </c>
      <c r="R47" s="21">
        <v>1</v>
      </c>
      <c r="S47" s="233"/>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row>
    <row r="48" spans="1:55" s="90" customFormat="1" ht="18.75" customHeight="1" x14ac:dyDescent="0.2">
      <c r="A48" s="353" t="s">
        <v>231</v>
      </c>
      <c r="B48" s="354"/>
      <c r="C48" s="354"/>
      <c r="D48" s="354"/>
      <c r="E48" s="354"/>
      <c r="F48" s="354"/>
      <c r="G48" s="354"/>
      <c r="H48" s="354"/>
      <c r="I48" s="354"/>
      <c r="J48" s="354"/>
      <c r="K48" s="354"/>
      <c r="L48" s="354"/>
      <c r="M48" s="354"/>
      <c r="N48" s="354"/>
      <c r="O48" s="354"/>
      <c r="P48" s="354"/>
      <c r="Q48" s="354"/>
      <c r="R48" s="354"/>
      <c r="S48" s="355"/>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row>
    <row r="49" spans="1:55" s="90" customFormat="1" ht="93.75" x14ac:dyDescent="0.2">
      <c r="A49" s="37">
        <v>30</v>
      </c>
      <c r="B49" s="231" t="s">
        <v>1082</v>
      </c>
      <c r="C49" s="114" t="s">
        <v>1671</v>
      </c>
      <c r="D49" s="38" t="s">
        <v>321</v>
      </c>
      <c r="E49" s="40">
        <v>1</v>
      </c>
      <c r="F49" s="21">
        <f>IF(E49=G49,H49)</f>
        <v>1</v>
      </c>
      <c r="G49" s="21">
        <f>IF(E49="NA","NA",H49)</f>
        <v>1</v>
      </c>
      <c r="H49" s="21">
        <v>1</v>
      </c>
      <c r="I49" s="38" t="s">
        <v>611</v>
      </c>
      <c r="J49" s="40">
        <v>1</v>
      </c>
      <c r="K49" s="21">
        <f>IF(J49=L49,M49)</f>
        <v>1</v>
      </c>
      <c r="L49" s="21">
        <f>IF(J49="NA","NA",M49)</f>
        <v>1</v>
      </c>
      <c r="M49" s="21">
        <v>1</v>
      </c>
      <c r="N49" s="38" t="s">
        <v>612</v>
      </c>
      <c r="O49" s="40">
        <v>1</v>
      </c>
      <c r="P49" s="21">
        <f>IF(O49=Q49,R49)</f>
        <v>1</v>
      </c>
      <c r="Q49" s="21">
        <f>IF(O49="NA","NA",R49)</f>
        <v>1</v>
      </c>
      <c r="R49" s="21">
        <v>1</v>
      </c>
      <c r="S49" s="231" t="s">
        <v>237</v>
      </c>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row>
    <row r="50" spans="1:55" s="90" customFormat="1" ht="93.75" x14ac:dyDescent="0.2">
      <c r="A50" s="37">
        <v>31</v>
      </c>
      <c r="B50" s="232"/>
      <c r="C50" s="114" t="s">
        <v>1672</v>
      </c>
      <c r="D50" s="38" t="s">
        <v>322</v>
      </c>
      <c r="E50" s="40">
        <v>1</v>
      </c>
      <c r="F50" s="21">
        <f>IF(E50=G50,H50)</f>
        <v>1</v>
      </c>
      <c r="G50" s="21">
        <f>IF(E50="NA","NA",H50)</f>
        <v>1</v>
      </c>
      <c r="H50" s="21">
        <v>1</v>
      </c>
      <c r="I50" s="38" t="s">
        <v>611</v>
      </c>
      <c r="J50" s="40">
        <v>1</v>
      </c>
      <c r="K50" s="21">
        <f>IF(J50=L50,M50)</f>
        <v>1</v>
      </c>
      <c r="L50" s="21">
        <f>IF(J50="NA","NA",M50)</f>
        <v>1</v>
      </c>
      <c r="M50" s="21">
        <v>1</v>
      </c>
      <c r="N50" s="38" t="s">
        <v>612</v>
      </c>
      <c r="O50" s="40">
        <v>1</v>
      </c>
      <c r="P50" s="21">
        <f>IF(O50=Q50,R50)</f>
        <v>1</v>
      </c>
      <c r="Q50" s="21">
        <f>IF(O50="NA","NA",R50)</f>
        <v>1</v>
      </c>
      <c r="R50" s="21">
        <v>1</v>
      </c>
      <c r="S50" s="23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row>
    <row r="51" spans="1:55" s="90" customFormat="1" ht="56.25" x14ac:dyDescent="0.2">
      <c r="A51" s="37">
        <v>32</v>
      </c>
      <c r="B51" s="233"/>
      <c r="C51" s="114" t="s">
        <v>1673</v>
      </c>
      <c r="D51" s="38" t="s">
        <v>323</v>
      </c>
      <c r="E51" s="40">
        <v>1</v>
      </c>
      <c r="F51" s="21">
        <f>IF(E51=G51,H51)</f>
        <v>1</v>
      </c>
      <c r="G51" s="21">
        <f>IF(E51="NA","NA",H51)</f>
        <v>1</v>
      </c>
      <c r="H51" s="21">
        <v>1</v>
      </c>
      <c r="I51" s="38" t="s">
        <v>611</v>
      </c>
      <c r="J51" s="40">
        <v>1</v>
      </c>
      <c r="K51" s="21">
        <f>IF(J51=L51,M51)</f>
        <v>1</v>
      </c>
      <c r="L51" s="21">
        <f>IF(J51="NA","NA",M51)</f>
        <v>1</v>
      </c>
      <c r="M51" s="21">
        <v>1</v>
      </c>
      <c r="N51" s="38" t="s">
        <v>612</v>
      </c>
      <c r="O51" s="40">
        <v>1</v>
      </c>
      <c r="P51" s="21">
        <f>IF(O51=Q51,R51)</f>
        <v>1</v>
      </c>
      <c r="Q51" s="21">
        <f>IF(O51="NA","NA",R51)</f>
        <v>1</v>
      </c>
      <c r="R51" s="21">
        <v>1</v>
      </c>
      <c r="S51" s="233"/>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row>
    <row r="52" spans="1:55" s="90" customFormat="1" ht="18.75" customHeight="1" x14ac:dyDescent="0.2">
      <c r="A52" s="353" t="s">
        <v>219</v>
      </c>
      <c r="B52" s="354"/>
      <c r="C52" s="354"/>
      <c r="D52" s="354"/>
      <c r="E52" s="354"/>
      <c r="F52" s="354"/>
      <c r="G52" s="354"/>
      <c r="H52" s="354"/>
      <c r="I52" s="354"/>
      <c r="J52" s="354"/>
      <c r="K52" s="354"/>
      <c r="L52" s="354"/>
      <c r="M52" s="354"/>
      <c r="N52" s="354"/>
      <c r="O52" s="354"/>
      <c r="P52" s="354"/>
      <c r="Q52" s="354"/>
      <c r="R52" s="354"/>
      <c r="S52" s="355"/>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row>
    <row r="53" spans="1:55" s="90" customFormat="1" ht="56.25" x14ac:dyDescent="0.2">
      <c r="A53" s="37">
        <v>33</v>
      </c>
      <c r="B53" s="231" t="s">
        <v>1082</v>
      </c>
      <c r="C53" s="114" t="s">
        <v>1674</v>
      </c>
      <c r="D53" s="38" t="s">
        <v>324</v>
      </c>
      <c r="E53" s="40">
        <v>1</v>
      </c>
      <c r="F53" s="21">
        <f>IF(E53=G53,H53)</f>
        <v>1</v>
      </c>
      <c r="G53" s="21">
        <f>IF(E53="NA","NA",H53)</f>
        <v>1</v>
      </c>
      <c r="H53" s="21">
        <v>1</v>
      </c>
      <c r="I53" s="38" t="s">
        <v>611</v>
      </c>
      <c r="J53" s="40">
        <v>1</v>
      </c>
      <c r="K53" s="21">
        <f>IF(J53=L53,M53)</f>
        <v>1</v>
      </c>
      <c r="L53" s="21">
        <f>IF(J53="NA","NA",M53)</f>
        <v>1</v>
      </c>
      <c r="M53" s="21">
        <v>1</v>
      </c>
      <c r="N53" s="38" t="s">
        <v>612</v>
      </c>
      <c r="O53" s="40">
        <v>1</v>
      </c>
      <c r="P53" s="21">
        <f>IF(O53=Q53,R53)</f>
        <v>1</v>
      </c>
      <c r="Q53" s="21">
        <f>IF(O53="NA","NA",R53)</f>
        <v>1</v>
      </c>
      <c r="R53" s="21">
        <v>1</v>
      </c>
      <c r="S53" s="231" t="s">
        <v>237</v>
      </c>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row>
    <row r="54" spans="1:55" s="90" customFormat="1" ht="93.75" x14ac:dyDescent="0.2">
      <c r="A54" s="37">
        <v>34</v>
      </c>
      <c r="B54" s="232"/>
      <c r="C54" s="114" t="s">
        <v>1618</v>
      </c>
      <c r="D54" s="38" t="s">
        <v>1062</v>
      </c>
      <c r="E54" s="40">
        <v>1</v>
      </c>
      <c r="F54" s="21">
        <f>IF(E54=G54,H54)</f>
        <v>1</v>
      </c>
      <c r="G54" s="21">
        <f>IF(E54="NA","NA",H54)</f>
        <v>1</v>
      </c>
      <c r="H54" s="21">
        <v>1</v>
      </c>
      <c r="I54" s="38" t="s">
        <v>611</v>
      </c>
      <c r="J54" s="40">
        <v>1</v>
      </c>
      <c r="K54" s="21">
        <f>IF(J54=L54,M54)</f>
        <v>1</v>
      </c>
      <c r="L54" s="21">
        <f>IF(J54="NA","NA",M54)</f>
        <v>1</v>
      </c>
      <c r="M54" s="21">
        <v>1</v>
      </c>
      <c r="N54" s="38" t="s">
        <v>612</v>
      </c>
      <c r="O54" s="40">
        <v>1</v>
      </c>
      <c r="P54" s="21">
        <f>IF(O54=Q54,R54)</f>
        <v>1</v>
      </c>
      <c r="Q54" s="21">
        <f>IF(O54="NA","NA",R54)</f>
        <v>1</v>
      </c>
      <c r="R54" s="21">
        <v>1</v>
      </c>
      <c r="S54" s="23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row>
    <row r="55" spans="1:55" s="90" customFormat="1" ht="56.25" x14ac:dyDescent="0.2">
      <c r="A55" s="37">
        <v>35</v>
      </c>
      <c r="B55" s="232"/>
      <c r="C55" s="114" t="s">
        <v>1619</v>
      </c>
      <c r="D55" s="38" t="s">
        <v>1096</v>
      </c>
      <c r="E55" s="40">
        <v>1</v>
      </c>
      <c r="F55" s="21">
        <f>IF(E55=G55,H55)</f>
        <v>1</v>
      </c>
      <c r="G55" s="21">
        <f>IF(E55="NA","NA",H55)</f>
        <v>1</v>
      </c>
      <c r="H55" s="21">
        <v>1</v>
      </c>
      <c r="I55" s="38" t="s">
        <v>611</v>
      </c>
      <c r="J55" s="40">
        <v>1</v>
      </c>
      <c r="K55" s="21">
        <f>IF(J55=L55,M55)</f>
        <v>1</v>
      </c>
      <c r="L55" s="21">
        <f>IF(J55="NA","NA",M55)</f>
        <v>1</v>
      </c>
      <c r="M55" s="21">
        <v>1</v>
      </c>
      <c r="N55" s="38" t="s">
        <v>612</v>
      </c>
      <c r="O55" s="40">
        <v>1</v>
      </c>
      <c r="P55" s="21">
        <f>IF(O55=Q55,R55)</f>
        <v>1</v>
      </c>
      <c r="Q55" s="21">
        <f>IF(O55="NA","NA",R55)</f>
        <v>1</v>
      </c>
      <c r="R55" s="21">
        <v>1</v>
      </c>
      <c r="S55" s="23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row>
    <row r="56" spans="1:55" s="90" customFormat="1" ht="12.75" customHeight="1" x14ac:dyDescent="0.2">
      <c r="A56" s="353" t="s">
        <v>232</v>
      </c>
      <c r="B56" s="354"/>
      <c r="C56" s="354"/>
      <c r="D56" s="354"/>
      <c r="E56" s="354"/>
      <c r="F56" s="354"/>
      <c r="G56" s="354"/>
      <c r="H56" s="354"/>
      <c r="I56" s="354"/>
      <c r="J56" s="354"/>
      <c r="K56" s="354"/>
      <c r="L56" s="354"/>
      <c r="M56" s="354"/>
      <c r="N56" s="354"/>
      <c r="O56" s="354"/>
      <c r="P56" s="354"/>
      <c r="Q56" s="354"/>
      <c r="R56" s="354"/>
      <c r="S56" s="355"/>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row>
    <row r="57" spans="1:55" s="90" customFormat="1" ht="206.25" x14ac:dyDescent="0.2">
      <c r="A57" s="37">
        <v>37</v>
      </c>
      <c r="B57" s="184" t="s">
        <v>1082</v>
      </c>
      <c r="C57" s="114" t="s">
        <v>1697</v>
      </c>
      <c r="D57" s="182" t="s">
        <v>325</v>
      </c>
      <c r="E57" s="40">
        <v>1</v>
      </c>
      <c r="F57" s="21">
        <f>IF(E57=G57,H57)</f>
        <v>1</v>
      </c>
      <c r="G57" s="21">
        <f>IF(E57="NA","NA",H57)</f>
        <v>1</v>
      </c>
      <c r="H57" s="21">
        <v>1</v>
      </c>
      <c r="I57" s="186" t="s">
        <v>611</v>
      </c>
      <c r="J57" s="40">
        <v>1</v>
      </c>
      <c r="K57" s="21">
        <f>IF(J57=L57,M57)</f>
        <v>1</v>
      </c>
      <c r="L57" s="21">
        <f>IF(J57="NA","NA",M57)</f>
        <v>1</v>
      </c>
      <c r="M57" s="21">
        <v>1</v>
      </c>
      <c r="N57" s="186" t="s">
        <v>612</v>
      </c>
      <c r="O57" s="40">
        <v>1</v>
      </c>
      <c r="P57" s="21">
        <f>IF(O57=Q57,R57)</f>
        <v>1</v>
      </c>
      <c r="Q57" s="21">
        <f>IF(O57="NA","NA",R57)</f>
        <v>1</v>
      </c>
      <c r="R57" s="21">
        <v>1</v>
      </c>
      <c r="S57" s="184" t="s">
        <v>237</v>
      </c>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row>
    <row r="58" spans="1:55" s="90" customFormat="1" ht="12.75" customHeight="1" x14ac:dyDescent="0.2">
      <c r="A58" s="353" t="s">
        <v>233</v>
      </c>
      <c r="B58" s="354"/>
      <c r="C58" s="354"/>
      <c r="D58" s="354"/>
      <c r="E58" s="354"/>
      <c r="F58" s="354"/>
      <c r="G58" s="354"/>
      <c r="H58" s="354"/>
      <c r="I58" s="354"/>
      <c r="J58" s="354"/>
      <c r="K58" s="354"/>
      <c r="L58" s="354"/>
      <c r="M58" s="354"/>
      <c r="N58" s="354"/>
      <c r="O58" s="354"/>
      <c r="P58" s="354"/>
      <c r="Q58" s="354"/>
      <c r="R58" s="354"/>
      <c r="S58" s="355"/>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row>
    <row r="59" spans="1:55" s="90" customFormat="1" ht="206.25" x14ac:dyDescent="0.2">
      <c r="A59" s="37">
        <v>38</v>
      </c>
      <c r="B59" s="184" t="s">
        <v>1082</v>
      </c>
      <c r="C59" s="114" t="s">
        <v>1675</v>
      </c>
      <c r="D59" s="38" t="s">
        <v>326</v>
      </c>
      <c r="E59" s="40">
        <v>1</v>
      </c>
      <c r="F59" s="21">
        <f>IF(E59=G59,H59)</f>
        <v>1</v>
      </c>
      <c r="G59" s="21">
        <f>IF(E59="NA","NA",H59)</f>
        <v>1</v>
      </c>
      <c r="H59" s="21">
        <v>1</v>
      </c>
      <c r="I59" s="38" t="s">
        <v>611</v>
      </c>
      <c r="J59" s="40">
        <v>1</v>
      </c>
      <c r="K59" s="21">
        <f>IF(J59=L59,M59)</f>
        <v>1</v>
      </c>
      <c r="L59" s="21">
        <f>IF(J59="NA","NA",M59)</f>
        <v>1</v>
      </c>
      <c r="M59" s="21">
        <v>1</v>
      </c>
      <c r="N59" s="38" t="s">
        <v>612</v>
      </c>
      <c r="O59" s="40">
        <v>1</v>
      </c>
      <c r="P59" s="21">
        <f>IF(O59=Q59,R59)</f>
        <v>1</v>
      </c>
      <c r="Q59" s="21">
        <f>IF(O59="NA","NA",R59)</f>
        <v>1</v>
      </c>
      <c r="R59" s="21">
        <v>1</v>
      </c>
      <c r="S59" s="26" t="s">
        <v>237</v>
      </c>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row>
    <row r="60" spans="1:55" s="90" customFormat="1" ht="12.75" customHeight="1" x14ac:dyDescent="0.2">
      <c r="A60" s="353" t="s">
        <v>234</v>
      </c>
      <c r="B60" s="354"/>
      <c r="C60" s="354"/>
      <c r="D60" s="354"/>
      <c r="E60" s="354"/>
      <c r="F60" s="354"/>
      <c r="G60" s="354"/>
      <c r="H60" s="354"/>
      <c r="I60" s="354"/>
      <c r="J60" s="354"/>
      <c r="K60" s="354"/>
      <c r="L60" s="354"/>
      <c r="M60" s="354"/>
      <c r="N60" s="354"/>
      <c r="O60" s="354"/>
      <c r="P60" s="354"/>
      <c r="Q60" s="354"/>
      <c r="R60" s="354"/>
      <c r="S60" s="355"/>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row>
    <row r="61" spans="1:55" s="90" customFormat="1" ht="206.25" x14ac:dyDescent="0.2">
      <c r="A61" s="37">
        <v>39</v>
      </c>
      <c r="B61" s="184" t="s">
        <v>1082</v>
      </c>
      <c r="C61" s="114" t="s">
        <v>1676</v>
      </c>
      <c r="D61" s="38" t="s">
        <v>1097</v>
      </c>
      <c r="E61" s="40">
        <v>1</v>
      </c>
      <c r="F61" s="21">
        <f>IF(E61=G61,H61)</f>
        <v>1</v>
      </c>
      <c r="G61" s="21">
        <f>IF(E61="NA","NA",H61)</f>
        <v>1</v>
      </c>
      <c r="H61" s="21">
        <v>1</v>
      </c>
      <c r="I61" s="38" t="s">
        <v>611</v>
      </c>
      <c r="J61" s="40">
        <v>1</v>
      </c>
      <c r="K61" s="21">
        <f>IF(J61=L61,M61)</f>
        <v>1</v>
      </c>
      <c r="L61" s="21">
        <f>IF(J61="NA","NA",M61)</f>
        <v>1</v>
      </c>
      <c r="M61" s="21">
        <v>1</v>
      </c>
      <c r="N61" s="38" t="s">
        <v>612</v>
      </c>
      <c r="O61" s="40">
        <v>1</v>
      </c>
      <c r="P61" s="21">
        <f>IF(O61=Q61,R61)</f>
        <v>1</v>
      </c>
      <c r="Q61" s="21">
        <f>IF(O61="NA","NA",R61)</f>
        <v>1</v>
      </c>
      <c r="R61" s="21">
        <v>1</v>
      </c>
      <c r="S61" s="26" t="s">
        <v>237</v>
      </c>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row>
    <row r="62" spans="1:55" s="90" customFormat="1" ht="12.75" customHeight="1" x14ac:dyDescent="0.2">
      <c r="A62" s="353" t="s">
        <v>222</v>
      </c>
      <c r="B62" s="354"/>
      <c r="C62" s="354"/>
      <c r="D62" s="354"/>
      <c r="E62" s="354"/>
      <c r="F62" s="354"/>
      <c r="G62" s="354"/>
      <c r="H62" s="354"/>
      <c r="I62" s="354"/>
      <c r="J62" s="354"/>
      <c r="K62" s="354"/>
      <c r="L62" s="354"/>
      <c r="M62" s="354"/>
      <c r="N62" s="354"/>
      <c r="O62" s="354"/>
      <c r="P62" s="354"/>
      <c r="Q62" s="354"/>
      <c r="R62" s="354"/>
      <c r="S62" s="355"/>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row>
    <row r="63" spans="1:55" s="90" customFormat="1" ht="75" x14ac:dyDescent="0.2">
      <c r="A63" s="37">
        <v>40</v>
      </c>
      <c r="B63" s="231" t="s">
        <v>1082</v>
      </c>
      <c r="C63" s="114" t="s">
        <v>1628</v>
      </c>
      <c r="D63" s="38" t="s">
        <v>292</v>
      </c>
      <c r="E63" s="40">
        <v>1</v>
      </c>
      <c r="F63" s="21">
        <f>IF(E63=G63,H63)</f>
        <v>1</v>
      </c>
      <c r="G63" s="21">
        <f>IF(E63="NA","NA",H63)</f>
        <v>1</v>
      </c>
      <c r="H63" s="21">
        <v>1</v>
      </c>
      <c r="I63" s="38" t="s">
        <v>611</v>
      </c>
      <c r="J63" s="40">
        <v>1</v>
      </c>
      <c r="K63" s="21">
        <f t="shared" ref="K63:K69" si="6">IF(J63=L63,M63)</f>
        <v>1</v>
      </c>
      <c r="L63" s="21">
        <f t="shared" ref="L63:L69" si="7">IF(J63="NA","NA",M63)</f>
        <v>1</v>
      </c>
      <c r="M63" s="21">
        <v>1</v>
      </c>
      <c r="N63" s="38" t="s">
        <v>612</v>
      </c>
      <c r="O63" s="40">
        <v>1</v>
      </c>
      <c r="P63" s="21">
        <f t="shared" ref="P63:P69" si="8">IF(O63=Q63,R63)</f>
        <v>1</v>
      </c>
      <c r="Q63" s="21">
        <f t="shared" ref="Q63:Q69" si="9">IF(O63="NA","NA",R63)</f>
        <v>1</v>
      </c>
      <c r="R63" s="21">
        <v>1</v>
      </c>
      <c r="S63" s="231" t="s">
        <v>237</v>
      </c>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row>
    <row r="64" spans="1:55" s="90" customFormat="1" ht="51" customHeight="1" x14ac:dyDescent="0.2">
      <c r="A64" s="37">
        <v>41</v>
      </c>
      <c r="B64" s="232"/>
      <c r="C64" s="114" t="s">
        <v>1629</v>
      </c>
      <c r="D64" s="38" t="s">
        <v>293</v>
      </c>
      <c r="E64" s="40">
        <v>1</v>
      </c>
      <c r="F64" s="21">
        <f>IF(E64=G64,H64)</f>
        <v>1</v>
      </c>
      <c r="G64" s="21">
        <f>IF(E64="NA","NA",H64)</f>
        <v>1</v>
      </c>
      <c r="H64" s="21">
        <v>1</v>
      </c>
      <c r="I64" s="38" t="s">
        <v>611</v>
      </c>
      <c r="J64" s="40">
        <v>1</v>
      </c>
      <c r="K64" s="21">
        <f t="shared" si="6"/>
        <v>1</v>
      </c>
      <c r="L64" s="21">
        <f t="shared" si="7"/>
        <v>1</v>
      </c>
      <c r="M64" s="21">
        <v>1</v>
      </c>
      <c r="N64" s="38" t="s">
        <v>612</v>
      </c>
      <c r="O64" s="40">
        <v>1</v>
      </c>
      <c r="P64" s="21">
        <f t="shared" si="8"/>
        <v>1</v>
      </c>
      <c r="Q64" s="21">
        <f t="shared" si="9"/>
        <v>1</v>
      </c>
      <c r="R64" s="21">
        <v>1</v>
      </c>
      <c r="S64" s="23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row>
    <row r="65" spans="1:55" s="90" customFormat="1" ht="75" x14ac:dyDescent="0.2">
      <c r="A65" s="37">
        <v>42</v>
      </c>
      <c r="B65" s="232"/>
      <c r="C65" s="114" t="s">
        <v>1631</v>
      </c>
      <c r="D65" s="38" t="s">
        <v>295</v>
      </c>
      <c r="E65" s="40">
        <v>1</v>
      </c>
      <c r="F65" s="21">
        <f t="shared" ref="F65:F69" si="10">IF(E65=G65,H65)</f>
        <v>1</v>
      </c>
      <c r="G65" s="21">
        <f t="shared" ref="G65:G69" si="11">IF(E65="NA","NA",H65)</f>
        <v>1</v>
      </c>
      <c r="H65" s="21">
        <v>1</v>
      </c>
      <c r="I65" s="38" t="s">
        <v>611</v>
      </c>
      <c r="J65" s="40">
        <v>1</v>
      </c>
      <c r="K65" s="21">
        <f t="shared" si="6"/>
        <v>1</v>
      </c>
      <c r="L65" s="21">
        <f t="shared" si="7"/>
        <v>1</v>
      </c>
      <c r="M65" s="21">
        <v>1</v>
      </c>
      <c r="N65" s="38" t="s">
        <v>612</v>
      </c>
      <c r="O65" s="40">
        <v>1</v>
      </c>
      <c r="P65" s="21">
        <f t="shared" si="8"/>
        <v>1</v>
      </c>
      <c r="Q65" s="21">
        <f t="shared" si="9"/>
        <v>1</v>
      </c>
      <c r="R65" s="21">
        <v>1</v>
      </c>
      <c r="S65" s="23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row>
    <row r="66" spans="1:55" s="90" customFormat="1" ht="93.75" x14ac:dyDescent="0.2">
      <c r="A66" s="37">
        <v>43</v>
      </c>
      <c r="B66" s="232"/>
      <c r="C66" s="114" t="s">
        <v>1632</v>
      </c>
      <c r="D66" s="38" t="s">
        <v>296</v>
      </c>
      <c r="E66" s="40">
        <v>1</v>
      </c>
      <c r="F66" s="21">
        <f t="shared" si="10"/>
        <v>1</v>
      </c>
      <c r="G66" s="21">
        <f t="shared" si="11"/>
        <v>1</v>
      </c>
      <c r="H66" s="21">
        <v>1</v>
      </c>
      <c r="I66" s="38" t="s">
        <v>611</v>
      </c>
      <c r="J66" s="40">
        <v>1</v>
      </c>
      <c r="K66" s="21">
        <f t="shared" si="6"/>
        <v>1</v>
      </c>
      <c r="L66" s="21">
        <f t="shared" si="7"/>
        <v>1</v>
      </c>
      <c r="M66" s="21">
        <v>1</v>
      </c>
      <c r="N66" s="38" t="s">
        <v>612</v>
      </c>
      <c r="O66" s="40">
        <v>1</v>
      </c>
      <c r="P66" s="21">
        <f t="shared" si="8"/>
        <v>1</v>
      </c>
      <c r="Q66" s="21">
        <f t="shared" si="9"/>
        <v>1</v>
      </c>
      <c r="R66" s="21">
        <v>1</v>
      </c>
      <c r="S66" s="23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row>
    <row r="67" spans="1:55" s="90" customFormat="1" ht="75" x14ac:dyDescent="0.2">
      <c r="A67" s="37">
        <v>45</v>
      </c>
      <c r="B67" s="232"/>
      <c r="C67" s="114" t="s">
        <v>1633</v>
      </c>
      <c r="D67" s="38" t="s">
        <v>327</v>
      </c>
      <c r="E67" s="40">
        <v>1</v>
      </c>
      <c r="F67" s="21">
        <f t="shared" si="10"/>
        <v>1</v>
      </c>
      <c r="G67" s="21">
        <f t="shared" si="11"/>
        <v>1</v>
      </c>
      <c r="H67" s="21">
        <v>1</v>
      </c>
      <c r="I67" s="38" t="s">
        <v>611</v>
      </c>
      <c r="J67" s="40">
        <v>1</v>
      </c>
      <c r="K67" s="21">
        <f t="shared" si="6"/>
        <v>1</v>
      </c>
      <c r="L67" s="21">
        <f t="shared" si="7"/>
        <v>1</v>
      </c>
      <c r="M67" s="21">
        <v>1</v>
      </c>
      <c r="N67" s="38" t="s">
        <v>612</v>
      </c>
      <c r="O67" s="40">
        <v>1</v>
      </c>
      <c r="P67" s="21">
        <f t="shared" si="8"/>
        <v>1</v>
      </c>
      <c r="Q67" s="21">
        <f t="shared" si="9"/>
        <v>1</v>
      </c>
      <c r="R67" s="21">
        <v>1</v>
      </c>
      <c r="S67" s="23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row>
    <row r="68" spans="1:55" s="90" customFormat="1" ht="93.75" x14ac:dyDescent="0.2">
      <c r="A68" s="37">
        <v>48</v>
      </c>
      <c r="B68" s="232"/>
      <c r="C68" s="114" t="s">
        <v>1677</v>
      </c>
      <c r="D68" s="38" t="s">
        <v>328</v>
      </c>
      <c r="E68" s="40">
        <v>1</v>
      </c>
      <c r="F68" s="21">
        <f t="shared" si="10"/>
        <v>1</v>
      </c>
      <c r="G68" s="21">
        <f t="shared" si="11"/>
        <v>1</v>
      </c>
      <c r="H68" s="21">
        <v>1</v>
      </c>
      <c r="I68" s="38" t="s">
        <v>611</v>
      </c>
      <c r="J68" s="40">
        <v>1</v>
      </c>
      <c r="K68" s="21">
        <f t="shared" si="6"/>
        <v>1</v>
      </c>
      <c r="L68" s="21">
        <f t="shared" si="7"/>
        <v>1</v>
      </c>
      <c r="M68" s="21">
        <v>1</v>
      </c>
      <c r="N68" s="38" t="s">
        <v>612</v>
      </c>
      <c r="O68" s="40">
        <v>1</v>
      </c>
      <c r="P68" s="21">
        <f t="shared" si="8"/>
        <v>1</v>
      </c>
      <c r="Q68" s="21">
        <f t="shared" si="9"/>
        <v>1</v>
      </c>
      <c r="R68" s="21">
        <v>1</v>
      </c>
      <c r="S68" s="23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row>
    <row r="69" spans="1:55" s="90" customFormat="1" ht="75" x14ac:dyDescent="0.2">
      <c r="A69" s="37">
        <v>49</v>
      </c>
      <c r="B69" s="233"/>
      <c r="C69" s="181" t="s">
        <v>1634</v>
      </c>
      <c r="D69" s="38" t="s">
        <v>299</v>
      </c>
      <c r="E69" s="40">
        <v>1</v>
      </c>
      <c r="F69" s="21">
        <f t="shared" si="10"/>
        <v>1</v>
      </c>
      <c r="G69" s="21">
        <f t="shared" si="11"/>
        <v>1</v>
      </c>
      <c r="H69" s="21">
        <v>1</v>
      </c>
      <c r="I69" s="38" t="s">
        <v>611</v>
      </c>
      <c r="J69" s="40">
        <v>1</v>
      </c>
      <c r="K69" s="21">
        <f t="shared" si="6"/>
        <v>1</v>
      </c>
      <c r="L69" s="21">
        <f t="shared" si="7"/>
        <v>1</v>
      </c>
      <c r="M69" s="21">
        <v>1</v>
      </c>
      <c r="N69" s="38" t="s">
        <v>612</v>
      </c>
      <c r="O69" s="40">
        <v>1</v>
      </c>
      <c r="P69" s="21">
        <f t="shared" si="8"/>
        <v>1</v>
      </c>
      <c r="Q69" s="21">
        <f t="shared" si="9"/>
        <v>1</v>
      </c>
      <c r="R69" s="21">
        <v>1</v>
      </c>
      <c r="S69" s="233"/>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row>
    <row r="70" spans="1:55" s="11" customFormat="1" ht="37.5" x14ac:dyDescent="0.2">
      <c r="A70" s="56"/>
      <c r="B70" s="148" t="s">
        <v>1098</v>
      </c>
      <c r="C70" s="174"/>
      <c r="D70" s="170">
        <f>'RESULTADOS CARDIO'!B34</f>
        <v>1</v>
      </c>
      <c r="E70" s="57">
        <f>SUM(E12:E69)</f>
        <v>44</v>
      </c>
      <c r="F70" s="57">
        <f>SUM(F12:F69)</f>
        <v>44</v>
      </c>
      <c r="G70" s="57">
        <f>SUM(G12:G69)</f>
        <v>44</v>
      </c>
      <c r="H70" s="57">
        <f>SUM(H12:H69)</f>
        <v>44</v>
      </c>
      <c r="I70" s="58"/>
      <c r="J70" s="57">
        <f>SUM(J12:J69)</f>
        <v>44</v>
      </c>
      <c r="K70" s="57">
        <f>SUM(K12:K69)</f>
        <v>44</v>
      </c>
      <c r="L70" s="57">
        <f>SUM(L12:L69)</f>
        <v>44</v>
      </c>
      <c r="M70" s="57">
        <f>SUM(M12:M69)</f>
        <v>44</v>
      </c>
      <c r="N70" s="58"/>
      <c r="O70" s="57">
        <f>SUM(O12:O69)</f>
        <v>44</v>
      </c>
      <c r="P70" s="57">
        <f>SUM(P12:P69)</f>
        <v>44</v>
      </c>
      <c r="Q70" s="57">
        <f>SUM(Q12:Q69)</f>
        <v>44</v>
      </c>
      <c r="R70" s="57">
        <f>SUM(R12:R69)</f>
        <v>44</v>
      </c>
      <c r="S70" s="30"/>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row>
    <row r="71" spans="1:55" s="63" customFormat="1" ht="18.75" x14ac:dyDescent="0.2">
      <c r="C71" s="117"/>
    </row>
    <row r="72" spans="1:55" s="63" customFormat="1" ht="18.75" x14ac:dyDescent="0.2">
      <c r="C72" s="117"/>
    </row>
    <row r="73" spans="1:55" s="63" customFormat="1" ht="18.75" x14ac:dyDescent="0.2">
      <c r="C73" s="117"/>
    </row>
    <row r="74" spans="1:55" s="63" customFormat="1" ht="18.75" x14ac:dyDescent="0.2">
      <c r="C74" s="117"/>
    </row>
    <row r="75" spans="1:55" s="63" customFormat="1" ht="18.75" x14ac:dyDescent="0.2">
      <c r="C75" s="117"/>
    </row>
    <row r="76" spans="1:55" s="63" customFormat="1" ht="18.75" x14ac:dyDescent="0.2">
      <c r="C76" s="117"/>
    </row>
    <row r="77" spans="1:55" s="63" customFormat="1" ht="18.75" x14ac:dyDescent="0.2">
      <c r="C77" s="117"/>
    </row>
    <row r="78" spans="1:55" s="63" customFormat="1" ht="18.75" x14ac:dyDescent="0.2">
      <c r="C78" s="117"/>
    </row>
  </sheetData>
  <autoFilter ref="A12:O70"/>
  <mergeCells count="54">
    <mergeCell ref="D6:I6"/>
    <mergeCell ref="A1:S1"/>
    <mergeCell ref="A2:S2"/>
    <mergeCell ref="A3:S3"/>
    <mergeCell ref="A4:S4"/>
    <mergeCell ref="A5:S5"/>
    <mergeCell ref="O7:O9"/>
    <mergeCell ref="S7:S9"/>
    <mergeCell ref="A7:A9"/>
    <mergeCell ref="B7:B9"/>
    <mergeCell ref="C7:C9"/>
    <mergeCell ref="E7:E9"/>
    <mergeCell ref="J7:J9"/>
    <mergeCell ref="R7:R9"/>
    <mergeCell ref="F7:F9"/>
    <mergeCell ref="G7:G9"/>
    <mergeCell ref="H7:H9"/>
    <mergeCell ref="K7:K9"/>
    <mergeCell ref="L7:L9"/>
    <mergeCell ref="M7:M9"/>
    <mergeCell ref="P7:P9"/>
    <mergeCell ref="Q7:Q9"/>
    <mergeCell ref="A13:S13"/>
    <mergeCell ref="B14:B19"/>
    <mergeCell ref="S14:S19"/>
    <mergeCell ref="A20:S20"/>
    <mergeCell ref="B25:B26"/>
    <mergeCell ref="S25:S26"/>
    <mergeCell ref="A43:S43"/>
    <mergeCell ref="A62:S62"/>
    <mergeCell ref="B63:B69"/>
    <mergeCell ref="S63:S69"/>
    <mergeCell ref="B49:B51"/>
    <mergeCell ref="S49:S51"/>
    <mergeCell ref="B53:B55"/>
    <mergeCell ref="S53:S55"/>
    <mergeCell ref="A58:S58"/>
    <mergeCell ref="A60:S60"/>
    <mergeCell ref="A48:S48"/>
    <mergeCell ref="A52:S52"/>
    <mergeCell ref="A56:S56"/>
    <mergeCell ref="A22:S22"/>
    <mergeCell ref="A24:S24"/>
    <mergeCell ref="A27:S27"/>
    <mergeCell ref="A33:S33"/>
    <mergeCell ref="A37:S37"/>
    <mergeCell ref="B28:B32"/>
    <mergeCell ref="S28:S32"/>
    <mergeCell ref="B34:B36"/>
    <mergeCell ref="S34:S36"/>
    <mergeCell ref="B38:B42"/>
    <mergeCell ref="S38:S42"/>
    <mergeCell ref="B44:B47"/>
    <mergeCell ref="S44:S47"/>
  </mergeCells>
  <pageMargins left="0.70866141732283472" right="0.70866141732283472" top="0.74803149606299213" bottom="0.74803149606299213" header="0.31496062992125984" footer="0.31496062992125984"/>
  <pageSetup scale="30"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8E001B"/>
    <pageSetUpPr fitToPage="1"/>
  </sheetPr>
  <dimension ref="A1:BC3189"/>
  <sheetViews>
    <sheetView view="pageBreakPreview" zoomScale="60" zoomScaleNormal="70" workbookViewId="0">
      <selection activeCell="N66" sqref="N66"/>
    </sheetView>
  </sheetViews>
  <sheetFormatPr baseColWidth="10" defaultColWidth="9.5" defaultRowHeight="9" customHeight="1" x14ac:dyDescent="0.2"/>
  <cols>
    <col min="1" max="1" width="5.83203125" style="63" customWidth="1"/>
    <col min="2" max="2" width="50.83203125" style="34" customWidth="1"/>
    <col min="3" max="3" width="25.1640625" style="117" customWidth="1"/>
    <col min="4" max="4" width="83" style="63" customWidth="1"/>
    <col min="5" max="5" width="13.83203125" style="63" bestFit="1" customWidth="1"/>
    <col min="6" max="8" width="13.83203125" style="63" hidden="1" customWidth="1"/>
    <col min="9" max="9" width="90.83203125" style="63" customWidth="1"/>
    <col min="10" max="10" width="13.83203125" style="63" bestFit="1" customWidth="1"/>
    <col min="11" max="13" width="13.83203125" style="63" hidden="1" customWidth="1"/>
    <col min="14" max="14" width="59.83203125" style="63" customWidth="1"/>
    <col min="15" max="15" width="13.83203125" style="63" bestFit="1" customWidth="1"/>
    <col min="16" max="18" width="13.83203125" style="63" hidden="1" customWidth="1"/>
    <col min="19" max="19" width="59.1640625" style="34" customWidth="1"/>
    <col min="20" max="55" width="9.5" style="63"/>
    <col min="56" max="16384" width="9.5" style="36"/>
  </cols>
  <sheetData>
    <row r="1" spans="1:55" s="8" customFormat="1" ht="23.25" customHeight="1" x14ac:dyDescent="0.4">
      <c r="A1" s="356" t="s">
        <v>1470</v>
      </c>
      <c r="B1" s="357"/>
      <c r="C1" s="357"/>
      <c r="D1" s="357"/>
      <c r="E1" s="357"/>
      <c r="F1" s="357"/>
      <c r="G1" s="357"/>
      <c r="H1" s="357"/>
      <c r="I1" s="357"/>
      <c r="J1" s="357"/>
      <c r="K1" s="357"/>
      <c r="L1" s="357"/>
      <c r="M1" s="357"/>
      <c r="N1" s="357"/>
      <c r="O1" s="357"/>
      <c r="P1" s="357"/>
      <c r="Q1" s="357"/>
      <c r="R1" s="357"/>
      <c r="S1" s="358"/>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row>
    <row r="2" spans="1:55" s="8" customFormat="1" ht="21.75" x14ac:dyDescent="0.4">
      <c r="A2" s="359" t="s">
        <v>23</v>
      </c>
      <c r="B2" s="360"/>
      <c r="C2" s="360"/>
      <c r="D2" s="360"/>
      <c r="E2" s="360"/>
      <c r="F2" s="360"/>
      <c r="G2" s="360"/>
      <c r="H2" s="360"/>
      <c r="I2" s="360"/>
      <c r="J2" s="360"/>
      <c r="K2" s="360"/>
      <c r="L2" s="360"/>
      <c r="M2" s="360"/>
      <c r="N2" s="360"/>
      <c r="O2" s="360"/>
      <c r="P2" s="360"/>
      <c r="Q2" s="360"/>
      <c r="R2" s="360"/>
      <c r="S2" s="361"/>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row>
    <row r="3" spans="1:55" s="9" customFormat="1" ht="37.5" customHeight="1" x14ac:dyDescent="0.2">
      <c r="A3" s="348" t="s">
        <v>338</v>
      </c>
      <c r="B3" s="349"/>
      <c r="C3" s="349"/>
      <c r="D3" s="349"/>
      <c r="E3" s="349"/>
      <c r="F3" s="349"/>
      <c r="G3" s="349"/>
      <c r="H3" s="349"/>
      <c r="I3" s="349"/>
      <c r="J3" s="349"/>
      <c r="K3" s="349"/>
      <c r="L3" s="349"/>
      <c r="M3" s="349"/>
      <c r="N3" s="349"/>
      <c r="O3" s="349"/>
      <c r="P3" s="349"/>
      <c r="Q3" s="349"/>
      <c r="R3" s="349"/>
      <c r="S3" s="350"/>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row>
    <row r="4" spans="1:55" s="10" customFormat="1" ht="49.5" customHeight="1" x14ac:dyDescent="0.2">
      <c r="A4" s="219" t="s">
        <v>1529</v>
      </c>
      <c r="B4" s="220"/>
      <c r="C4" s="220"/>
      <c r="D4" s="220"/>
      <c r="E4" s="220"/>
      <c r="F4" s="220"/>
      <c r="G4" s="220"/>
      <c r="H4" s="220"/>
      <c r="I4" s="220"/>
      <c r="J4" s="220"/>
      <c r="K4" s="220"/>
      <c r="L4" s="220"/>
      <c r="M4" s="220"/>
      <c r="N4" s="220"/>
      <c r="O4" s="220"/>
      <c r="P4" s="220"/>
      <c r="Q4" s="220"/>
      <c r="R4" s="220"/>
      <c r="S4" s="220"/>
    </row>
    <row r="5" spans="1:55" s="11" customFormat="1" ht="57.75" customHeight="1" x14ac:dyDescent="0.2">
      <c r="A5" s="362" t="s">
        <v>1563</v>
      </c>
      <c r="B5" s="362"/>
      <c r="C5" s="362"/>
      <c r="D5" s="362"/>
      <c r="E5" s="362"/>
      <c r="F5" s="362"/>
      <c r="G5" s="362"/>
      <c r="H5" s="362"/>
      <c r="I5" s="362"/>
      <c r="J5" s="362"/>
      <c r="K5" s="362"/>
      <c r="L5" s="362"/>
      <c r="M5" s="362"/>
      <c r="N5" s="362"/>
      <c r="O5" s="362"/>
      <c r="P5" s="362"/>
      <c r="Q5" s="362"/>
      <c r="R5" s="362"/>
      <c r="S5" s="362"/>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row>
    <row r="6" spans="1:55" s="11" customFormat="1" ht="21" customHeight="1" x14ac:dyDescent="0.2">
      <c r="A6" s="150"/>
      <c r="B6" s="150"/>
      <c r="C6" s="150"/>
      <c r="D6" s="352">
        <f>CARÁTULA!C8</f>
        <v>0</v>
      </c>
      <c r="E6" s="352"/>
      <c r="F6" s="352"/>
      <c r="G6" s="352"/>
      <c r="H6" s="352"/>
      <c r="I6" s="352"/>
      <c r="J6" s="150"/>
      <c r="K6" s="150"/>
      <c r="L6" s="150"/>
      <c r="M6" s="150"/>
      <c r="N6" s="150">
        <f>CARÁTULA!C11</f>
        <v>0</v>
      </c>
      <c r="O6" s="150"/>
      <c r="P6" s="150"/>
      <c r="Q6" s="150"/>
      <c r="R6" s="150"/>
      <c r="S6" s="150"/>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row>
    <row r="7" spans="1:55" s="11" customFormat="1" ht="18.75" x14ac:dyDescent="0.2">
      <c r="A7" s="351"/>
      <c r="B7" s="222" t="s">
        <v>24</v>
      </c>
      <c r="C7" s="371" t="s">
        <v>25</v>
      </c>
      <c r="D7" s="12" t="s">
        <v>26</v>
      </c>
      <c r="E7" s="222" t="s">
        <v>27</v>
      </c>
      <c r="F7" s="221" t="s">
        <v>1323</v>
      </c>
      <c r="G7" s="221" t="s">
        <v>476</v>
      </c>
      <c r="H7" s="221" t="s">
        <v>1324</v>
      </c>
      <c r="I7" s="12" t="s">
        <v>12</v>
      </c>
      <c r="J7" s="222" t="s">
        <v>27</v>
      </c>
      <c r="K7" s="221" t="s">
        <v>1323</v>
      </c>
      <c r="L7" s="221" t="s">
        <v>476</v>
      </c>
      <c r="M7" s="221" t="s">
        <v>1324</v>
      </c>
      <c r="N7" s="13" t="s">
        <v>13</v>
      </c>
      <c r="O7" s="222" t="s">
        <v>27</v>
      </c>
      <c r="P7" s="221" t="s">
        <v>1323</v>
      </c>
      <c r="Q7" s="221" t="s">
        <v>476</v>
      </c>
      <c r="R7" s="221" t="s">
        <v>1324</v>
      </c>
      <c r="S7" s="222" t="s">
        <v>28</v>
      </c>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row>
    <row r="8" spans="1:55" s="11" customFormat="1" ht="19.5" customHeight="1" x14ac:dyDescent="0.2">
      <c r="A8" s="351"/>
      <c r="B8" s="222"/>
      <c r="C8" s="371"/>
      <c r="D8" s="95" t="s">
        <v>29</v>
      </c>
      <c r="E8" s="222"/>
      <c r="F8" s="221"/>
      <c r="G8" s="221"/>
      <c r="H8" s="221"/>
      <c r="I8" s="95" t="s">
        <v>29</v>
      </c>
      <c r="J8" s="222"/>
      <c r="K8" s="221"/>
      <c r="L8" s="221"/>
      <c r="M8" s="221"/>
      <c r="N8" s="96" t="s">
        <v>14</v>
      </c>
      <c r="O8" s="222"/>
      <c r="P8" s="221"/>
      <c r="Q8" s="221"/>
      <c r="R8" s="221"/>
      <c r="S8" s="222"/>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row>
    <row r="9" spans="1:55" s="11" customFormat="1" ht="19.5" customHeight="1" x14ac:dyDescent="0.2">
      <c r="A9" s="351"/>
      <c r="B9" s="222"/>
      <c r="C9" s="372"/>
      <c r="D9" s="97" t="s">
        <v>30</v>
      </c>
      <c r="E9" s="223"/>
      <c r="F9" s="221"/>
      <c r="G9" s="221"/>
      <c r="H9" s="221"/>
      <c r="I9" s="97" t="s">
        <v>30</v>
      </c>
      <c r="J9" s="223"/>
      <c r="K9" s="221"/>
      <c r="L9" s="221"/>
      <c r="M9" s="221"/>
      <c r="N9" s="98" t="s">
        <v>30</v>
      </c>
      <c r="O9" s="223"/>
      <c r="P9" s="221"/>
      <c r="Q9" s="221"/>
      <c r="R9" s="221"/>
      <c r="S9" s="223"/>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row>
    <row r="10" spans="1:55" ht="18.75" x14ac:dyDescent="0.2">
      <c r="A10" s="99"/>
      <c r="B10" s="189"/>
      <c r="C10" s="113" t="s">
        <v>15</v>
      </c>
      <c r="D10" s="99" t="s">
        <v>16</v>
      </c>
      <c r="E10" s="99"/>
      <c r="F10" s="101"/>
      <c r="G10" s="101"/>
      <c r="H10" s="101"/>
      <c r="I10" s="99"/>
      <c r="J10" s="99"/>
      <c r="K10" s="101"/>
      <c r="L10" s="101"/>
      <c r="M10" s="101"/>
      <c r="N10" s="99"/>
      <c r="O10" s="99"/>
      <c r="P10" s="101"/>
      <c r="Q10" s="101"/>
      <c r="R10" s="101"/>
      <c r="S10" s="99"/>
    </row>
    <row r="11" spans="1:55" s="11" customFormat="1" ht="18.75" x14ac:dyDescent="0.2">
      <c r="A11" s="354" t="s">
        <v>224</v>
      </c>
      <c r="B11" s="354"/>
      <c r="C11" s="354"/>
      <c r="D11" s="354"/>
      <c r="E11" s="354"/>
      <c r="F11" s="354"/>
      <c r="G11" s="354"/>
      <c r="H11" s="354"/>
      <c r="I11" s="354"/>
      <c r="J11" s="354"/>
      <c r="K11" s="354"/>
      <c r="L11" s="354"/>
      <c r="M11" s="354"/>
      <c r="N11" s="354"/>
      <c r="O11" s="354"/>
      <c r="P11" s="354"/>
      <c r="Q11" s="354"/>
      <c r="R11" s="354"/>
      <c r="S11" s="354"/>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row>
    <row r="12" spans="1:55" s="90" customFormat="1" ht="51" customHeight="1" x14ac:dyDescent="0.2">
      <c r="A12" s="37">
        <v>1</v>
      </c>
      <c r="B12" s="231" t="s">
        <v>1099</v>
      </c>
      <c r="C12" s="119" t="s">
        <v>1678</v>
      </c>
      <c r="D12" s="38" t="s">
        <v>1100</v>
      </c>
      <c r="E12" s="40">
        <v>1</v>
      </c>
      <c r="F12" s="21">
        <f>IF(E12=G12,H12)</f>
        <v>1</v>
      </c>
      <c r="G12" s="21">
        <f>IF(E12="NA","NA",H12)</f>
        <v>1</v>
      </c>
      <c r="H12" s="21">
        <v>1</v>
      </c>
      <c r="I12" s="38" t="s">
        <v>611</v>
      </c>
      <c r="J12" s="40">
        <v>1</v>
      </c>
      <c r="K12" s="21">
        <f>IF(J12=L12,M12)</f>
        <v>1</v>
      </c>
      <c r="L12" s="21">
        <f>IF(J12="NA","NA",M12)</f>
        <v>1</v>
      </c>
      <c r="M12" s="21">
        <v>1</v>
      </c>
      <c r="N12" s="38" t="s">
        <v>612</v>
      </c>
      <c r="O12" s="40">
        <v>1</v>
      </c>
      <c r="P12" s="21">
        <f>IF(O12=Q12,R12)</f>
        <v>1</v>
      </c>
      <c r="Q12" s="21">
        <f>IF(O12="NA","NA",R12)</f>
        <v>1</v>
      </c>
      <c r="R12" s="21">
        <v>1</v>
      </c>
      <c r="S12" s="231" t="s">
        <v>236</v>
      </c>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row>
    <row r="13" spans="1:55" s="90" customFormat="1" ht="56.25" x14ac:dyDescent="0.2">
      <c r="A13" s="37">
        <v>2</v>
      </c>
      <c r="B13" s="232"/>
      <c r="C13" s="119" t="s">
        <v>1679</v>
      </c>
      <c r="D13" s="38" t="s">
        <v>329</v>
      </c>
      <c r="E13" s="40">
        <v>1</v>
      </c>
      <c r="F13" s="21">
        <f>IF(E13=G13,H13)</f>
        <v>1</v>
      </c>
      <c r="G13" s="21">
        <f>IF(E13="NA","NA",H13)</f>
        <v>1</v>
      </c>
      <c r="H13" s="21">
        <v>1</v>
      </c>
      <c r="I13" s="38" t="s">
        <v>611</v>
      </c>
      <c r="J13" s="40">
        <v>1</v>
      </c>
      <c r="K13" s="21">
        <f>IF(J13=L13,M13)</f>
        <v>1</v>
      </c>
      <c r="L13" s="21">
        <f>IF(J13="NA","NA",M13)</f>
        <v>1</v>
      </c>
      <c r="M13" s="21">
        <v>1</v>
      </c>
      <c r="N13" s="38" t="s">
        <v>612</v>
      </c>
      <c r="O13" s="40">
        <v>1</v>
      </c>
      <c r="P13" s="21">
        <f>IF(O13=Q13,R13)</f>
        <v>1</v>
      </c>
      <c r="Q13" s="21">
        <f>IF(O13="NA","NA",R13)</f>
        <v>1</v>
      </c>
      <c r="R13" s="21">
        <v>1</v>
      </c>
      <c r="S13" s="23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row>
    <row r="14" spans="1:55" s="90" customFormat="1" ht="37.5" x14ac:dyDescent="0.2">
      <c r="A14" s="37">
        <v>3</v>
      </c>
      <c r="B14" s="232"/>
      <c r="C14" s="119" t="s">
        <v>1654</v>
      </c>
      <c r="D14" s="38" t="s">
        <v>330</v>
      </c>
      <c r="E14" s="40">
        <v>1</v>
      </c>
      <c r="F14" s="21">
        <f>IF(E14=G14,H14)</f>
        <v>1</v>
      </c>
      <c r="G14" s="21">
        <f>IF(E14="NA","NA",H14)</f>
        <v>1</v>
      </c>
      <c r="H14" s="21">
        <v>1</v>
      </c>
      <c r="I14" s="38" t="s">
        <v>611</v>
      </c>
      <c r="J14" s="40">
        <v>1</v>
      </c>
      <c r="K14" s="21">
        <f>IF(J14=L14,M14)</f>
        <v>1</v>
      </c>
      <c r="L14" s="21">
        <f>IF(J14="NA","NA",M14)</f>
        <v>1</v>
      </c>
      <c r="M14" s="21">
        <v>1</v>
      </c>
      <c r="N14" s="38" t="s">
        <v>612</v>
      </c>
      <c r="O14" s="40">
        <v>1</v>
      </c>
      <c r="P14" s="21">
        <f>IF(O14=Q14,R14)</f>
        <v>1</v>
      </c>
      <c r="Q14" s="21">
        <f>IF(O14="NA","NA",R14)</f>
        <v>1</v>
      </c>
      <c r="R14" s="21">
        <v>1</v>
      </c>
      <c r="S14" s="23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row>
    <row r="15" spans="1:55" s="90" customFormat="1" ht="56.25" x14ac:dyDescent="0.2">
      <c r="A15" s="37">
        <v>4</v>
      </c>
      <c r="B15" s="233"/>
      <c r="C15" s="119" t="s">
        <v>1655</v>
      </c>
      <c r="D15" s="38" t="s">
        <v>314</v>
      </c>
      <c r="E15" s="40">
        <v>1</v>
      </c>
      <c r="F15" s="21">
        <f>IF(E15=G15,H15)</f>
        <v>1</v>
      </c>
      <c r="G15" s="21">
        <f>IF(E15="NA","NA",H15)</f>
        <v>1</v>
      </c>
      <c r="H15" s="21">
        <v>1</v>
      </c>
      <c r="I15" s="38" t="s">
        <v>611</v>
      </c>
      <c r="J15" s="40">
        <v>1</v>
      </c>
      <c r="K15" s="21">
        <f>IF(J15=L15,M15)</f>
        <v>1</v>
      </c>
      <c r="L15" s="21">
        <f>IF(J15="NA","NA",M15)</f>
        <v>1</v>
      </c>
      <c r="M15" s="21">
        <v>1</v>
      </c>
      <c r="N15" s="38" t="s">
        <v>612</v>
      </c>
      <c r="O15" s="40">
        <v>1</v>
      </c>
      <c r="P15" s="21">
        <f>IF(O15=Q15,R15)</f>
        <v>1</v>
      </c>
      <c r="Q15" s="21">
        <f>IF(O15="NA","NA",R15)</f>
        <v>1</v>
      </c>
      <c r="R15" s="21">
        <v>1</v>
      </c>
      <c r="S15" s="233"/>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row>
    <row r="16" spans="1:55" s="90" customFormat="1" ht="18.75" customHeight="1" x14ac:dyDescent="0.2">
      <c r="A16" s="353" t="s">
        <v>217</v>
      </c>
      <c r="B16" s="354"/>
      <c r="C16" s="354"/>
      <c r="D16" s="354"/>
      <c r="E16" s="354"/>
      <c r="F16" s="354"/>
      <c r="G16" s="354"/>
      <c r="H16" s="354"/>
      <c r="I16" s="354"/>
      <c r="J16" s="354"/>
      <c r="K16" s="354"/>
      <c r="L16" s="354"/>
      <c r="M16" s="354"/>
      <c r="N16" s="354"/>
      <c r="O16" s="354"/>
      <c r="P16" s="354"/>
      <c r="Q16" s="354"/>
      <c r="R16" s="354"/>
      <c r="S16" s="355"/>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row>
    <row r="17" spans="1:55" s="90" customFormat="1" ht="75" x14ac:dyDescent="0.2">
      <c r="A17" s="102">
        <v>5</v>
      </c>
      <c r="B17" s="231" t="s">
        <v>1099</v>
      </c>
      <c r="C17" s="120" t="s">
        <v>1611</v>
      </c>
      <c r="D17" s="38" t="s">
        <v>245</v>
      </c>
      <c r="E17" s="40">
        <v>1</v>
      </c>
      <c r="F17" s="21">
        <f>IF(E17=G17,H17)</f>
        <v>1</v>
      </c>
      <c r="G17" s="21">
        <f>IF(E17="NA","NA",H17)</f>
        <v>1</v>
      </c>
      <c r="H17" s="21">
        <v>1</v>
      </c>
      <c r="I17" s="38" t="s">
        <v>611</v>
      </c>
      <c r="J17" s="40">
        <v>1</v>
      </c>
      <c r="K17" s="21">
        <f t="shared" ref="K17:K28" si="0">IF(J17=L17,M17)</f>
        <v>1</v>
      </c>
      <c r="L17" s="21">
        <f t="shared" ref="L17:L28" si="1">IF(J17="NA","NA",M17)</f>
        <v>1</v>
      </c>
      <c r="M17" s="21">
        <v>1</v>
      </c>
      <c r="N17" s="38" t="s">
        <v>612</v>
      </c>
      <c r="O17" s="103">
        <v>1</v>
      </c>
      <c r="P17" s="21">
        <f t="shared" ref="P17:P28" si="2">IF(O17=Q17,R17)</f>
        <v>1</v>
      </c>
      <c r="Q17" s="21">
        <f t="shared" ref="Q17:Q28" si="3">IF(O17="NA","NA",R17)</f>
        <v>1</v>
      </c>
      <c r="R17" s="21">
        <v>1</v>
      </c>
      <c r="S17" s="231" t="s">
        <v>236</v>
      </c>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row>
    <row r="18" spans="1:55" s="90" customFormat="1" ht="75" x14ac:dyDescent="0.2">
      <c r="A18" s="102">
        <v>6</v>
      </c>
      <c r="B18" s="232"/>
      <c r="C18" s="120" t="s">
        <v>1612</v>
      </c>
      <c r="D18" s="38" t="s">
        <v>244</v>
      </c>
      <c r="E18" s="40">
        <v>1</v>
      </c>
      <c r="F18" s="21">
        <f>IF(E18=G18,H18)</f>
        <v>1</v>
      </c>
      <c r="G18" s="21">
        <f>IF(E18="NA","NA",H18)</f>
        <v>1</v>
      </c>
      <c r="H18" s="21">
        <v>1</v>
      </c>
      <c r="I18" s="38" t="s">
        <v>611</v>
      </c>
      <c r="J18" s="40">
        <v>1</v>
      </c>
      <c r="K18" s="21">
        <f t="shared" si="0"/>
        <v>1</v>
      </c>
      <c r="L18" s="21">
        <f t="shared" si="1"/>
        <v>1</v>
      </c>
      <c r="M18" s="21">
        <v>1</v>
      </c>
      <c r="N18" s="38" t="s">
        <v>612</v>
      </c>
      <c r="O18" s="103">
        <v>1</v>
      </c>
      <c r="P18" s="21">
        <f t="shared" si="2"/>
        <v>1</v>
      </c>
      <c r="Q18" s="21">
        <f t="shared" si="3"/>
        <v>1</v>
      </c>
      <c r="R18" s="21">
        <v>1</v>
      </c>
      <c r="S18" s="23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row>
    <row r="19" spans="1:55" s="90" customFormat="1" ht="56.25" x14ac:dyDescent="0.2">
      <c r="A19" s="102">
        <v>7</v>
      </c>
      <c r="B19" s="232"/>
      <c r="C19" s="120" t="s">
        <v>1639</v>
      </c>
      <c r="D19" s="38" t="s">
        <v>1070</v>
      </c>
      <c r="E19" s="40">
        <v>1</v>
      </c>
      <c r="F19" s="21">
        <f>IF(E19=G19,H19)</f>
        <v>1</v>
      </c>
      <c r="G19" s="21">
        <f>IF(E19="NA","NA",H19)</f>
        <v>1</v>
      </c>
      <c r="H19" s="21">
        <v>1</v>
      </c>
      <c r="I19" s="38" t="s">
        <v>611</v>
      </c>
      <c r="J19" s="40">
        <v>1</v>
      </c>
      <c r="K19" s="21">
        <f t="shared" si="0"/>
        <v>1</v>
      </c>
      <c r="L19" s="21">
        <f t="shared" si="1"/>
        <v>1</v>
      </c>
      <c r="M19" s="21">
        <v>1</v>
      </c>
      <c r="N19" s="38" t="s">
        <v>612</v>
      </c>
      <c r="O19" s="103">
        <v>1</v>
      </c>
      <c r="P19" s="21">
        <f t="shared" si="2"/>
        <v>1</v>
      </c>
      <c r="Q19" s="21">
        <f t="shared" si="3"/>
        <v>1</v>
      </c>
      <c r="R19" s="21">
        <v>1</v>
      </c>
      <c r="S19" s="23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row>
    <row r="20" spans="1:55" s="90" customFormat="1" ht="75" x14ac:dyDescent="0.2">
      <c r="A20" s="102">
        <v>10</v>
      </c>
      <c r="B20" s="232"/>
      <c r="C20" s="120" t="s">
        <v>1614</v>
      </c>
      <c r="D20" s="38" t="s">
        <v>1071</v>
      </c>
      <c r="E20" s="40">
        <v>1</v>
      </c>
      <c r="F20" s="21">
        <f t="shared" ref="F20:F28" si="4">IF(E20=G20,H20)</f>
        <v>1</v>
      </c>
      <c r="G20" s="21">
        <f t="shared" ref="G20:G28" si="5">IF(E20="NA","NA",H20)</f>
        <v>1</v>
      </c>
      <c r="H20" s="21">
        <v>1</v>
      </c>
      <c r="I20" s="38" t="s">
        <v>611</v>
      </c>
      <c r="J20" s="40">
        <v>1</v>
      </c>
      <c r="K20" s="21">
        <f t="shared" si="0"/>
        <v>1</v>
      </c>
      <c r="L20" s="21">
        <f t="shared" si="1"/>
        <v>1</v>
      </c>
      <c r="M20" s="21">
        <v>1</v>
      </c>
      <c r="N20" s="38" t="s">
        <v>612</v>
      </c>
      <c r="O20" s="103">
        <v>1</v>
      </c>
      <c r="P20" s="21">
        <f t="shared" si="2"/>
        <v>1</v>
      </c>
      <c r="Q20" s="21">
        <f t="shared" si="3"/>
        <v>1</v>
      </c>
      <c r="R20" s="21">
        <v>1</v>
      </c>
      <c r="S20" s="23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row>
    <row r="21" spans="1:55" s="90" customFormat="1" ht="262.5" x14ac:dyDescent="0.2">
      <c r="A21" s="102">
        <v>11</v>
      </c>
      <c r="B21" s="232"/>
      <c r="C21" s="120" t="s">
        <v>1696</v>
      </c>
      <c r="D21" s="38" t="s">
        <v>1101</v>
      </c>
      <c r="E21" s="40">
        <v>1</v>
      </c>
      <c r="F21" s="21">
        <f t="shared" si="4"/>
        <v>1</v>
      </c>
      <c r="G21" s="21">
        <f t="shared" si="5"/>
        <v>1</v>
      </c>
      <c r="H21" s="21">
        <v>1</v>
      </c>
      <c r="I21" s="38" t="s">
        <v>611</v>
      </c>
      <c r="J21" s="40">
        <v>1</v>
      </c>
      <c r="K21" s="21">
        <f t="shared" si="0"/>
        <v>1</v>
      </c>
      <c r="L21" s="21">
        <f t="shared" si="1"/>
        <v>1</v>
      </c>
      <c r="M21" s="21">
        <v>1</v>
      </c>
      <c r="N21" s="38" t="s">
        <v>612</v>
      </c>
      <c r="O21" s="103">
        <v>1</v>
      </c>
      <c r="P21" s="21">
        <f t="shared" si="2"/>
        <v>1</v>
      </c>
      <c r="Q21" s="21">
        <f t="shared" si="3"/>
        <v>1</v>
      </c>
      <c r="R21" s="21">
        <v>1</v>
      </c>
      <c r="S21" s="23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row>
    <row r="22" spans="1:55" s="90" customFormat="1" ht="243.75" x14ac:dyDescent="0.2">
      <c r="A22" s="102">
        <v>12</v>
      </c>
      <c r="B22" s="232" t="s">
        <v>1099</v>
      </c>
      <c r="C22" s="120" t="s">
        <v>1102</v>
      </c>
      <c r="D22" s="38" t="s">
        <v>1073</v>
      </c>
      <c r="E22" s="40">
        <v>1</v>
      </c>
      <c r="F22" s="21">
        <f t="shared" si="4"/>
        <v>1</v>
      </c>
      <c r="G22" s="21">
        <f t="shared" si="5"/>
        <v>1</v>
      </c>
      <c r="H22" s="21">
        <v>1</v>
      </c>
      <c r="I22" s="38" t="s">
        <v>611</v>
      </c>
      <c r="J22" s="40">
        <v>1</v>
      </c>
      <c r="K22" s="21">
        <f t="shared" si="0"/>
        <v>1</v>
      </c>
      <c r="L22" s="21">
        <f t="shared" si="1"/>
        <v>1</v>
      </c>
      <c r="M22" s="21">
        <v>1</v>
      </c>
      <c r="N22" s="38" t="s">
        <v>612</v>
      </c>
      <c r="O22" s="103">
        <v>1</v>
      </c>
      <c r="P22" s="21">
        <f t="shared" si="2"/>
        <v>1</v>
      </c>
      <c r="Q22" s="21">
        <f t="shared" si="3"/>
        <v>1</v>
      </c>
      <c r="R22" s="21">
        <v>1</v>
      </c>
      <c r="S22" s="232" t="s">
        <v>236</v>
      </c>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row>
    <row r="23" spans="1:55" s="90" customFormat="1" ht="51.75" customHeight="1" x14ac:dyDescent="0.2">
      <c r="A23" s="102">
        <v>13</v>
      </c>
      <c r="B23" s="232"/>
      <c r="C23" s="120" t="s">
        <v>1680</v>
      </c>
      <c r="D23" s="38" t="s">
        <v>306</v>
      </c>
      <c r="E23" s="40">
        <v>1</v>
      </c>
      <c r="F23" s="21">
        <f t="shared" si="4"/>
        <v>1</v>
      </c>
      <c r="G23" s="21">
        <f t="shared" si="5"/>
        <v>1</v>
      </c>
      <c r="H23" s="21">
        <v>1</v>
      </c>
      <c r="I23" s="38" t="s">
        <v>611</v>
      </c>
      <c r="J23" s="40">
        <v>1</v>
      </c>
      <c r="K23" s="21">
        <f t="shared" si="0"/>
        <v>1</v>
      </c>
      <c r="L23" s="21">
        <f t="shared" si="1"/>
        <v>1</v>
      </c>
      <c r="M23" s="21">
        <v>1</v>
      </c>
      <c r="N23" s="38" t="s">
        <v>612</v>
      </c>
      <c r="O23" s="103">
        <v>1</v>
      </c>
      <c r="P23" s="21">
        <f t="shared" si="2"/>
        <v>1</v>
      </c>
      <c r="Q23" s="21">
        <f t="shared" si="3"/>
        <v>1</v>
      </c>
      <c r="R23" s="21">
        <v>1</v>
      </c>
      <c r="S23" s="23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row>
    <row r="24" spans="1:55" s="90" customFormat="1" ht="67.5" customHeight="1" x14ac:dyDescent="0.2">
      <c r="A24" s="102">
        <v>14</v>
      </c>
      <c r="B24" s="232"/>
      <c r="C24" s="120" t="s">
        <v>1640</v>
      </c>
      <c r="D24" s="38" t="s">
        <v>307</v>
      </c>
      <c r="E24" s="40">
        <v>1</v>
      </c>
      <c r="F24" s="21">
        <f t="shared" si="4"/>
        <v>1</v>
      </c>
      <c r="G24" s="21">
        <f t="shared" si="5"/>
        <v>1</v>
      </c>
      <c r="H24" s="21">
        <v>1</v>
      </c>
      <c r="I24" s="38" t="s">
        <v>611</v>
      </c>
      <c r="J24" s="40">
        <v>1</v>
      </c>
      <c r="K24" s="21">
        <f t="shared" si="0"/>
        <v>1</v>
      </c>
      <c r="L24" s="21">
        <f t="shared" si="1"/>
        <v>1</v>
      </c>
      <c r="M24" s="21">
        <v>1</v>
      </c>
      <c r="N24" s="38" t="s">
        <v>612</v>
      </c>
      <c r="O24" s="103">
        <v>1</v>
      </c>
      <c r="P24" s="21">
        <f t="shared" si="2"/>
        <v>1</v>
      </c>
      <c r="Q24" s="21">
        <f t="shared" si="3"/>
        <v>1</v>
      </c>
      <c r="R24" s="21">
        <v>1</v>
      </c>
      <c r="S24" s="23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row>
    <row r="25" spans="1:55" s="90" customFormat="1" ht="57.75" customHeight="1" x14ac:dyDescent="0.2">
      <c r="A25" s="102">
        <v>15</v>
      </c>
      <c r="B25" s="232"/>
      <c r="C25" s="120" t="s">
        <v>1641</v>
      </c>
      <c r="D25" s="38" t="s">
        <v>331</v>
      </c>
      <c r="E25" s="40">
        <v>1</v>
      </c>
      <c r="F25" s="21">
        <f t="shared" si="4"/>
        <v>1</v>
      </c>
      <c r="G25" s="21">
        <f t="shared" si="5"/>
        <v>1</v>
      </c>
      <c r="H25" s="21">
        <v>1</v>
      </c>
      <c r="I25" s="38" t="s">
        <v>611</v>
      </c>
      <c r="J25" s="40">
        <v>1</v>
      </c>
      <c r="K25" s="21">
        <f t="shared" si="0"/>
        <v>1</v>
      </c>
      <c r="L25" s="21">
        <f t="shared" si="1"/>
        <v>1</v>
      </c>
      <c r="M25" s="21">
        <v>1</v>
      </c>
      <c r="N25" s="38" t="s">
        <v>612</v>
      </c>
      <c r="O25" s="103">
        <v>1</v>
      </c>
      <c r="P25" s="21">
        <f t="shared" si="2"/>
        <v>1</v>
      </c>
      <c r="Q25" s="21">
        <f t="shared" si="3"/>
        <v>1</v>
      </c>
      <c r="R25" s="21">
        <v>1</v>
      </c>
      <c r="S25" s="23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row>
    <row r="26" spans="1:55" s="90" customFormat="1" ht="60.75" customHeight="1" x14ac:dyDescent="0.2">
      <c r="A26" s="102">
        <v>16</v>
      </c>
      <c r="B26" s="232"/>
      <c r="C26" s="120" t="s">
        <v>1681</v>
      </c>
      <c r="D26" s="38" t="s">
        <v>332</v>
      </c>
      <c r="E26" s="40">
        <v>1</v>
      </c>
      <c r="F26" s="21">
        <f t="shared" si="4"/>
        <v>1</v>
      </c>
      <c r="G26" s="21">
        <f t="shared" si="5"/>
        <v>1</v>
      </c>
      <c r="H26" s="21">
        <v>1</v>
      </c>
      <c r="I26" s="38" t="s">
        <v>611</v>
      </c>
      <c r="J26" s="40">
        <v>1</v>
      </c>
      <c r="K26" s="21">
        <f t="shared" si="0"/>
        <v>1</v>
      </c>
      <c r="L26" s="21">
        <f t="shared" si="1"/>
        <v>1</v>
      </c>
      <c r="M26" s="21">
        <v>1</v>
      </c>
      <c r="N26" s="38" t="s">
        <v>612</v>
      </c>
      <c r="O26" s="103">
        <v>1</v>
      </c>
      <c r="P26" s="21">
        <f t="shared" si="2"/>
        <v>1</v>
      </c>
      <c r="Q26" s="21">
        <f t="shared" si="3"/>
        <v>1</v>
      </c>
      <c r="R26" s="21">
        <v>1</v>
      </c>
      <c r="S26" s="23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row>
    <row r="27" spans="1:55" s="90" customFormat="1" ht="56.25" x14ac:dyDescent="0.2">
      <c r="A27" s="102">
        <v>17</v>
      </c>
      <c r="B27" s="232"/>
      <c r="C27" s="120" t="s">
        <v>1643</v>
      </c>
      <c r="D27" s="38" t="s">
        <v>333</v>
      </c>
      <c r="E27" s="40">
        <v>1</v>
      </c>
      <c r="F27" s="21">
        <f t="shared" si="4"/>
        <v>1</v>
      </c>
      <c r="G27" s="21">
        <f t="shared" si="5"/>
        <v>1</v>
      </c>
      <c r="H27" s="21">
        <v>1</v>
      </c>
      <c r="I27" s="38" t="s">
        <v>611</v>
      </c>
      <c r="J27" s="40">
        <v>1</v>
      </c>
      <c r="K27" s="21">
        <f t="shared" si="0"/>
        <v>1</v>
      </c>
      <c r="L27" s="21">
        <f t="shared" si="1"/>
        <v>1</v>
      </c>
      <c r="M27" s="21">
        <v>1</v>
      </c>
      <c r="N27" s="38" t="s">
        <v>612</v>
      </c>
      <c r="O27" s="103">
        <v>1</v>
      </c>
      <c r="P27" s="21">
        <f t="shared" si="2"/>
        <v>1</v>
      </c>
      <c r="Q27" s="21">
        <f t="shared" si="3"/>
        <v>1</v>
      </c>
      <c r="R27" s="21">
        <v>1</v>
      </c>
      <c r="S27" s="23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row>
    <row r="28" spans="1:55" s="90" customFormat="1" ht="76.5" customHeight="1" x14ac:dyDescent="0.2">
      <c r="A28" s="102">
        <v>18</v>
      </c>
      <c r="B28" s="233"/>
      <c r="C28" s="120" t="s">
        <v>1644</v>
      </c>
      <c r="D28" s="38" t="s">
        <v>334</v>
      </c>
      <c r="E28" s="40">
        <v>1</v>
      </c>
      <c r="F28" s="21">
        <f t="shared" si="4"/>
        <v>1</v>
      </c>
      <c r="G28" s="21">
        <f t="shared" si="5"/>
        <v>1</v>
      </c>
      <c r="H28" s="21">
        <v>1</v>
      </c>
      <c r="I28" s="38" t="s">
        <v>611</v>
      </c>
      <c r="J28" s="40">
        <v>1</v>
      </c>
      <c r="K28" s="21">
        <f t="shared" si="0"/>
        <v>1</v>
      </c>
      <c r="L28" s="21">
        <f t="shared" si="1"/>
        <v>1</v>
      </c>
      <c r="M28" s="21">
        <v>1</v>
      </c>
      <c r="N28" s="38" t="s">
        <v>612</v>
      </c>
      <c r="O28" s="103">
        <v>1</v>
      </c>
      <c r="P28" s="21">
        <f t="shared" si="2"/>
        <v>1</v>
      </c>
      <c r="Q28" s="21">
        <f t="shared" si="3"/>
        <v>1</v>
      </c>
      <c r="R28" s="21">
        <v>1</v>
      </c>
      <c r="S28" s="233"/>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row>
    <row r="29" spans="1:55" s="90" customFormat="1" ht="12.75" customHeight="1" x14ac:dyDescent="0.2">
      <c r="A29" s="353" t="s">
        <v>229</v>
      </c>
      <c r="B29" s="354"/>
      <c r="C29" s="354"/>
      <c r="D29" s="354"/>
      <c r="E29" s="354"/>
      <c r="F29" s="354"/>
      <c r="G29" s="354"/>
      <c r="H29" s="354"/>
      <c r="I29" s="354"/>
      <c r="J29" s="354"/>
      <c r="K29" s="354"/>
      <c r="L29" s="354"/>
      <c r="M29" s="354"/>
      <c r="N29" s="354"/>
      <c r="O29" s="354"/>
      <c r="P29" s="354"/>
      <c r="Q29" s="354"/>
      <c r="R29" s="354"/>
      <c r="S29" s="355"/>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row>
    <row r="30" spans="1:55" s="90" customFormat="1" ht="37.5" x14ac:dyDescent="0.2">
      <c r="A30" s="37">
        <v>19</v>
      </c>
      <c r="B30" s="231" t="s">
        <v>1099</v>
      </c>
      <c r="C30" s="119" t="s">
        <v>1682</v>
      </c>
      <c r="D30" s="38" t="s">
        <v>1103</v>
      </c>
      <c r="E30" s="40">
        <v>1</v>
      </c>
      <c r="F30" s="21">
        <f>IF(E30=G30,H30)</f>
        <v>1</v>
      </c>
      <c r="G30" s="21">
        <f>IF(E30="NA","NA",H30)</f>
        <v>1</v>
      </c>
      <c r="H30" s="21">
        <v>1</v>
      </c>
      <c r="I30" s="38" t="s">
        <v>611</v>
      </c>
      <c r="J30" s="40">
        <v>1</v>
      </c>
      <c r="K30" s="21">
        <f t="shared" ref="K30:K39" si="6">IF(J30=L30,M30)</f>
        <v>1</v>
      </c>
      <c r="L30" s="21">
        <f t="shared" ref="L30:L39" si="7">IF(J30="NA","NA",M30)</f>
        <v>1</v>
      </c>
      <c r="M30" s="21">
        <v>1</v>
      </c>
      <c r="N30" s="38" t="s">
        <v>612</v>
      </c>
      <c r="O30" s="40">
        <v>1</v>
      </c>
      <c r="P30" s="21">
        <f t="shared" ref="P30:P39" si="8">IF(O30=Q30,R30)</f>
        <v>1</v>
      </c>
      <c r="Q30" s="21">
        <f t="shared" ref="Q30:Q39" si="9">IF(O30="NA","NA",R30)</f>
        <v>1</v>
      </c>
      <c r="R30" s="21">
        <v>1</v>
      </c>
      <c r="S30" s="231" t="s">
        <v>236</v>
      </c>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row>
    <row r="31" spans="1:55" s="90" customFormat="1" ht="37.5" x14ac:dyDescent="0.2">
      <c r="A31" s="37">
        <v>20</v>
      </c>
      <c r="B31" s="232"/>
      <c r="C31" s="119" t="s">
        <v>1683</v>
      </c>
      <c r="D31" s="38" t="s">
        <v>1104</v>
      </c>
      <c r="E31" s="40">
        <v>1</v>
      </c>
      <c r="F31" s="21">
        <f>IF(E31=G31,H31)</f>
        <v>1</v>
      </c>
      <c r="G31" s="21">
        <f>IF(E31="NA","NA",H31)</f>
        <v>1</v>
      </c>
      <c r="H31" s="21">
        <v>1</v>
      </c>
      <c r="I31" s="38" t="s">
        <v>611</v>
      </c>
      <c r="J31" s="40">
        <v>1</v>
      </c>
      <c r="K31" s="21">
        <f t="shared" si="6"/>
        <v>1</v>
      </c>
      <c r="L31" s="21">
        <f t="shared" si="7"/>
        <v>1</v>
      </c>
      <c r="M31" s="21">
        <v>1</v>
      </c>
      <c r="N31" s="38" t="s">
        <v>612</v>
      </c>
      <c r="O31" s="40">
        <v>1</v>
      </c>
      <c r="P31" s="21">
        <f t="shared" si="8"/>
        <v>1</v>
      </c>
      <c r="Q31" s="21">
        <f t="shared" si="9"/>
        <v>1</v>
      </c>
      <c r="R31" s="21">
        <v>1</v>
      </c>
      <c r="S31" s="23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row>
    <row r="32" spans="1:55" s="90" customFormat="1" ht="37.5" x14ac:dyDescent="0.2">
      <c r="A32" s="37">
        <v>21</v>
      </c>
      <c r="B32" s="232"/>
      <c r="C32" s="119" t="s">
        <v>1684</v>
      </c>
      <c r="D32" s="38" t="s">
        <v>1105</v>
      </c>
      <c r="E32" s="40">
        <v>1</v>
      </c>
      <c r="F32" s="21">
        <f t="shared" ref="F32:F39" si="10">IF(E32=G32,H32)</f>
        <v>1</v>
      </c>
      <c r="G32" s="21">
        <f t="shared" ref="G32:G39" si="11">IF(E32="NA","NA",H32)</f>
        <v>1</v>
      </c>
      <c r="H32" s="21">
        <v>1</v>
      </c>
      <c r="I32" s="38" t="s">
        <v>611</v>
      </c>
      <c r="J32" s="40">
        <v>1</v>
      </c>
      <c r="K32" s="21">
        <f t="shared" si="6"/>
        <v>1</v>
      </c>
      <c r="L32" s="21">
        <f t="shared" si="7"/>
        <v>1</v>
      </c>
      <c r="M32" s="21">
        <v>1</v>
      </c>
      <c r="N32" s="38" t="s">
        <v>612</v>
      </c>
      <c r="O32" s="40">
        <v>1</v>
      </c>
      <c r="P32" s="21">
        <f t="shared" si="8"/>
        <v>1</v>
      </c>
      <c r="Q32" s="21">
        <f t="shared" si="9"/>
        <v>1</v>
      </c>
      <c r="R32" s="21">
        <v>1</v>
      </c>
      <c r="S32" s="23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row>
    <row r="33" spans="1:55" s="90" customFormat="1" ht="37.5" x14ac:dyDescent="0.2">
      <c r="A33" s="37">
        <v>22</v>
      </c>
      <c r="B33" s="232"/>
      <c r="C33" s="119" t="s">
        <v>1685</v>
      </c>
      <c r="D33" s="38" t="s">
        <v>1106</v>
      </c>
      <c r="E33" s="40">
        <v>1</v>
      </c>
      <c r="F33" s="21">
        <f t="shared" si="10"/>
        <v>1</v>
      </c>
      <c r="G33" s="21">
        <f t="shared" si="11"/>
        <v>1</v>
      </c>
      <c r="H33" s="21">
        <v>1</v>
      </c>
      <c r="I33" s="38" t="s">
        <v>611</v>
      </c>
      <c r="J33" s="40">
        <v>1</v>
      </c>
      <c r="K33" s="21">
        <f t="shared" si="6"/>
        <v>1</v>
      </c>
      <c r="L33" s="21">
        <f t="shared" si="7"/>
        <v>1</v>
      </c>
      <c r="M33" s="21">
        <v>1</v>
      </c>
      <c r="N33" s="38" t="s">
        <v>612</v>
      </c>
      <c r="O33" s="40">
        <v>1</v>
      </c>
      <c r="P33" s="21">
        <f t="shared" si="8"/>
        <v>1</v>
      </c>
      <c r="Q33" s="21">
        <f t="shared" si="9"/>
        <v>1</v>
      </c>
      <c r="R33" s="21">
        <v>1</v>
      </c>
      <c r="S33" s="23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row>
    <row r="34" spans="1:55" s="90" customFormat="1" ht="56.25" x14ac:dyDescent="0.2">
      <c r="A34" s="37">
        <v>23</v>
      </c>
      <c r="B34" s="232"/>
      <c r="C34" s="119" t="s">
        <v>1686</v>
      </c>
      <c r="D34" s="38" t="s">
        <v>243</v>
      </c>
      <c r="E34" s="40">
        <v>1</v>
      </c>
      <c r="F34" s="21">
        <f t="shared" si="10"/>
        <v>1</v>
      </c>
      <c r="G34" s="21">
        <f t="shared" si="11"/>
        <v>1</v>
      </c>
      <c r="H34" s="21">
        <v>1</v>
      </c>
      <c r="I34" s="38" t="s">
        <v>611</v>
      </c>
      <c r="J34" s="40">
        <v>1</v>
      </c>
      <c r="K34" s="21">
        <f t="shared" si="6"/>
        <v>1</v>
      </c>
      <c r="L34" s="21">
        <f t="shared" si="7"/>
        <v>1</v>
      </c>
      <c r="M34" s="21">
        <v>1</v>
      </c>
      <c r="N34" s="38" t="s">
        <v>612</v>
      </c>
      <c r="O34" s="40">
        <v>1</v>
      </c>
      <c r="P34" s="21">
        <f t="shared" si="8"/>
        <v>1</v>
      </c>
      <c r="Q34" s="21">
        <f t="shared" si="9"/>
        <v>1</v>
      </c>
      <c r="R34" s="21">
        <v>1</v>
      </c>
      <c r="S34" s="23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row>
    <row r="35" spans="1:55" s="90" customFormat="1" ht="75" x14ac:dyDescent="0.2">
      <c r="A35" s="37">
        <v>24</v>
      </c>
      <c r="B35" s="232"/>
      <c r="C35" s="119" t="s">
        <v>1667</v>
      </c>
      <c r="D35" s="38" t="s">
        <v>242</v>
      </c>
      <c r="E35" s="40">
        <v>1</v>
      </c>
      <c r="F35" s="21">
        <f t="shared" si="10"/>
        <v>1</v>
      </c>
      <c r="G35" s="21">
        <f t="shared" si="11"/>
        <v>1</v>
      </c>
      <c r="H35" s="21">
        <v>1</v>
      </c>
      <c r="I35" s="38" t="s">
        <v>611</v>
      </c>
      <c r="J35" s="40">
        <v>1</v>
      </c>
      <c r="K35" s="21">
        <f t="shared" si="6"/>
        <v>1</v>
      </c>
      <c r="L35" s="21">
        <f t="shared" si="7"/>
        <v>1</v>
      </c>
      <c r="M35" s="21">
        <v>1</v>
      </c>
      <c r="N35" s="38" t="s">
        <v>612</v>
      </c>
      <c r="O35" s="40">
        <v>1</v>
      </c>
      <c r="P35" s="21">
        <f t="shared" si="8"/>
        <v>1</v>
      </c>
      <c r="Q35" s="21">
        <f t="shared" si="9"/>
        <v>1</v>
      </c>
      <c r="R35" s="21">
        <v>1</v>
      </c>
      <c r="S35" s="23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row>
    <row r="36" spans="1:55" s="90" customFormat="1" ht="75" x14ac:dyDescent="0.2">
      <c r="A36" s="37">
        <v>25</v>
      </c>
      <c r="B36" s="232"/>
      <c r="C36" s="119" t="s">
        <v>1687</v>
      </c>
      <c r="D36" s="38" t="s">
        <v>241</v>
      </c>
      <c r="E36" s="40">
        <v>1</v>
      </c>
      <c r="F36" s="21">
        <f t="shared" si="10"/>
        <v>1</v>
      </c>
      <c r="G36" s="21">
        <f t="shared" si="11"/>
        <v>1</v>
      </c>
      <c r="H36" s="21">
        <v>1</v>
      </c>
      <c r="I36" s="38" t="s">
        <v>611</v>
      </c>
      <c r="J36" s="40">
        <v>1</v>
      </c>
      <c r="K36" s="21">
        <f t="shared" si="6"/>
        <v>1</v>
      </c>
      <c r="L36" s="21">
        <f t="shared" si="7"/>
        <v>1</v>
      </c>
      <c r="M36" s="21">
        <v>1</v>
      </c>
      <c r="N36" s="38" t="s">
        <v>612</v>
      </c>
      <c r="O36" s="40">
        <v>1</v>
      </c>
      <c r="P36" s="21">
        <f t="shared" si="8"/>
        <v>1</v>
      </c>
      <c r="Q36" s="21">
        <f t="shared" si="9"/>
        <v>1</v>
      </c>
      <c r="R36" s="21">
        <v>1</v>
      </c>
      <c r="S36" s="23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row>
    <row r="37" spans="1:55" s="90" customFormat="1" ht="56.25" x14ac:dyDescent="0.2">
      <c r="A37" s="37">
        <v>26</v>
      </c>
      <c r="B37" s="232"/>
      <c r="C37" s="119" t="s">
        <v>1688</v>
      </c>
      <c r="D37" s="38" t="s">
        <v>240</v>
      </c>
      <c r="E37" s="40">
        <v>1</v>
      </c>
      <c r="F37" s="21">
        <f t="shared" si="10"/>
        <v>1</v>
      </c>
      <c r="G37" s="21">
        <f t="shared" si="11"/>
        <v>1</v>
      </c>
      <c r="H37" s="21">
        <v>1</v>
      </c>
      <c r="I37" s="38" t="s">
        <v>611</v>
      </c>
      <c r="J37" s="40">
        <v>1</v>
      </c>
      <c r="K37" s="21">
        <f t="shared" si="6"/>
        <v>1</v>
      </c>
      <c r="L37" s="21">
        <f t="shared" si="7"/>
        <v>1</v>
      </c>
      <c r="M37" s="21">
        <v>1</v>
      </c>
      <c r="N37" s="38" t="s">
        <v>612</v>
      </c>
      <c r="O37" s="40">
        <v>1</v>
      </c>
      <c r="P37" s="21">
        <f t="shared" si="8"/>
        <v>1</v>
      </c>
      <c r="Q37" s="21">
        <f t="shared" si="9"/>
        <v>1</v>
      </c>
      <c r="R37" s="21">
        <v>1</v>
      </c>
      <c r="S37" s="23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row>
    <row r="38" spans="1:55" s="90" customFormat="1" ht="56.25" x14ac:dyDescent="0.2">
      <c r="A38" s="37">
        <v>27</v>
      </c>
      <c r="B38" s="232"/>
      <c r="C38" s="119" t="s">
        <v>1689</v>
      </c>
      <c r="D38" s="38" t="s">
        <v>239</v>
      </c>
      <c r="E38" s="40">
        <v>1</v>
      </c>
      <c r="F38" s="21">
        <f t="shared" si="10"/>
        <v>1</v>
      </c>
      <c r="G38" s="21">
        <f t="shared" si="11"/>
        <v>1</v>
      </c>
      <c r="H38" s="21">
        <v>1</v>
      </c>
      <c r="I38" s="38" t="s">
        <v>611</v>
      </c>
      <c r="J38" s="40">
        <v>1</v>
      </c>
      <c r="K38" s="21">
        <f t="shared" si="6"/>
        <v>1</v>
      </c>
      <c r="L38" s="21">
        <f t="shared" si="7"/>
        <v>1</v>
      </c>
      <c r="M38" s="21">
        <v>1</v>
      </c>
      <c r="N38" s="38" t="s">
        <v>612</v>
      </c>
      <c r="O38" s="40">
        <v>1</v>
      </c>
      <c r="P38" s="21">
        <f t="shared" si="8"/>
        <v>1</v>
      </c>
      <c r="Q38" s="21">
        <f t="shared" si="9"/>
        <v>1</v>
      </c>
      <c r="R38" s="21">
        <v>1</v>
      </c>
      <c r="S38" s="23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row>
    <row r="39" spans="1:55" s="90" customFormat="1" ht="56.25" x14ac:dyDescent="0.2">
      <c r="A39" s="37">
        <v>28</v>
      </c>
      <c r="B39" s="233"/>
      <c r="C39" s="119" t="s">
        <v>1690</v>
      </c>
      <c r="D39" s="38" t="s">
        <v>238</v>
      </c>
      <c r="E39" s="40">
        <v>1</v>
      </c>
      <c r="F39" s="21">
        <f t="shared" si="10"/>
        <v>1</v>
      </c>
      <c r="G39" s="21">
        <f t="shared" si="11"/>
        <v>1</v>
      </c>
      <c r="H39" s="21">
        <v>1</v>
      </c>
      <c r="I39" s="38" t="s">
        <v>611</v>
      </c>
      <c r="J39" s="40">
        <v>1</v>
      </c>
      <c r="K39" s="21">
        <f t="shared" si="6"/>
        <v>1</v>
      </c>
      <c r="L39" s="21">
        <f t="shared" si="7"/>
        <v>1</v>
      </c>
      <c r="M39" s="21">
        <v>1</v>
      </c>
      <c r="N39" s="38" t="s">
        <v>612</v>
      </c>
      <c r="O39" s="40">
        <v>1</v>
      </c>
      <c r="P39" s="21">
        <f t="shared" si="8"/>
        <v>1</v>
      </c>
      <c r="Q39" s="21">
        <f t="shared" si="9"/>
        <v>1</v>
      </c>
      <c r="R39" s="21">
        <v>1</v>
      </c>
      <c r="S39" s="233"/>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row>
    <row r="40" spans="1:55" s="90" customFormat="1" ht="12.75" customHeight="1" x14ac:dyDescent="0.2">
      <c r="A40" s="353" t="s">
        <v>218</v>
      </c>
      <c r="B40" s="354"/>
      <c r="C40" s="354"/>
      <c r="D40" s="354"/>
      <c r="E40" s="354"/>
      <c r="F40" s="354"/>
      <c r="G40" s="354"/>
      <c r="H40" s="354"/>
      <c r="I40" s="354"/>
      <c r="J40" s="354"/>
      <c r="K40" s="354"/>
      <c r="L40" s="354"/>
      <c r="M40" s="354"/>
      <c r="N40" s="354"/>
      <c r="O40" s="354"/>
      <c r="P40" s="354"/>
      <c r="Q40" s="354"/>
      <c r="R40" s="354"/>
      <c r="S40" s="355"/>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row>
    <row r="41" spans="1:55" s="90" customFormat="1" ht="180" customHeight="1" x14ac:dyDescent="0.2">
      <c r="A41" s="37">
        <v>29</v>
      </c>
      <c r="B41" s="184" t="s">
        <v>1099</v>
      </c>
      <c r="C41" s="119" t="s">
        <v>1617</v>
      </c>
      <c r="D41" s="38" t="s">
        <v>246</v>
      </c>
      <c r="E41" s="40">
        <v>1</v>
      </c>
      <c r="F41" s="21">
        <f>IF(E41=G41,H41)</f>
        <v>1</v>
      </c>
      <c r="G41" s="21">
        <f>IF(E41="NA","NA",H41)</f>
        <v>1</v>
      </c>
      <c r="H41" s="21">
        <v>1</v>
      </c>
      <c r="I41" s="38" t="s">
        <v>611</v>
      </c>
      <c r="J41" s="40">
        <v>1</v>
      </c>
      <c r="K41" s="21">
        <f>IF(J41=L41,M41)</f>
        <v>1</v>
      </c>
      <c r="L41" s="21">
        <f>IF(J41="NA","NA",M41)</f>
        <v>1</v>
      </c>
      <c r="M41" s="21">
        <v>1</v>
      </c>
      <c r="N41" s="38" t="s">
        <v>612</v>
      </c>
      <c r="O41" s="40">
        <v>1</v>
      </c>
      <c r="P41" s="48">
        <f>IF(O41=Q41,R41)</f>
        <v>1</v>
      </c>
      <c r="Q41" s="48">
        <f>IF(O41="NA","NA",R41)</f>
        <v>1</v>
      </c>
      <c r="R41" s="48">
        <v>1</v>
      </c>
      <c r="S41" s="118" t="s">
        <v>253</v>
      </c>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row>
    <row r="42" spans="1:55" s="90" customFormat="1" ht="12.75" customHeight="1" x14ac:dyDescent="0.2">
      <c r="A42" s="353" t="s">
        <v>219</v>
      </c>
      <c r="B42" s="354"/>
      <c r="C42" s="354"/>
      <c r="D42" s="354"/>
      <c r="E42" s="354"/>
      <c r="F42" s="354"/>
      <c r="G42" s="354"/>
      <c r="H42" s="354"/>
      <c r="I42" s="354"/>
      <c r="J42" s="354"/>
      <c r="K42" s="354"/>
      <c r="L42" s="354"/>
      <c r="M42" s="354"/>
      <c r="N42" s="354"/>
      <c r="O42" s="354"/>
      <c r="P42" s="354"/>
      <c r="Q42" s="354"/>
      <c r="R42" s="354"/>
      <c r="S42" s="355"/>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row>
    <row r="43" spans="1:55" s="90" customFormat="1" ht="116.25" customHeight="1" x14ac:dyDescent="0.2">
      <c r="A43" s="37">
        <v>30</v>
      </c>
      <c r="B43" s="231" t="s">
        <v>1099</v>
      </c>
      <c r="C43" s="119" t="s">
        <v>1618</v>
      </c>
      <c r="D43" s="38" t="s">
        <v>247</v>
      </c>
      <c r="E43" s="40">
        <v>1</v>
      </c>
      <c r="F43" s="21">
        <f>IF(E43=G43,H43)</f>
        <v>1</v>
      </c>
      <c r="G43" s="21">
        <f>IF(E43="NA","NA",H43)</f>
        <v>1</v>
      </c>
      <c r="H43" s="21">
        <v>1</v>
      </c>
      <c r="I43" s="38" t="s">
        <v>611</v>
      </c>
      <c r="J43" s="40">
        <v>1</v>
      </c>
      <c r="K43" s="21">
        <f>IF(J43=L43,M43)</f>
        <v>1</v>
      </c>
      <c r="L43" s="21">
        <f>IF(J43="NA","NA",M43)</f>
        <v>1</v>
      </c>
      <c r="M43" s="21">
        <v>1</v>
      </c>
      <c r="N43" s="38" t="s">
        <v>612</v>
      </c>
      <c r="O43" s="40">
        <v>1</v>
      </c>
      <c r="P43" s="21">
        <f>IF(O43=Q43,R43)</f>
        <v>1</v>
      </c>
      <c r="Q43" s="21">
        <f>IF(O43="NA","NA",R43)</f>
        <v>1</v>
      </c>
      <c r="R43" s="21">
        <v>1</v>
      </c>
      <c r="S43" s="231" t="s">
        <v>253</v>
      </c>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row>
    <row r="44" spans="1:55" s="90" customFormat="1" ht="98.25" customHeight="1" x14ac:dyDescent="0.2">
      <c r="A44" s="37">
        <v>31</v>
      </c>
      <c r="B44" s="233"/>
      <c r="C44" s="119" t="s">
        <v>1619</v>
      </c>
      <c r="D44" s="38" t="s">
        <v>1096</v>
      </c>
      <c r="E44" s="40">
        <v>1</v>
      </c>
      <c r="F44" s="21">
        <f>IF(E44=G44,H44)</f>
        <v>1</v>
      </c>
      <c r="G44" s="21">
        <f>IF(E44="NA","NA",H44)</f>
        <v>1</v>
      </c>
      <c r="H44" s="21">
        <v>1</v>
      </c>
      <c r="I44" s="38" t="s">
        <v>611</v>
      </c>
      <c r="J44" s="40">
        <v>1</v>
      </c>
      <c r="K44" s="21">
        <f>IF(J44=L44,M44)</f>
        <v>1</v>
      </c>
      <c r="L44" s="21">
        <f>IF(J44="NA","NA",M44)</f>
        <v>1</v>
      </c>
      <c r="M44" s="21">
        <v>1</v>
      </c>
      <c r="N44" s="38" t="s">
        <v>612</v>
      </c>
      <c r="O44" s="40">
        <v>1</v>
      </c>
      <c r="P44" s="21">
        <f>IF(O44=Q44,R44)</f>
        <v>1</v>
      </c>
      <c r="Q44" s="21">
        <f>IF(O44="NA","NA",R44)</f>
        <v>1</v>
      </c>
      <c r="R44" s="21">
        <v>1</v>
      </c>
      <c r="S44" s="233"/>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row>
    <row r="45" spans="1:55" s="90" customFormat="1" ht="12.75" customHeight="1" x14ac:dyDescent="0.2">
      <c r="A45" s="353" t="s">
        <v>221</v>
      </c>
      <c r="B45" s="354"/>
      <c r="C45" s="354"/>
      <c r="D45" s="354"/>
      <c r="E45" s="354"/>
      <c r="F45" s="354"/>
      <c r="G45" s="354"/>
      <c r="H45" s="354"/>
      <c r="I45" s="354"/>
      <c r="J45" s="354"/>
      <c r="K45" s="354"/>
      <c r="L45" s="354"/>
      <c r="M45" s="354"/>
      <c r="N45" s="354"/>
      <c r="O45" s="354"/>
      <c r="P45" s="354"/>
      <c r="Q45" s="354"/>
      <c r="R45" s="354"/>
      <c r="S45" s="355"/>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row>
    <row r="46" spans="1:55" s="90" customFormat="1" ht="183" customHeight="1" x14ac:dyDescent="0.2">
      <c r="A46" s="37">
        <v>32</v>
      </c>
      <c r="B46" s="184" t="s">
        <v>1099</v>
      </c>
      <c r="C46" s="119" t="s">
        <v>1623</v>
      </c>
      <c r="D46" s="38" t="s">
        <v>248</v>
      </c>
      <c r="E46" s="40">
        <v>1</v>
      </c>
      <c r="F46" s="21">
        <f>IF(E46=G46,H46)</f>
        <v>1</v>
      </c>
      <c r="G46" s="21">
        <f>IF(E46="NA","NA",H46)</f>
        <v>1</v>
      </c>
      <c r="H46" s="21">
        <v>1</v>
      </c>
      <c r="I46" s="38" t="s">
        <v>611</v>
      </c>
      <c r="J46" s="40">
        <v>1</v>
      </c>
      <c r="K46" s="21">
        <f>IF(J46=L46,M46)</f>
        <v>1</v>
      </c>
      <c r="L46" s="21">
        <f>IF(J46="NA","NA",M46)</f>
        <v>1</v>
      </c>
      <c r="M46" s="21">
        <v>1</v>
      </c>
      <c r="N46" s="38" t="s">
        <v>612</v>
      </c>
      <c r="O46" s="40">
        <v>1</v>
      </c>
      <c r="P46" s="21">
        <f>IF(O46=Q46,R46)</f>
        <v>1</v>
      </c>
      <c r="Q46" s="21">
        <f>IF(O46="NA","NA",R46)</f>
        <v>1</v>
      </c>
      <c r="R46" s="21">
        <v>1</v>
      </c>
      <c r="S46" s="26" t="s">
        <v>236</v>
      </c>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row>
    <row r="47" spans="1:55" s="24" customFormat="1" ht="12.75" customHeight="1" x14ac:dyDescent="0.2">
      <c r="A47" s="353" t="s">
        <v>222</v>
      </c>
      <c r="B47" s="354"/>
      <c r="C47" s="354"/>
      <c r="D47" s="354"/>
      <c r="E47" s="354"/>
      <c r="F47" s="354"/>
      <c r="G47" s="354"/>
      <c r="H47" s="354"/>
      <c r="I47" s="354"/>
      <c r="J47" s="354"/>
      <c r="K47" s="354"/>
      <c r="L47" s="354"/>
      <c r="M47" s="354"/>
      <c r="N47" s="354"/>
      <c r="O47" s="354"/>
      <c r="P47" s="354"/>
      <c r="Q47" s="354"/>
      <c r="R47" s="354"/>
      <c r="S47" s="3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row>
    <row r="48" spans="1:55" s="90" customFormat="1" ht="75" x14ac:dyDescent="0.2">
      <c r="A48" s="37">
        <v>33</v>
      </c>
      <c r="B48" s="231" t="s">
        <v>1099</v>
      </c>
      <c r="C48" s="119" t="s">
        <v>1624</v>
      </c>
      <c r="D48" s="38" t="s">
        <v>249</v>
      </c>
      <c r="E48" s="40">
        <v>1</v>
      </c>
      <c r="F48" s="21">
        <f>IF(E48=G48,H48)</f>
        <v>1</v>
      </c>
      <c r="G48" s="21">
        <f>IF(E48="NA","NA",H48)</f>
        <v>1</v>
      </c>
      <c r="H48" s="21">
        <v>1</v>
      </c>
      <c r="I48" s="38" t="s">
        <v>611</v>
      </c>
      <c r="J48" s="40">
        <v>1</v>
      </c>
      <c r="K48" s="21">
        <f>IF(J48=L48,M48)</f>
        <v>1</v>
      </c>
      <c r="L48" s="21">
        <f>IF(J48="NA","NA",M48)</f>
        <v>1</v>
      </c>
      <c r="M48" s="21">
        <v>1</v>
      </c>
      <c r="N48" s="38" t="s">
        <v>612</v>
      </c>
      <c r="O48" s="40">
        <v>1</v>
      </c>
      <c r="P48" s="21">
        <f>IF(O48=Q48,R48)</f>
        <v>1</v>
      </c>
      <c r="Q48" s="21">
        <f>IF(O48="NA","NA",R48)</f>
        <v>1</v>
      </c>
      <c r="R48" s="21">
        <v>1</v>
      </c>
      <c r="S48" s="231" t="s">
        <v>236</v>
      </c>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row>
    <row r="49" spans="1:55" s="90" customFormat="1" ht="93.75" x14ac:dyDescent="0.2">
      <c r="A49" s="37">
        <v>34</v>
      </c>
      <c r="B49" s="232"/>
      <c r="C49" s="119" t="s">
        <v>1625</v>
      </c>
      <c r="D49" s="38" t="s">
        <v>250</v>
      </c>
      <c r="E49" s="40">
        <v>1</v>
      </c>
      <c r="F49" s="21">
        <f>IF(E49=G49,H49)</f>
        <v>1</v>
      </c>
      <c r="G49" s="21">
        <f>IF(E49="NA","NA",H49)</f>
        <v>1</v>
      </c>
      <c r="H49" s="21">
        <v>1</v>
      </c>
      <c r="I49" s="38" t="s">
        <v>611</v>
      </c>
      <c r="J49" s="40">
        <v>1</v>
      </c>
      <c r="K49" s="21">
        <f>IF(J49=L49,M49)</f>
        <v>1</v>
      </c>
      <c r="L49" s="21">
        <f>IF(J49="NA","NA",M49)</f>
        <v>1</v>
      </c>
      <c r="M49" s="21">
        <v>1</v>
      </c>
      <c r="N49" s="38" t="s">
        <v>612</v>
      </c>
      <c r="O49" s="40">
        <v>1</v>
      </c>
      <c r="P49" s="21">
        <f>IF(O49=Q49,R49)</f>
        <v>1</v>
      </c>
      <c r="Q49" s="21">
        <f>IF(O49="NA","NA",R49)</f>
        <v>1</v>
      </c>
      <c r="R49" s="21">
        <v>1</v>
      </c>
      <c r="S49" s="23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row>
    <row r="50" spans="1:55" s="90" customFormat="1" ht="75" x14ac:dyDescent="0.2">
      <c r="A50" s="37">
        <v>35</v>
      </c>
      <c r="B50" s="232"/>
      <c r="C50" s="119" t="s">
        <v>1626</v>
      </c>
      <c r="D50" s="38" t="s">
        <v>251</v>
      </c>
      <c r="E50" s="40">
        <v>1</v>
      </c>
      <c r="F50" s="21">
        <f>IF(E50=G50,H50)</f>
        <v>1</v>
      </c>
      <c r="G50" s="21">
        <f>IF(E50="NA","NA",H50)</f>
        <v>1</v>
      </c>
      <c r="H50" s="21">
        <v>1</v>
      </c>
      <c r="I50" s="38" t="s">
        <v>611</v>
      </c>
      <c r="J50" s="40">
        <v>1</v>
      </c>
      <c r="K50" s="21">
        <f>IF(J50=L50,M50)</f>
        <v>1</v>
      </c>
      <c r="L50" s="21">
        <f>IF(J50="NA","NA",M50)</f>
        <v>1</v>
      </c>
      <c r="M50" s="21">
        <v>1</v>
      </c>
      <c r="N50" s="38" t="s">
        <v>612</v>
      </c>
      <c r="O50" s="40">
        <v>1</v>
      </c>
      <c r="P50" s="21">
        <f>IF(O50=Q50,R50)</f>
        <v>1</v>
      </c>
      <c r="Q50" s="21">
        <f>IF(O50="NA","NA",R50)</f>
        <v>1</v>
      </c>
      <c r="R50" s="21">
        <v>1</v>
      </c>
      <c r="S50" s="23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row>
    <row r="51" spans="1:55" s="90" customFormat="1" ht="75" x14ac:dyDescent="0.2">
      <c r="A51" s="37">
        <v>36</v>
      </c>
      <c r="B51" s="232"/>
      <c r="C51" s="119" t="s">
        <v>1630</v>
      </c>
      <c r="D51" s="38" t="s">
        <v>252</v>
      </c>
      <c r="E51" s="40">
        <v>1</v>
      </c>
      <c r="F51" s="21">
        <f>IF(E51=G51,H51)</f>
        <v>1</v>
      </c>
      <c r="G51" s="21">
        <f>IF(E51="NA","NA",H51)</f>
        <v>1</v>
      </c>
      <c r="H51" s="21">
        <v>1</v>
      </c>
      <c r="I51" s="38" t="s">
        <v>611</v>
      </c>
      <c r="J51" s="40">
        <v>1</v>
      </c>
      <c r="K51" s="21">
        <f>IF(J51=L51,M51)</f>
        <v>1</v>
      </c>
      <c r="L51" s="21">
        <f>IF(J51="NA","NA",M51)</f>
        <v>1</v>
      </c>
      <c r="M51" s="21">
        <v>1</v>
      </c>
      <c r="N51" s="38" t="s">
        <v>612</v>
      </c>
      <c r="O51" s="40">
        <v>1</v>
      </c>
      <c r="P51" s="21">
        <f>IF(O51=Q51,R51)</f>
        <v>1</v>
      </c>
      <c r="Q51" s="21">
        <f>IF(O51="NA","NA",R51)</f>
        <v>1</v>
      </c>
      <c r="R51" s="21">
        <v>1</v>
      </c>
      <c r="S51" s="23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row>
    <row r="52" spans="1:55" s="11" customFormat="1" ht="37.5" x14ac:dyDescent="0.2">
      <c r="A52" s="56"/>
      <c r="B52" s="148" t="s">
        <v>1107</v>
      </c>
      <c r="C52" s="116"/>
      <c r="D52" s="170">
        <f>'RESULTADOS URI'!N26</f>
        <v>1</v>
      </c>
      <c r="E52" s="57">
        <f>SUM(E12:E51)</f>
        <v>34</v>
      </c>
      <c r="F52" s="57">
        <f>SUM(F12:F51)</f>
        <v>34</v>
      </c>
      <c r="G52" s="57">
        <f>SUM(G12:G51)</f>
        <v>34</v>
      </c>
      <c r="H52" s="57">
        <f>SUM(H12:H51)</f>
        <v>34</v>
      </c>
      <c r="I52" s="58"/>
      <c r="J52" s="57">
        <f>SUM(J12:J51)</f>
        <v>34</v>
      </c>
      <c r="K52" s="57">
        <f>SUM(K12:K51)</f>
        <v>34</v>
      </c>
      <c r="L52" s="57">
        <f>SUM(L12:L51)</f>
        <v>34</v>
      </c>
      <c r="M52" s="57">
        <f>SUM(M12:M51)</f>
        <v>34</v>
      </c>
      <c r="N52" s="58"/>
      <c r="O52" s="57">
        <f>SUM(O12:O51)</f>
        <v>34</v>
      </c>
      <c r="P52" s="57">
        <f>SUM(P12:P51)</f>
        <v>34</v>
      </c>
      <c r="Q52" s="57">
        <f>SUM(Q12:Q51)</f>
        <v>34</v>
      </c>
      <c r="R52" s="57">
        <f>SUM(R12:R51)</f>
        <v>34</v>
      </c>
      <c r="S52" s="30"/>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row>
    <row r="53" spans="1:55" s="56" customFormat="1" ht="18.75" x14ac:dyDescent="0.2">
      <c r="C53" s="121"/>
    </row>
    <row r="54" spans="1:55" s="56" customFormat="1" ht="18.75" x14ac:dyDescent="0.2">
      <c r="C54" s="121"/>
    </row>
    <row r="55" spans="1:55" s="56" customFormat="1" ht="18.75" x14ac:dyDescent="0.2">
      <c r="C55" s="121"/>
    </row>
    <row r="56" spans="1:55" s="56" customFormat="1" ht="18.75" x14ac:dyDescent="0.2">
      <c r="C56" s="121"/>
    </row>
    <row r="57" spans="1:55" s="56" customFormat="1" ht="18.75" x14ac:dyDescent="0.2">
      <c r="C57" s="121"/>
    </row>
    <row r="58" spans="1:55" s="56" customFormat="1" ht="18.75" x14ac:dyDescent="0.2">
      <c r="C58" s="121"/>
    </row>
    <row r="59" spans="1:55" s="56" customFormat="1" ht="18.75" x14ac:dyDescent="0.2">
      <c r="C59" s="121"/>
    </row>
    <row r="60" spans="1:55" s="56" customFormat="1" ht="18.75" x14ac:dyDescent="0.2">
      <c r="C60" s="121"/>
    </row>
    <row r="61" spans="1:55" s="56" customFormat="1" ht="18.75" x14ac:dyDescent="0.2">
      <c r="C61" s="121"/>
    </row>
    <row r="62" spans="1:55" s="56" customFormat="1" ht="18.75" x14ac:dyDescent="0.2">
      <c r="C62" s="121"/>
    </row>
    <row r="63" spans="1:55" s="56" customFormat="1" ht="18.75" x14ac:dyDescent="0.2">
      <c r="C63" s="121"/>
    </row>
    <row r="64" spans="1:55" s="56" customFormat="1" ht="18.75" x14ac:dyDescent="0.2">
      <c r="C64" s="121"/>
    </row>
    <row r="65" spans="3:3" s="56" customFormat="1" ht="18.75" x14ac:dyDescent="0.2">
      <c r="C65" s="121"/>
    </row>
    <row r="66" spans="3:3" s="56" customFormat="1" ht="18.75" x14ac:dyDescent="0.2">
      <c r="C66" s="121"/>
    </row>
    <row r="67" spans="3:3" s="56" customFormat="1" ht="18.75" x14ac:dyDescent="0.2">
      <c r="C67" s="121"/>
    </row>
    <row r="68" spans="3:3" s="56" customFormat="1" ht="18.75" x14ac:dyDescent="0.2">
      <c r="C68" s="121"/>
    </row>
    <row r="69" spans="3:3" s="56" customFormat="1" ht="18.75" x14ac:dyDescent="0.2">
      <c r="C69" s="121"/>
    </row>
    <row r="70" spans="3:3" s="56" customFormat="1" ht="18.75" x14ac:dyDescent="0.2">
      <c r="C70" s="121"/>
    </row>
    <row r="71" spans="3:3" s="56" customFormat="1" ht="18.75" x14ac:dyDescent="0.2">
      <c r="C71" s="121"/>
    </row>
    <row r="72" spans="3:3" s="56" customFormat="1" ht="18.75" x14ac:dyDescent="0.2">
      <c r="C72" s="121"/>
    </row>
    <row r="73" spans="3:3" s="56" customFormat="1" ht="18.75" x14ac:dyDescent="0.2">
      <c r="C73" s="121"/>
    </row>
    <row r="74" spans="3:3" s="56" customFormat="1" ht="18.75" x14ac:dyDescent="0.2">
      <c r="C74" s="121"/>
    </row>
    <row r="75" spans="3:3" s="56" customFormat="1" ht="18.75" x14ac:dyDescent="0.2">
      <c r="C75" s="121"/>
    </row>
    <row r="76" spans="3:3" s="56" customFormat="1" ht="18.75" x14ac:dyDescent="0.2">
      <c r="C76" s="121"/>
    </row>
    <row r="77" spans="3:3" s="56" customFormat="1" ht="18.75" x14ac:dyDescent="0.2">
      <c r="C77" s="121"/>
    </row>
    <row r="78" spans="3:3" s="56" customFormat="1" ht="18.75" x14ac:dyDescent="0.2">
      <c r="C78" s="121"/>
    </row>
    <row r="79" spans="3:3" s="56" customFormat="1" ht="18.75" x14ac:dyDescent="0.2">
      <c r="C79" s="121"/>
    </row>
    <row r="80" spans="3:3" s="56" customFormat="1" ht="18.75" x14ac:dyDescent="0.2">
      <c r="C80" s="121"/>
    </row>
    <row r="81" spans="3:3" s="56" customFormat="1" ht="18.75" x14ac:dyDescent="0.2">
      <c r="C81" s="121"/>
    </row>
    <row r="82" spans="3:3" s="56" customFormat="1" ht="18.75" x14ac:dyDescent="0.2">
      <c r="C82" s="121"/>
    </row>
    <row r="83" spans="3:3" s="56" customFormat="1" ht="18.75" x14ac:dyDescent="0.2">
      <c r="C83" s="121"/>
    </row>
    <row r="84" spans="3:3" s="56" customFormat="1" ht="18.75" x14ac:dyDescent="0.2">
      <c r="C84" s="121"/>
    </row>
    <row r="85" spans="3:3" s="56" customFormat="1" ht="18.75" x14ac:dyDescent="0.2">
      <c r="C85" s="121"/>
    </row>
    <row r="86" spans="3:3" s="56" customFormat="1" ht="18.75" x14ac:dyDescent="0.2">
      <c r="C86" s="121"/>
    </row>
    <row r="87" spans="3:3" s="56" customFormat="1" ht="18.75" x14ac:dyDescent="0.2">
      <c r="C87" s="121"/>
    </row>
    <row r="88" spans="3:3" s="56" customFormat="1" ht="18.75" x14ac:dyDescent="0.2">
      <c r="C88" s="121"/>
    </row>
    <row r="89" spans="3:3" s="56" customFormat="1" ht="18.75" x14ac:dyDescent="0.2">
      <c r="C89" s="121"/>
    </row>
    <row r="90" spans="3:3" s="56" customFormat="1" ht="18.75" x14ac:dyDescent="0.2">
      <c r="C90" s="121"/>
    </row>
    <row r="91" spans="3:3" s="56" customFormat="1" ht="18.75" x14ac:dyDescent="0.2">
      <c r="C91" s="121"/>
    </row>
    <row r="92" spans="3:3" s="56" customFormat="1" ht="18.75" x14ac:dyDescent="0.2">
      <c r="C92" s="121"/>
    </row>
    <row r="93" spans="3:3" s="56" customFormat="1" ht="18.75" x14ac:dyDescent="0.2">
      <c r="C93" s="121"/>
    </row>
    <row r="94" spans="3:3" s="56" customFormat="1" ht="18.75" x14ac:dyDescent="0.2">
      <c r="C94" s="121"/>
    </row>
    <row r="95" spans="3:3" s="56" customFormat="1" ht="18.75" x14ac:dyDescent="0.2">
      <c r="C95" s="121"/>
    </row>
    <row r="96" spans="3:3" s="56" customFormat="1" ht="18.75" x14ac:dyDescent="0.2">
      <c r="C96" s="121"/>
    </row>
    <row r="97" spans="3:3" s="56" customFormat="1" ht="18.75" x14ac:dyDescent="0.2">
      <c r="C97" s="121"/>
    </row>
    <row r="98" spans="3:3" s="56" customFormat="1" ht="18.75" x14ac:dyDescent="0.2">
      <c r="C98" s="121"/>
    </row>
    <row r="99" spans="3:3" s="56" customFormat="1" ht="18.75" x14ac:dyDescent="0.2">
      <c r="C99" s="121"/>
    </row>
    <row r="100" spans="3:3" s="56" customFormat="1" ht="18.75" x14ac:dyDescent="0.2">
      <c r="C100" s="121"/>
    </row>
    <row r="101" spans="3:3" s="56" customFormat="1" ht="18.75" x14ac:dyDescent="0.2">
      <c r="C101" s="121"/>
    </row>
    <row r="102" spans="3:3" s="56" customFormat="1" ht="18.75" x14ac:dyDescent="0.2">
      <c r="C102" s="121"/>
    </row>
    <row r="103" spans="3:3" s="56" customFormat="1" ht="18.75" x14ac:dyDescent="0.2">
      <c r="C103" s="121"/>
    </row>
    <row r="104" spans="3:3" s="56" customFormat="1" ht="18.75" x14ac:dyDescent="0.2">
      <c r="C104" s="121"/>
    </row>
    <row r="105" spans="3:3" s="56" customFormat="1" ht="18.75" x14ac:dyDescent="0.2">
      <c r="C105" s="121"/>
    </row>
    <row r="106" spans="3:3" s="56" customFormat="1" ht="18.75" x14ac:dyDescent="0.2">
      <c r="C106" s="121"/>
    </row>
    <row r="107" spans="3:3" s="56" customFormat="1" ht="18.75" x14ac:dyDescent="0.2">
      <c r="C107" s="121"/>
    </row>
    <row r="108" spans="3:3" s="56" customFormat="1" ht="18.75" x14ac:dyDescent="0.2">
      <c r="C108" s="121"/>
    </row>
    <row r="109" spans="3:3" s="56" customFormat="1" ht="18.75" x14ac:dyDescent="0.2">
      <c r="C109" s="121"/>
    </row>
    <row r="110" spans="3:3" s="56" customFormat="1" ht="18.75" x14ac:dyDescent="0.2">
      <c r="C110" s="121"/>
    </row>
    <row r="111" spans="3:3" s="56" customFormat="1" ht="18.75" x14ac:dyDescent="0.2">
      <c r="C111" s="121"/>
    </row>
    <row r="112" spans="3:3" s="56" customFormat="1" ht="18.75" x14ac:dyDescent="0.2">
      <c r="C112" s="121"/>
    </row>
    <row r="113" spans="3:3" s="56" customFormat="1" ht="18.75" x14ac:dyDescent="0.2">
      <c r="C113" s="121"/>
    </row>
    <row r="114" spans="3:3" s="56" customFormat="1" ht="18.75" x14ac:dyDescent="0.2">
      <c r="C114" s="121"/>
    </row>
    <row r="115" spans="3:3" s="56" customFormat="1" ht="18.75" x14ac:dyDescent="0.2">
      <c r="C115" s="121"/>
    </row>
    <row r="116" spans="3:3" s="56" customFormat="1" ht="18.75" x14ac:dyDescent="0.2">
      <c r="C116" s="121"/>
    </row>
    <row r="117" spans="3:3" s="56" customFormat="1" ht="18.75" x14ac:dyDescent="0.2">
      <c r="C117" s="121"/>
    </row>
    <row r="118" spans="3:3" s="56" customFormat="1" ht="18.75" x14ac:dyDescent="0.2">
      <c r="C118" s="121"/>
    </row>
    <row r="119" spans="3:3" s="56" customFormat="1" ht="18.75" x14ac:dyDescent="0.2">
      <c r="C119" s="121"/>
    </row>
    <row r="120" spans="3:3" s="56" customFormat="1" ht="18.75" x14ac:dyDescent="0.2">
      <c r="C120" s="121"/>
    </row>
    <row r="121" spans="3:3" s="56" customFormat="1" ht="18.75" x14ac:dyDescent="0.2">
      <c r="C121" s="121"/>
    </row>
    <row r="122" spans="3:3" s="56" customFormat="1" ht="18.75" x14ac:dyDescent="0.2">
      <c r="C122" s="121"/>
    </row>
    <row r="123" spans="3:3" s="56" customFormat="1" ht="18.75" x14ac:dyDescent="0.2">
      <c r="C123" s="121"/>
    </row>
    <row r="124" spans="3:3" s="56" customFormat="1" ht="18.75" x14ac:dyDescent="0.2">
      <c r="C124" s="121"/>
    </row>
    <row r="125" spans="3:3" s="56" customFormat="1" ht="18.75" x14ac:dyDescent="0.2">
      <c r="C125" s="121"/>
    </row>
    <row r="126" spans="3:3" s="56" customFormat="1" ht="18.75" x14ac:dyDescent="0.2">
      <c r="C126" s="121"/>
    </row>
    <row r="127" spans="3:3" s="56" customFormat="1" ht="18.75" x14ac:dyDescent="0.2">
      <c r="C127" s="121"/>
    </row>
    <row r="128" spans="3:3" s="56" customFormat="1" ht="18.75" x14ac:dyDescent="0.2">
      <c r="C128" s="121"/>
    </row>
    <row r="129" spans="3:3" s="56" customFormat="1" ht="18.75" x14ac:dyDescent="0.2">
      <c r="C129" s="121"/>
    </row>
    <row r="130" spans="3:3" s="56" customFormat="1" ht="18.75" x14ac:dyDescent="0.2">
      <c r="C130" s="121"/>
    </row>
    <row r="131" spans="3:3" s="56" customFormat="1" ht="18.75" x14ac:dyDescent="0.2">
      <c r="C131" s="121"/>
    </row>
    <row r="132" spans="3:3" s="56" customFormat="1" ht="18.75" x14ac:dyDescent="0.2">
      <c r="C132" s="121"/>
    </row>
    <row r="133" spans="3:3" s="56" customFormat="1" ht="18.75" x14ac:dyDescent="0.2">
      <c r="C133" s="121"/>
    </row>
    <row r="134" spans="3:3" s="56" customFormat="1" ht="18.75" x14ac:dyDescent="0.2">
      <c r="C134" s="121"/>
    </row>
    <row r="135" spans="3:3" s="56" customFormat="1" ht="18.75" x14ac:dyDescent="0.2">
      <c r="C135" s="121"/>
    </row>
    <row r="136" spans="3:3" s="56" customFormat="1" ht="18.75" x14ac:dyDescent="0.2">
      <c r="C136" s="121"/>
    </row>
    <row r="137" spans="3:3" s="56" customFormat="1" ht="18.75" x14ac:dyDescent="0.2">
      <c r="C137" s="121"/>
    </row>
    <row r="138" spans="3:3" s="56" customFormat="1" ht="18.75" x14ac:dyDescent="0.2">
      <c r="C138" s="121"/>
    </row>
    <row r="139" spans="3:3" s="56" customFormat="1" ht="18.75" x14ac:dyDescent="0.2">
      <c r="C139" s="121"/>
    </row>
    <row r="140" spans="3:3" s="56" customFormat="1" ht="18.75" x14ac:dyDescent="0.2">
      <c r="C140" s="121"/>
    </row>
    <row r="141" spans="3:3" s="56" customFormat="1" ht="18.75" x14ac:dyDescent="0.2">
      <c r="C141" s="121"/>
    </row>
    <row r="142" spans="3:3" s="56" customFormat="1" ht="18.75" x14ac:dyDescent="0.2">
      <c r="C142" s="121"/>
    </row>
    <row r="143" spans="3:3" s="56" customFormat="1" ht="18.75" x14ac:dyDescent="0.2">
      <c r="C143" s="121"/>
    </row>
    <row r="144" spans="3:3" s="56" customFormat="1" ht="18.75" x14ac:dyDescent="0.2">
      <c r="C144" s="121"/>
    </row>
    <row r="145" spans="3:3" s="56" customFormat="1" ht="18.75" x14ac:dyDescent="0.2">
      <c r="C145" s="121"/>
    </row>
    <row r="146" spans="3:3" s="56" customFormat="1" ht="18.75" x14ac:dyDescent="0.2">
      <c r="C146" s="121"/>
    </row>
    <row r="147" spans="3:3" s="56" customFormat="1" ht="18.75" x14ac:dyDescent="0.2">
      <c r="C147" s="121"/>
    </row>
    <row r="148" spans="3:3" s="56" customFormat="1" ht="18.75" x14ac:dyDescent="0.2">
      <c r="C148" s="121"/>
    </row>
    <row r="149" spans="3:3" s="56" customFormat="1" ht="18.75" x14ac:dyDescent="0.2">
      <c r="C149" s="121"/>
    </row>
    <row r="150" spans="3:3" s="56" customFormat="1" ht="18.75" x14ac:dyDescent="0.2">
      <c r="C150" s="121"/>
    </row>
    <row r="151" spans="3:3" s="56" customFormat="1" ht="18.75" x14ac:dyDescent="0.2">
      <c r="C151" s="121"/>
    </row>
    <row r="152" spans="3:3" s="56" customFormat="1" ht="18.75" x14ac:dyDescent="0.2">
      <c r="C152" s="121"/>
    </row>
    <row r="153" spans="3:3" s="56" customFormat="1" ht="18.75" x14ac:dyDescent="0.2">
      <c r="C153" s="121"/>
    </row>
    <row r="154" spans="3:3" s="56" customFormat="1" ht="18.75" x14ac:dyDescent="0.2">
      <c r="C154" s="121"/>
    </row>
    <row r="155" spans="3:3" s="56" customFormat="1" ht="18.75" x14ac:dyDescent="0.2">
      <c r="C155" s="121"/>
    </row>
    <row r="156" spans="3:3" s="56" customFormat="1" ht="18.75" x14ac:dyDescent="0.2">
      <c r="C156" s="121"/>
    </row>
    <row r="157" spans="3:3" s="56" customFormat="1" ht="18.75" x14ac:dyDescent="0.2">
      <c r="C157" s="121"/>
    </row>
    <row r="158" spans="3:3" s="56" customFormat="1" ht="18.75" x14ac:dyDescent="0.2">
      <c r="C158" s="121"/>
    </row>
    <row r="159" spans="3:3" s="56" customFormat="1" ht="18.75" x14ac:dyDescent="0.2">
      <c r="C159" s="121"/>
    </row>
    <row r="160" spans="3:3" s="56" customFormat="1" ht="18.75" x14ac:dyDescent="0.2">
      <c r="C160" s="121"/>
    </row>
    <row r="161" spans="3:3" s="56" customFormat="1" ht="18.75" x14ac:dyDescent="0.2">
      <c r="C161" s="121"/>
    </row>
    <row r="162" spans="3:3" s="56" customFormat="1" ht="18.75" x14ac:dyDescent="0.2">
      <c r="C162" s="121"/>
    </row>
    <row r="163" spans="3:3" s="56" customFormat="1" ht="18.75" x14ac:dyDescent="0.2">
      <c r="C163" s="121"/>
    </row>
    <row r="164" spans="3:3" s="56" customFormat="1" ht="18.75" x14ac:dyDescent="0.2">
      <c r="C164" s="121"/>
    </row>
    <row r="165" spans="3:3" s="56" customFormat="1" ht="18.75" x14ac:dyDescent="0.2">
      <c r="C165" s="121"/>
    </row>
    <row r="166" spans="3:3" s="56" customFormat="1" ht="18.75" x14ac:dyDescent="0.2">
      <c r="C166" s="121"/>
    </row>
    <row r="167" spans="3:3" s="56" customFormat="1" ht="18.75" x14ac:dyDescent="0.2">
      <c r="C167" s="121"/>
    </row>
    <row r="168" spans="3:3" s="56" customFormat="1" ht="18.75" x14ac:dyDescent="0.2">
      <c r="C168" s="121"/>
    </row>
    <row r="169" spans="3:3" s="56" customFormat="1" ht="18.75" x14ac:dyDescent="0.2">
      <c r="C169" s="121"/>
    </row>
    <row r="170" spans="3:3" s="56" customFormat="1" ht="18.75" x14ac:dyDescent="0.2">
      <c r="C170" s="121"/>
    </row>
    <row r="171" spans="3:3" s="56" customFormat="1" ht="18.75" x14ac:dyDescent="0.2">
      <c r="C171" s="121"/>
    </row>
    <row r="172" spans="3:3" s="56" customFormat="1" ht="18.75" x14ac:dyDescent="0.2">
      <c r="C172" s="121"/>
    </row>
    <row r="173" spans="3:3" s="56" customFormat="1" ht="18.75" x14ac:dyDescent="0.2">
      <c r="C173" s="121"/>
    </row>
    <row r="174" spans="3:3" s="56" customFormat="1" ht="18.75" x14ac:dyDescent="0.2">
      <c r="C174" s="121"/>
    </row>
    <row r="175" spans="3:3" s="56" customFormat="1" ht="18.75" x14ac:dyDescent="0.2">
      <c r="C175" s="121"/>
    </row>
    <row r="176" spans="3:3" s="56" customFormat="1" ht="18.75" x14ac:dyDescent="0.2">
      <c r="C176" s="121"/>
    </row>
    <row r="177" spans="3:3" s="56" customFormat="1" ht="18.75" x14ac:dyDescent="0.2">
      <c r="C177" s="121"/>
    </row>
    <row r="178" spans="3:3" s="56" customFormat="1" ht="18.75" x14ac:dyDescent="0.2">
      <c r="C178" s="121"/>
    </row>
    <row r="179" spans="3:3" s="56" customFormat="1" ht="18.75" x14ac:dyDescent="0.2">
      <c r="C179" s="121"/>
    </row>
    <row r="180" spans="3:3" s="56" customFormat="1" ht="18.75" x14ac:dyDescent="0.2">
      <c r="C180" s="121"/>
    </row>
    <row r="181" spans="3:3" s="56" customFormat="1" ht="18.75" x14ac:dyDescent="0.2">
      <c r="C181" s="121"/>
    </row>
    <row r="182" spans="3:3" s="56" customFormat="1" ht="18.75" x14ac:dyDescent="0.2">
      <c r="C182" s="121"/>
    </row>
    <row r="183" spans="3:3" s="56" customFormat="1" ht="18.75" x14ac:dyDescent="0.2">
      <c r="C183" s="121"/>
    </row>
    <row r="184" spans="3:3" s="56" customFormat="1" ht="18.75" x14ac:dyDescent="0.2">
      <c r="C184" s="121"/>
    </row>
    <row r="185" spans="3:3" s="56" customFormat="1" ht="18.75" x14ac:dyDescent="0.2">
      <c r="C185" s="121"/>
    </row>
    <row r="186" spans="3:3" s="56" customFormat="1" ht="18.75" x14ac:dyDescent="0.2">
      <c r="C186" s="121"/>
    </row>
    <row r="187" spans="3:3" s="56" customFormat="1" ht="18.75" x14ac:dyDescent="0.2">
      <c r="C187" s="121"/>
    </row>
    <row r="188" spans="3:3" s="56" customFormat="1" ht="18.75" x14ac:dyDescent="0.2">
      <c r="C188" s="121"/>
    </row>
    <row r="189" spans="3:3" s="56" customFormat="1" ht="18.75" x14ac:dyDescent="0.2">
      <c r="C189" s="121"/>
    </row>
    <row r="190" spans="3:3" s="56" customFormat="1" ht="18.75" x14ac:dyDescent="0.2">
      <c r="C190" s="121"/>
    </row>
    <row r="191" spans="3:3" s="56" customFormat="1" ht="18.75" x14ac:dyDescent="0.2">
      <c r="C191" s="121"/>
    </row>
    <row r="192" spans="3:3" s="56" customFormat="1" ht="18.75" x14ac:dyDescent="0.2">
      <c r="C192" s="121"/>
    </row>
    <row r="193" spans="3:3" s="56" customFormat="1" ht="18.75" x14ac:dyDescent="0.2">
      <c r="C193" s="121"/>
    </row>
    <row r="194" spans="3:3" s="56" customFormat="1" ht="18.75" x14ac:dyDescent="0.2">
      <c r="C194" s="121"/>
    </row>
    <row r="195" spans="3:3" s="56" customFormat="1" ht="18.75" x14ac:dyDescent="0.2">
      <c r="C195" s="121"/>
    </row>
    <row r="196" spans="3:3" s="56" customFormat="1" ht="18.75" x14ac:dyDescent="0.2">
      <c r="C196" s="121"/>
    </row>
    <row r="197" spans="3:3" s="56" customFormat="1" ht="18.75" x14ac:dyDescent="0.2">
      <c r="C197" s="121"/>
    </row>
    <row r="198" spans="3:3" s="56" customFormat="1" ht="18.75" x14ac:dyDescent="0.2">
      <c r="C198" s="121"/>
    </row>
    <row r="199" spans="3:3" s="56" customFormat="1" ht="18.75" x14ac:dyDescent="0.2">
      <c r="C199" s="121"/>
    </row>
    <row r="200" spans="3:3" s="56" customFormat="1" ht="18.75" x14ac:dyDescent="0.2">
      <c r="C200" s="121"/>
    </row>
    <row r="201" spans="3:3" s="56" customFormat="1" ht="18.75" x14ac:dyDescent="0.2">
      <c r="C201" s="121"/>
    </row>
    <row r="202" spans="3:3" s="56" customFormat="1" ht="18.75" x14ac:dyDescent="0.2">
      <c r="C202" s="121"/>
    </row>
    <row r="203" spans="3:3" s="56" customFormat="1" ht="18.75" x14ac:dyDescent="0.2">
      <c r="C203" s="121"/>
    </row>
    <row r="204" spans="3:3" s="56" customFormat="1" ht="18.75" x14ac:dyDescent="0.2">
      <c r="C204" s="121"/>
    </row>
    <row r="205" spans="3:3" s="56" customFormat="1" ht="18.75" x14ac:dyDescent="0.2">
      <c r="C205" s="121"/>
    </row>
    <row r="206" spans="3:3" s="56" customFormat="1" ht="18.75" x14ac:dyDescent="0.2">
      <c r="C206" s="121"/>
    </row>
    <row r="207" spans="3:3" s="56" customFormat="1" ht="18.75" x14ac:dyDescent="0.2">
      <c r="C207" s="121"/>
    </row>
    <row r="208" spans="3:3" s="56" customFormat="1" ht="18.75" x14ac:dyDescent="0.2">
      <c r="C208" s="121"/>
    </row>
    <row r="209" spans="3:3" s="56" customFormat="1" ht="18.75" x14ac:dyDescent="0.2">
      <c r="C209" s="121"/>
    </row>
    <row r="210" spans="3:3" s="56" customFormat="1" ht="18.75" x14ac:dyDescent="0.2">
      <c r="C210" s="121"/>
    </row>
    <row r="211" spans="3:3" s="56" customFormat="1" ht="18.75" x14ac:dyDescent="0.2">
      <c r="C211" s="121"/>
    </row>
    <row r="212" spans="3:3" s="56" customFormat="1" ht="18.75" x14ac:dyDescent="0.2">
      <c r="C212" s="121"/>
    </row>
    <row r="213" spans="3:3" s="56" customFormat="1" ht="18.75" x14ac:dyDescent="0.2">
      <c r="C213" s="121"/>
    </row>
    <row r="214" spans="3:3" s="56" customFormat="1" ht="18.75" x14ac:dyDescent="0.2">
      <c r="C214" s="121"/>
    </row>
    <row r="215" spans="3:3" s="56" customFormat="1" ht="18.75" x14ac:dyDescent="0.2">
      <c r="C215" s="121"/>
    </row>
    <row r="216" spans="3:3" s="56" customFormat="1" ht="18.75" x14ac:dyDescent="0.2">
      <c r="C216" s="121"/>
    </row>
    <row r="217" spans="3:3" s="56" customFormat="1" ht="18.75" x14ac:dyDescent="0.2">
      <c r="C217" s="121"/>
    </row>
    <row r="218" spans="3:3" s="56" customFormat="1" ht="18.75" x14ac:dyDescent="0.2">
      <c r="C218" s="121"/>
    </row>
    <row r="219" spans="3:3" s="56" customFormat="1" ht="18.75" x14ac:dyDescent="0.2">
      <c r="C219" s="121"/>
    </row>
    <row r="220" spans="3:3" s="56" customFormat="1" ht="18.75" x14ac:dyDescent="0.2">
      <c r="C220" s="121"/>
    </row>
    <row r="221" spans="3:3" s="56" customFormat="1" ht="18.75" x14ac:dyDescent="0.2">
      <c r="C221" s="121"/>
    </row>
    <row r="222" spans="3:3" s="56" customFormat="1" ht="18.75" x14ac:dyDescent="0.2">
      <c r="C222" s="121"/>
    </row>
    <row r="223" spans="3:3" s="56" customFormat="1" ht="18.75" x14ac:dyDescent="0.2">
      <c r="C223" s="121"/>
    </row>
    <row r="224" spans="3:3" s="56" customFormat="1" ht="18.75" x14ac:dyDescent="0.2">
      <c r="C224" s="121"/>
    </row>
    <row r="225" spans="3:3" s="56" customFormat="1" ht="18.75" x14ac:dyDescent="0.2">
      <c r="C225" s="121"/>
    </row>
    <row r="226" spans="3:3" s="56" customFormat="1" ht="18.75" x14ac:dyDescent="0.2">
      <c r="C226" s="121"/>
    </row>
    <row r="227" spans="3:3" s="56" customFormat="1" ht="18.75" x14ac:dyDescent="0.2">
      <c r="C227" s="121"/>
    </row>
    <row r="228" spans="3:3" s="56" customFormat="1" ht="18.75" x14ac:dyDescent="0.2">
      <c r="C228" s="121"/>
    </row>
    <row r="229" spans="3:3" s="56" customFormat="1" ht="18.75" x14ac:dyDescent="0.2">
      <c r="C229" s="121"/>
    </row>
    <row r="230" spans="3:3" s="56" customFormat="1" ht="18.75" x14ac:dyDescent="0.2">
      <c r="C230" s="121"/>
    </row>
    <row r="231" spans="3:3" s="56" customFormat="1" ht="18.75" x14ac:dyDescent="0.2">
      <c r="C231" s="121"/>
    </row>
    <row r="232" spans="3:3" s="56" customFormat="1" ht="18.75" x14ac:dyDescent="0.2">
      <c r="C232" s="121"/>
    </row>
    <row r="233" spans="3:3" s="56" customFormat="1" ht="18.75" x14ac:dyDescent="0.2">
      <c r="C233" s="121"/>
    </row>
    <row r="234" spans="3:3" s="56" customFormat="1" ht="18.75" x14ac:dyDescent="0.2">
      <c r="C234" s="121"/>
    </row>
    <row r="235" spans="3:3" s="56" customFormat="1" ht="18.75" x14ac:dyDescent="0.2">
      <c r="C235" s="121"/>
    </row>
    <row r="236" spans="3:3" s="56" customFormat="1" ht="18.75" x14ac:dyDescent="0.2">
      <c r="C236" s="121"/>
    </row>
    <row r="237" spans="3:3" s="56" customFormat="1" ht="18.75" x14ac:dyDescent="0.2">
      <c r="C237" s="121"/>
    </row>
    <row r="238" spans="3:3" s="56" customFormat="1" ht="18.75" x14ac:dyDescent="0.2">
      <c r="C238" s="121"/>
    </row>
    <row r="239" spans="3:3" s="56" customFormat="1" ht="18.75" x14ac:dyDescent="0.2">
      <c r="C239" s="121"/>
    </row>
    <row r="240" spans="3:3" s="56" customFormat="1" ht="18.75" x14ac:dyDescent="0.2">
      <c r="C240" s="121"/>
    </row>
    <row r="241" spans="3:3" s="56" customFormat="1" ht="18.75" x14ac:dyDescent="0.2">
      <c r="C241" s="121"/>
    </row>
    <row r="242" spans="3:3" s="56" customFormat="1" ht="18.75" x14ac:dyDescent="0.2">
      <c r="C242" s="121"/>
    </row>
    <row r="243" spans="3:3" s="56" customFormat="1" ht="18.75" x14ac:dyDescent="0.2">
      <c r="C243" s="121"/>
    </row>
    <row r="244" spans="3:3" s="56" customFormat="1" ht="18.75" x14ac:dyDescent="0.2">
      <c r="C244" s="121"/>
    </row>
    <row r="245" spans="3:3" s="56" customFormat="1" ht="18.75" x14ac:dyDescent="0.2">
      <c r="C245" s="121"/>
    </row>
    <row r="246" spans="3:3" s="56" customFormat="1" ht="18.75" x14ac:dyDescent="0.2">
      <c r="C246" s="121"/>
    </row>
    <row r="247" spans="3:3" s="56" customFormat="1" ht="18.75" x14ac:dyDescent="0.2">
      <c r="C247" s="121"/>
    </row>
    <row r="248" spans="3:3" s="56" customFormat="1" ht="18.75" x14ac:dyDescent="0.2">
      <c r="C248" s="121"/>
    </row>
    <row r="249" spans="3:3" s="56" customFormat="1" ht="18.75" x14ac:dyDescent="0.2">
      <c r="C249" s="121"/>
    </row>
    <row r="250" spans="3:3" s="56" customFormat="1" ht="18.75" x14ac:dyDescent="0.2">
      <c r="C250" s="121"/>
    </row>
    <row r="251" spans="3:3" s="56" customFormat="1" ht="18.75" x14ac:dyDescent="0.2">
      <c r="C251" s="121"/>
    </row>
    <row r="252" spans="3:3" s="56" customFormat="1" ht="18.75" x14ac:dyDescent="0.2">
      <c r="C252" s="121"/>
    </row>
    <row r="253" spans="3:3" s="56" customFormat="1" ht="18.75" x14ac:dyDescent="0.2">
      <c r="C253" s="121"/>
    </row>
    <row r="254" spans="3:3" s="56" customFormat="1" ht="18.75" x14ac:dyDescent="0.2">
      <c r="C254" s="121"/>
    </row>
    <row r="255" spans="3:3" s="56" customFormat="1" ht="18.75" x14ac:dyDescent="0.2">
      <c r="C255" s="121"/>
    </row>
    <row r="256" spans="3:3" s="56" customFormat="1" ht="18.75" x14ac:dyDescent="0.2">
      <c r="C256" s="121"/>
    </row>
    <row r="257" spans="3:3" s="56" customFormat="1" ht="18.75" x14ac:dyDescent="0.2">
      <c r="C257" s="121"/>
    </row>
    <row r="258" spans="3:3" s="56" customFormat="1" ht="18.75" x14ac:dyDescent="0.2">
      <c r="C258" s="121"/>
    </row>
    <row r="259" spans="3:3" s="56" customFormat="1" ht="18.75" x14ac:dyDescent="0.2">
      <c r="C259" s="121"/>
    </row>
    <row r="260" spans="3:3" s="56" customFormat="1" ht="18.75" x14ac:dyDescent="0.2">
      <c r="C260" s="121"/>
    </row>
    <row r="261" spans="3:3" s="56" customFormat="1" ht="18.75" x14ac:dyDescent="0.2">
      <c r="C261" s="121"/>
    </row>
    <row r="262" spans="3:3" s="56" customFormat="1" ht="18.75" x14ac:dyDescent="0.2">
      <c r="C262" s="121"/>
    </row>
    <row r="263" spans="3:3" s="56" customFormat="1" ht="18.75" x14ac:dyDescent="0.2">
      <c r="C263" s="121"/>
    </row>
    <row r="264" spans="3:3" s="56" customFormat="1" ht="18.75" x14ac:dyDescent="0.2">
      <c r="C264" s="121"/>
    </row>
    <row r="265" spans="3:3" s="56" customFormat="1" ht="18.75" x14ac:dyDescent="0.2">
      <c r="C265" s="121"/>
    </row>
    <row r="266" spans="3:3" s="56" customFormat="1" ht="18.75" x14ac:dyDescent="0.2">
      <c r="C266" s="121"/>
    </row>
    <row r="267" spans="3:3" s="56" customFormat="1" ht="18.75" x14ac:dyDescent="0.2">
      <c r="C267" s="121"/>
    </row>
    <row r="268" spans="3:3" s="56" customFormat="1" ht="18.75" x14ac:dyDescent="0.2">
      <c r="C268" s="121"/>
    </row>
    <row r="269" spans="3:3" s="56" customFormat="1" ht="18.75" x14ac:dyDescent="0.2">
      <c r="C269" s="121"/>
    </row>
    <row r="270" spans="3:3" s="56" customFormat="1" ht="18.75" x14ac:dyDescent="0.2">
      <c r="C270" s="121"/>
    </row>
    <row r="271" spans="3:3" s="56" customFormat="1" ht="18.75" x14ac:dyDescent="0.2">
      <c r="C271" s="121"/>
    </row>
    <row r="272" spans="3:3" s="56" customFormat="1" ht="18.75" x14ac:dyDescent="0.2">
      <c r="C272" s="121"/>
    </row>
    <row r="273" spans="3:3" s="56" customFormat="1" ht="18.75" x14ac:dyDescent="0.2">
      <c r="C273" s="121"/>
    </row>
    <row r="274" spans="3:3" s="56" customFormat="1" ht="18.75" x14ac:dyDescent="0.2">
      <c r="C274" s="121"/>
    </row>
    <row r="275" spans="3:3" s="56" customFormat="1" ht="18.75" x14ac:dyDescent="0.2">
      <c r="C275" s="121"/>
    </row>
    <row r="276" spans="3:3" s="56" customFormat="1" ht="18.75" x14ac:dyDescent="0.2">
      <c r="C276" s="121"/>
    </row>
    <row r="277" spans="3:3" s="56" customFormat="1" ht="18.75" x14ac:dyDescent="0.2">
      <c r="C277" s="121"/>
    </row>
    <row r="278" spans="3:3" s="56" customFormat="1" ht="18.75" x14ac:dyDescent="0.2">
      <c r="C278" s="121"/>
    </row>
    <row r="279" spans="3:3" s="56" customFormat="1" ht="18.75" x14ac:dyDescent="0.2">
      <c r="C279" s="121"/>
    </row>
    <row r="280" spans="3:3" s="56" customFormat="1" ht="18.75" x14ac:dyDescent="0.2">
      <c r="C280" s="121"/>
    </row>
    <row r="281" spans="3:3" s="56" customFormat="1" ht="18.75" x14ac:dyDescent="0.2">
      <c r="C281" s="121"/>
    </row>
    <row r="282" spans="3:3" s="56" customFormat="1" ht="18.75" x14ac:dyDescent="0.2">
      <c r="C282" s="121"/>
    </row>
    <row r="283" spans="3:3" s="56" customFormat="1" ht="18.75" x14ac:dyDescent="0.2">
      <c r="C283" s="121"/>
    </row>
    <row r="284" spans="3:3" s="56" customFormat="1" ht="18.75" x14ac:dyDescent="0.2">
      <c r="C284" s="121"/>
    </row>
    <row r="285" spans="3:3" s="56" customFormat="1" ht="18.75" x14ac:dyDescent="0.2">
      <c r="C285" s="121"/>
    </row>
    <row r="286" spans="3:3" s="56" customFormat="1" ht="18.75" x14ac:dyDescent="0.2">
      <c r="C286" s="121"/>
    </row>
    <row r="287" spans="3:3" s="56" customFormat="1" ht="18.75" x14ac:dyDescent="0.2">
      <c r="C287" s="121"/>
    </row>
    <row r="288" spans="3:3" s="56" customFormat="1" ht="18.75" x14ac:dyDescent="0.2">
      <c r="C288" s="121"/>
    </row>
    <row r="289" spans="3:3" s="56" customFormat="1" ht="18.75" x14ac:dyDescent="0.2">
      <c r="C289" s="121"/>
    </row>
    <row r="290" spans="3:3" s="56" customFormat="1" ht="18.75" x14ac:dyDescent="0.2">
      <c r="C290" s="121"/>
    </row>
    <row r="291" spans="3:3" s="56" customFormat="1" ht="18.75" x14ac:dyDescent="0.2">
      <c r="C291" s="121"/>
    </row>
    <row r="292" spans="3:3" s="56" customFormat="1" ht="18.75" x14ac:dyDescent="0.2">
      <c r="C292" s="121"/>
    </row>
    <row r="293" spans="3:3" s="56" customFormat="1" ht="18.75" x14ac:dyDescent="0.2">
      <c r="C293" s="121"/>
    </row>
    <row r="294" spans="3:3" s="56" customFormat="1" ht="18.75" x14ac:dyDescent="0.2">
      <c r="C294" s="121"/>
    </row>
    <row r="295" spans="3:3" s="56" customFormat="1" ht="18.75" x14ac:dyDescent="0.2">
      <c r="C295" s="121"/>
    </row>
    <row r="296" spans="3:3" s="56" customFormat="1" ht="18.75" x14ac:dyDescent="0.2">
      <c r="C296" s="121"/>
    </row>
    <row r="297" spans="3:3" s="56" customFormat="1" ht="18.75" x14ac:dyDescent="0.2">
      <c r="C297" s="121"/>
    </row>
    <row r="298" spans="3:3" s="56" customFormat="1" ht="18.75" x14ac:dyDescent="0.2">
      <c r="C298" s="121"/>
    </row>
    <row r="299" spans="3:3" s="56" customFormat="1" ht="18.75" x14ac:dyDescent="0.2">
      <c r="C299" s="121"/>
    </row>
    <row r="300" spans="3:3" s="56" customFormat="1" ht="18.75" x14ac:dyDescent="0.2">
      <c r="C300" s="121"/>
    </row>
    <row r="301" spans="3:3" s="56" customFormat="1" ht="18.75" x14ac:dyDescent="0.2">
      <c r="C301" s="121"/>
    </row>
    <row r="302" spans="3:3" s="56" customFormat="1" ht="18.75" x14ac:dyDescent="0.2">
      <c r="C302" s="121"/>
    </row>
    <row r="303" spans="3:3" s="56" customFormat="1" ht="18.75" x14ac:dyDescent="0.2">
      <c r="C303" s="121"/>
    </row>
    <row r="304" spans="3:3" s="56" customFormat="1" ht="18.75" x14ac:dyDescent="0.2">
      <c r="C304" s="121"/>
    </row>
    <row r="305" spans="3:3" s="56" customFormat="1" ht="18.75" x14ac:dyDescent="0.2">
      <c r="C305" s="121"/>
    </row>
    <row r="306" spans="3:3" s="56" customFormat="1" ht="18.75" x14ac:dyDescent="0.2">
      <c r="C306" s="121"/>
    </row>
    <row r="307" spans="3:3" s="56" customFormat="1" ht="18.75" x14ac:dyDescent="0.2">
      <c r="C307" s="121"/>
    </row>
    <row r="308" spans="3:3" s="56" customFormat="1" ht="18.75" x14ac:dyDescent="0.2">
      <c r="C308" s="121"/>
    </row>
    <row r="309" spans="3:3" s="56" customFormat="1" ht="18.75" x14ac:dyDescent="0.2">
      <c r="C309" s="121"/>
    </row>
    <row r="310" spans="3:3" s="56" customFormat="1" ht="18.75" x14ac:dyDescent="0.2">
      <c r="C310" s="121"/>
    </row>
    <row r="311" spans="3:3" s="56" customFormat="1" ht="18.75" x14ac:dyDescent="0.2">
      <c r="C311" s="121"/>
    </row>
    <row r="312" spans="3:3" s="56" customFormat="1" ht="18.75" x14ac:dyDescent="0.2">
      <c r="C312" s="121"/>
    </row>
    <row r="313" spans="3:3" s="56" customFormat="1" ht="18.75" x14ac:dyDescent="0.2">
      <c r="C313" s="121"/>
    </row>
    <row r="314" spans="3:3" s="56" customFormat="1" ht="18.75" x14ac:dyDescent="0.2">
      <c r="C314" s="121"/>
    </row>
    <row r="315" spans="3:3" s="56" customFormat="1" ht="18.75" x14ac:dyDescent="0.2">
      <c r="C315" s="121"/>
    </row>
    <row r="316" spans="3:3" s="56" customFormat="1" ht="18.75" x14ac:dyDescent="0.2">
      <c r="C316" s="121"/>
    </row>
    <row r="317" spans="3:3" s="56" customFormat="1" ht="18.75" x14ac:dyDescent="0.2">
      <c r="C317" s="121"/>
    </row>
    <row r="318" spans="3:3" s="56" customFormat="1" ht="18.75" x14ac:dyDescent="0.2">
      <c r="C318" s="121"/>
    </row>
    <row r="319" spans="3:3" s="56" customFormat="1" ht="18.75" x14ac:dyDescent="0.2">
      <c r="C319" s="121"/>
    </row>
    <row r="320" spans="3:3" s="56" customFormat="1" ht="18.75" x14ac:dyDescent="0.2">
      <c r="C320" s="121"/>
    </row>
    <row r="321" spans="3:3" s="56" customFormat="1" ht="18.75" x14ac:dyDescent="0.2">
      <c r="C321" s="121"/>
    </row>
    <row r="322" spans="3:3" s="56" customFormat="1" ht="18.75" x14ac:dyDescent="0.2">
      <c r="C322" s="121"/>
    </row>
    <row r="323" spans="3:3" s="56" customFormat="1" ht="18.75" x14ac:dyDescent="0.2">
      <c r="C323" s="121"/>
    </row>
    <row r="324" spans="3:3" s="56" customFormat="1" ht="18.75" x14ac:dyDescent="0.2">
      <c r="C324" s="121"/>
    </row>
    <row r="325" spans="3:3" s="56" customFormat="1" ht="18.75" x14ac:dyDescent="0.2">
      <c r="C325" s="121"/>
    </row>
    <row r="326" spans="3:3" s="56" customFormat="1" ht="18.75" x14ac:dyDescent="0.2">
      <c r="C326" s="121"/>
    </row>
    <row r="327" spans="3:3" s="56" customFormat="1" ht="18.75" x14ac:dyDescent="0.2">
      <c r="C327" s="121"/>
    </row>
    <row r="328" spans="3:3" s="56" customFormat="1" ht="18.75" x14ac:dyDescent="0.2">
      <c r="C328" s="121"/>
    </row>
    <row r="329" spans="3:3" s="56" customFormat="1" ht="18.75" x14ac:dyDescent="0.2">
      <c r="C329" s="121"/>
    </row>
    <row r="330" spans="3:3" s="56" customFormat="1" ht="18.75" x14ac:dyDescent="0.2">
      <c r="C330" s="121"/>
    </row>
    <row r="331" spans="3:3" s="56" customFormat="1" ht="18.75" x14ac:dyDescent="0.2">
      <c r="C331" s="121"/>
    </row>
    <row r="332" spans="3:3" s="56" customFormat="1" ht="18.75" x14ac:dyDescent="0.2">
      <c r="C332" s="121"/>
    </row>
    <row r="333" spans="3:3" s="56" customFormat="1" ht="18.75" x14ac:dyDescent="0.2">
      <c r="C333" s="121"/>
    </row>
    <row r="334" spans="3:3" s="56" customFormat="1" ht="18.75" x14ac:dyDescent="0.2">
      <c r="C334" s="121"/>
    </row>
    <row r="335" spans="3:3" s="56" customFormat="1" ht="18.75" x14ac:dyDescent="0.2">
      <c r="C335" s="121"/>
    </row>
    <row r="336" spans="3:3" s="56" customFormat="1" ht="18.75" x14ac:dyDescent="0.2">
      <c r="C336" s="121"/>
    </row>
    <row r="337" spans="3:3" s="56" customFormat="1" ht="18.75" x14ac:dyDescent="0.2">
      <c r="C337" s="121"/>
    </row>
    <row r="338" spans="3:3" s="56" customFormat="1" ht="18.75" x14ac:dyDescent="0.2">
      <c r="C338" s="121"/>
    </row>
    <row r="339" spans="3:3" s="56" customFormat="1" ht="18.75" x14ac:dyDescent="0.2">
      <c r="C339" s="121"/>
    </row>
    <row r="340" spans="3:3" s="56" customFormat="1" ht="18.75" x14ac:dyDescent="0.2">
      <c r="C340" s="121"/>
    </row>
    <row r="341" spans="3:3" s="56" customFormat="1" ht="18.75" x14ac:dyDescent="0.2">
      <c r="C341" s="121"/>
    </row>
    <row r="342" spans="3:3" s="56" customFormat="1" ht="18.75" x14ac:dyDescent="0.2">
      <c r="C342" s="121"/>
    </row>
    <row r="343" spans="3:3" s="56" customFormat="1" ht="18.75" x14ac:dyDescent="0.2">
      <c r="C343" s="121"/>
    </row>
    <row r="344" spans="3:3" s="56" customFormat="1" ht="18.75" x14ac:dyDescent="0.2">
      <c r="C344" s="121"/>
    </row>
    <row r="345" spans="3:3" s="56" customFormat="1" ht="18.75" x14ac:dyDescent="0.2">
      <c r="C345" s="121"/>
    </row>
    <row r="346" spans="3:3" s="56" customFormat="1" ht="18.75" x14ac:dyDescent="0.2">
      <c r="C346" s="121"/>
    </row>
    <row r="347" spans="3:3" s="56" customFormat="1" ht="18.75" x14ac:dyDescent="0.2">
      <c r="C347" s="121"/>
    </row>
    <row r="348" spans="3:3" s="56" customFormat="1" ht="18.75" x14ac:dyDescent="0.2">
      <c r="C348" s="121"/>
    </row>
    <row r="349" spans="3:3" s="56" customFormat="1" ht="18.75" x14ac:dyDescent="0.2">
      <c r="C349" s="121"/>
    </row>
    <row r="350" spans="3:3" s="56" customFormat="1" ht="18.75" x14ac:dyDescent="0.2">
      <c r="C350" s="121"/>
    </row>
    <row r="351" spans="3:3" s="56" customFormat="1" ht="18.75" x14ac:dyDescent="0.2">
      <c r="C351" s="121"/>
    </row>
    <row r="352" spans="3:3" s="56" customFormat="1" ht="18.75" x14ac:dyDescent="0.2">
      <c r="C352" s="121"/>
    </row>
    <row r="353" spans="3:3" s="56" customFormat="1" ht="18.75" x14ac:dyDescent="0.2">
      <c r="C353" s="121"/>
    </row>
    <row r="354" spans="3:3" s="56" customFormat="1" ht="18.75" x14ac:dyDescent="0.2">
      <c r="C354" s="121"/>
    </row>
    <row r="355" spans="3:3" s="56" customFormat="1" ht="18.75" x14ac:dyDescent="0.2">
      <c r="C355" s="121"/>
    </row>
    <row r="356" spans="3:3" s="56" customFormat="1" ht="18.75" x14ac:dyDescent="0.2">
      <c r="C356" s="121"/>
    </row>
    <row r="357" spans="3:3" s="56" customFormat="1" ht="18.75" x14ac:dyDescent="0.2">
      <c r="C357" s="121"/>
    </row>
    <row r="358" spans="3:3" s="56" customFormat="1" ht="18.75" x14ac:dyDescent="0.2">
      <c r="C358" s="121"/>
    </row>
    <row r="359" spans="3:3" s="56" customFormat="1" ht="18.75" x14ac:dyDescent="0.2">
      <c r="C359" s="121"/>
    </row>
    <row r="360" spans="3:3" s="56" customFormat="1" ht="18.75" x14ac:dyDescent="0.2">
      <c r="C360" s="121"/>
    </row>
    <row r="361" spans="3:3" s="56" customFormat="1" ht="18.75" x14ac:dyDescent="0.2">
      <c r="C361" s="121"/>
    </row>
    <row r="362" spans="3:3" s="56" customFormat="1" ht="18.75" x14ac:dyDescent="0.2">
      <c r="C362" s="121"/>
    </row>
    <row r="363" spans="3:3" s="56" customFormat="1" ht="18.75" x14ac:dyDescent="0.2">
      <c r="C363" s="121"/>
    </row>
    <row r="364" spans="3:3" s="56" customFormat="1" ht="18.75" x14ac:dyDescent="0.2">
      <c r="C364" s="121"/>
    </row>
    <row r="365" spans="3:3" s="56" customFormat="1" ht="18.75" x14ac:dyDescent="0.2">
      <c r="C365" s="121"/>
    </row>
    <row r="366" spans="3:3" s="56" customFormat="1" ht="18.75" x14ac:dyDescent="0.2">
      <c r="C366" s="121"/>
    </row>
    <row r="367" spans="3:3" s="56" customFormat="1" ht="18.75" x14ac:dyDescent="0.2">
      <c r="C367" s="121"/>
    </row>
    <row r="368" spans="3:3" s="56" customFormat="1" ht="18.75" x14ac:dyDescent="0.2">
      <c r="C368" s="121"/>
    </row>
    <row r="369" spans="3:3" s="56" customFormat="1" ht="18.75" x14ac:dyDescent="0.2">
      <c r="C369" s="121"/>
    </row>
    <row r="370" spans="3:3" s="56" customFormat="1" ht="18.75" x14ac:dyDescent="0.2">
      <c r="C370" s="121"/>
    </row>
    <row r="371" spans="3:3" s="56" customFormat="1" ht="18.75" x14ac:dyDescent="0.2">
      <c r="C371" s="121"/>
    </row>
    <row r="372" spans="3:3" s="56" customFormat="1" ht="18.75" x14ac:dyDescent="0.2">
      <c r="C372" s="121"/>
    </row>
    <row r="373" spans="3:3" s="56" customFormat="1" ht="18.75" x14ac:dyDescent="0.2">
      <c r="C373" s="121"/>
    </row>
    <row r="374" spans="3:3" s="56" customFormat="1" ht="18.75" x14ac:dyDescent="0.2">
      <c r="C374" s="121"/>
    </row>
    <row r="375" spans="3:3" s="56" customFormat="1" ht="18.75" x14ac:dyDescent="0.2">
      <c r="C375" s="121"/>
    </row>
    <row r="376" spans="3:3" s="56" customFormat="1" ht="18.75" x14ac:dyDescent="0.2">
      <c r="C376" s="121"/>
    </row>
    <row r="377" spans="3:3" s="56" customFormat="1" ht="18.75" x14ac:dyDescent="0.2">
      <c r="C377" s="121"/>
    </row>
    <row r="378" spans="3:3" s="56" customFormat="1" ht="18.75" x14ac:dyDescent="0.2">
      <c r="C378" s="121"/>
    </row>
    <row r="379" spans="3:3" s="56" customFormat="1" ht="18.75" x14ac:dyDescent="0.2">
      <c r="C379" s="121"/>
    </row>
    <row r="380" spans="3:3" s="56" customFormat="1" ht="18.75" x14ac:dyDescent="0.2">
      <c r="C380" s="121"/>
    </row>
    <row r="381" spans="3:3" s="56" customFormat="1" ht="18.75" x14ac:dyDescent="0.2">
      <c r="C381" s="121"/>
    </row>
    <row r="382" spans="3:3" s="56" customFormat="1" ht="18.75" x14ac:dyDescent="0.2">
      <c r="C382" s="121"/>
    </row>
    <row r="383" spans="3:3" s="56" customFormat="1" ht="18.75" x14ac:dyDescent="0.2">
      <c r="C383" s="121"/>
    </row>
    <row r="384" spans="3:3" s="56" customFormat="1" ht="18.75" x14ac:dyDescent="0.2">
      <c r="C384" s="121"/>
    </row>
    <row r="385" spans="3:3" s="56" customFormat="1" ht="18.75" x14ac:dyDescent="0.2">
      <c r="C385" s="121"/>
    </row>
    <row r="386" spans="3:3" s="56" customFormat="1" ht="18.75" x14ac:dyDescent="0.2">
      <c r="C386" s="121"/>
    </row>
    <row r="387" spans="3:3" s="56" customFormat="1" ht="18.75" x14ac:dyDescent="0.2">
      <c r="C387" s="121"/>
    </row>
    <row r="388" spans="3:3" s="56" customFormat="1" ht="18.75" x14ac:dyDescent="0.2">
      <c r="C388" s="121"/>
    </row>
    <row r="389" spans="3:3" s="56" customFormat="1" ht="18.75" x14ac:dyDescent="0.2">
      <c r="C389" s="121"/>
    </row>
    <row r="390" spans="3:3" s="56" customFormat="1" ht="18.75" x14ac:dyDescent="0.2">
      <c r="C390" s="121"/>
    </row>
    <row r="391" spans="3:3" s="56" customFormat="1" ht="18.75" x14ac:dyDescent="0.2">
      <c r="C391" s="121"/>
    </row>
    <row r="392" spans="3:3" s="56" customFormat="1" ht="18.75" x14ac:dyDescent="0.2">
      <c r="C392" s="121"/>
    </row>
    <row r="393" spans="3:3" s="56" customFormat="1" ht="18.75" x14ac:dyDescent="0.2">
      <c r="C393" s="121"/>
    </row>
    <row r="394" spans="3:3" s="56" customFormat="1" ht="18.75" x14ac:dyDescent="0.2">
      <c r="C394" s="121"/>
    </row>
    <row r="395" spans="3:3" s="56" customFormat="1" ht="18.75" x14ac:dyDescent="0.2">
      <c r="C395" s="121"/>
    </row>
    <row r="396" spans="3:3" s="56" customFormat="1" ht="18.75" x14ac:dyDescent="0.2">
      <c r="C396" s="121"/>
    </row>
    <row r="397" spans="3:3" s="56" customFormat="1" ht="18.75" x14ac:dyDescent="0.2">
      <c r="C397" s="121"/>
    </row>
    <row r="398" spans="3:3" s="56" customFormat="1" ht="18.75" x14ac:dyDescent="0.2">
      <c r="C398" s="121"/>
    </row>
    <row r="399" spans="3:3" s="56" customFormat="1" ht="18.75" x14ac:dyDescent="0.2">
      <c r="C399" s="121"/>
    </row>
    <row r="400" spans="3:3" s="56" customFormat="1" ht="18.75" x14ac:dyDescent="0.2">
      <c r="C400" s="121"/>
    </row>
    <row r="401" spans="3:3" s="56" customFormat="1" ht="18.75" x14ac:dyDescent="0.2">
      <c r="C401" s="121"/>
    </row>
    <row r="402" spans="3:3" s="56" customFormat="1" ht="18.75" x14ac:dyDescent="0.2">
      <c r="C402" s="121"/>
    </row>
    <row r="403" spans="3:3" s="56" customFormat="1" ht="18.75" x14ac:dyDescent="0.2">
      <c r="C403" s="121"/>
    </row>
    <row r="404" spans="3:3" s="56" customFormat="1" ht="18.75" x14ac:dyDescent="0.2">
      <c r="C404" s="121"/>
    </row>
    <row r="405" spans="3:3" s="56" customFormat="1" ht="18.75" x14ac:dyDescent="0.2">
      <c r="C405" s="121"/>
    </row>
    <row r="406" spans="3:3" s="56" customFormat="1" ht="18.75" x14ac:dyDescent="0.2">
      <c r="C406" s="121"/>
    </row>
    <row r="407" spans="3:3" s="56" customFormat="1" ht="18.75" x14ac:dyDescent="0.2">
      <c r="C407" s="121"/>
    </row>
    <row r="408" spans="3:3" s="56" customFormat="1" ht="18.75" x14ac:dyDescent="0.2">
      <c r="C408" s="121"/>
    </row>
    <row r="409" spans="3:3" s="56" customFormat="1" ht="18.75" x14ac:dyDescent="0.2">
      <c r="C409" s="121"/>
    </row>
    <row r="410" spans="3:3" s="56" customFormat="1" ht="18.75" x14ac:dyDescent="0.2">
      <c r="C410" s="121"/>
    </row>
    <row r="411" spans="3:3" s="56" customFormat="1" ht="18.75" x14ac:dyDescent="0.2">
      <c r="C411" s="121"/>
    </row>
    <row r="412" spans="3:3" s="56" customFormat="1" ht="18.75" x14ac:dyDescent="0.2">
      <c r="C412" s="121"/>
    </row>
    <row r="413" spans="3:3" s="56" customFormat="1" ht="18.75" x14ac:dyDescent="0.2">
      <c r="C413" s="121"/>
    </row>
    <row r="414" spans="3:3" s="56" customFormat="1" ht="18.75" x14ac:dyDescent="0.2">
      <c r="C414" s="121"/>
    </row>
    <row r="415" spans="3:3" s="56" customFormat="1" ht="18.75" x14ac:dyDescent="0.2">
      <c r="C415" s="121"/>
    </row>
    <row r="416" spans="3:3" s="56" customFormat="1" ht="18.75" x14ac:dyDescent="0.2">
      <c r="C416" s="121"/>
    </row>
    <row r="417" spans="3:3" s="56" customFormat="1" ht="18.75" x14ac:dyDescent="0.2">
      <c r="C417" s="121"/>
    </row>
    <row r="418" spans="3:3" s="56" customFormat="1" ht="18.75" x14ac:dyDescent="0.2">
      <c r="C418" s="121"/>
    </row>
    <row r="419" spans="3:3" s="56" customFormat="1" ht="18.75" x14ac:dyDescent="0.2">
      <c r="C419" s="121"/>
    </row>
    <row r="420" spans="3:3" s="56" customFormat="1" ht="18.75" x14ac:dyDescent="0.2">
      <c r="C420" s="121"/>
    </row>
    <row r="421" spans="3:3" s="56" customFormat="1" ht="18.75" x14ac:dyDescent="0.2">
      <c r="C421" s="121"/>
    </row>
    <row r="422" spans="3:3" s="56" customFormat="1" ht="18.75" x14ac:dyDescent="0.2">
      <c r="C422" s="121"/>
    </row>
    <row r="423" spans="3:3" s="56" customFormat="1" ht="18.75" x14ac:dyDescent="0.2">
      <c r="C423" s="121"/>
    </row>
    <row r="424" spans="3:3" s="56" customFormat="1" ht="18.75" x14ac:dyDescent="0.2">
      <c r="C424" s="121"/>
    </row>
    <row r="425" spans="3:3" s="56" customFormat="1" ht="18.75" x14ac:dyDescent="0.2">
      <c r="C425" s="121"/>
    </row>
    <row r="426" spans="3:3" s="56" customFormat="1" ht="18.75" x14ac:dyDescent="0.2">
      <c r="C426" s="121"/>
    </row>
    <row r="427" spans="3:3" s="56" customFormat="1" ht="18.75" x14ac:dyDescent="0.2">
      <c r="C427" s="121"/>
    </row>
    <row r="428" spans="3:3" s="56" customFormat="1" ht="18.75" x14ac:dyDescent="0.2">
      <c r="C428" s="121"/>
    </row>
    <row r="429" spans="3:3" s="56" customFormat="1" ht="18.75" x14ac:dyDescent="0.2">
      <c r="C429" s="121"/>
    </row>
    <row r="430" spans="3:3" s="56" customFormat="1" ht="18.75" x14ac:dyDescent="0.2">
      <c r="C430" s="121"/>
    </row>
    <row r="431" spans="3:3" s="56" customFormat="1" ht="18.75" x14ac:dyDescent="0.2">
      <c r="C431" s="121"/>
    </row>
    <row r="432" spans="3:3" s="56" customFormat="1" ht="18.75" x14ac:dyDescent="0.2">
      <c r="C432" s="121"/>
    </row>
    <row r="433" spans="3:3" s="56" customFormat="1" ht="18.75" x14ac:dyDescent="0.2">
      <c r="C433" s="121"/>
    </row>
    <row r="434" spans="3:3" s="56" customFormat="1" ht="18.75" x14ac:dyDescent="0.2">
      <c r="C434" s="121"/>
    </row>
    <row r="435" spans="3:3" s="56" customFormat="1" ht="18.75" x14ac:dyDescent="0.2">
      <c r="C435" s="121"/>
    </row>
    <row r="436" spans="3:3" s="56" customFormat="1" ht="18.75" x14ac:dyDescent="0.2">
      <c r="C436" s="121"/>
    </row>
    <row r="437" spans="3:3" s="56" customFormat="1" ht="18.75" x14ac:dyDescent="0.2">
      <c r="C437" s="121"/>
    </row>
    <row r="438" spans="3:3" s="56" customFormat="1" ht="18.75" x14ac:dyDescent="0.2">
      <c r="C438" s="121"/>
    </row>
    <row r="439" spans="3:3" s="56" customFormat="1" ht="18.75" x14ac:dyDescent="0.2">
      <c r="C439" s="121"/>
    </row>
    <row r="440" spans="3:3" s="56" customFormat="1" ht="18.75" x14ac:dyDescent="0.2">
      <c r="C440" s="121"/>
    </row>
    <row r="441" spans="3:3" s="56" customFormat="1" ht="18.75" x14ac:dyDescent="0.2">
      <c r="C441" s="121"/>
    </row>
    <row r="442" spans="3:3" s="56" customFormat="1" ht="18.75" x14ac:dyDescent="0.2">
      <c r="C442" s="121"/>
    </row>
    <row r="443" spans="3:3" s="56" customFormat="1" ht="18.75" x14ac:dyDescent="0.2">
      <c r="C443" s="121"/>
    </row>
    <row r="444" spans="3:3" s="56" customFormat="1" ht="18.75" x14ac:dyDescent="0.2">
      <c r="C444" s="121"/>
    </row>
    <row r="445" spans="3:3" s="56" customFormat="1" ht="18.75" x14ac:dyDescent="0.2">
      <c r="C445" s="121"/>
    </row>
    <row r="446" spans="3:3" s="56" customFormat="1" ht="18.75" x14ac:dyDescent="0.2">
      <c r="C446" s="121"/>
    </row>
    <row r="447" spans="3:3" s="56" customFormat="1" ht="18.75" x14ac:dyDescent="0.2">
      <c r="C447" s="121"/>
    </row>
    <row r="448" spans="3:3" s="56" customFormat="1" ht="18.75" x14ac:dyDescent="0.2">
      <c r="C448" s="121"/>
    </row>
    <row r="449" spans="3:3" s="56" customFormat="1" ht="18.75" x14ac:dyDescent="0.2">
      <c r="C449" s="121"/>
    </row>
    <row r="450" spans="3:3" s="56" customFormat="1" ht="18.75" x14ac:dyDescent="0.2">
      <c r="C450" s="121"/>
    </row>
    <row r="451" spans="3:3" s="56" customFormat="1" ht="18.75" x14ac:dyDescent="0.2">
      <c r="C451" s="121"/>
    </row>
    <row r="452" spans="3:3" s="56" customFormat="1" ht="18.75" x14ac:dyDescent="0.2">
      <c r="C452" s="121"/>
    </row>
    <row r="453" spans="3:3" s="56" customFormat="1" ht="18.75" x14ac:dyDescent="0.2">
      <c r="C453" s="121"/>
    </row>
    <row r="454" spans="3:3" s="56" customFormat="1" ht="18.75" x14ac:dyDescent="0.2">
      <c r="C454" s="121"/>
    </row>
    <row r="455" spans="3:3" s="56" customFormat="1" ht="18.75" x14ac:dyDescent="0.2">
      <c r="C455" s="121"/>
    </row>
    <row r="456" spans="3:3" s="56" customFormat="1" ht="18.75" x14ac:dyDescent="0.2">
      <c r="C456" s="121"/>
    </row>
    <row r="457" spans="3:3" s="56" customFormat="1" ht="18.75" x14ac:dyDescent="0.2">
      <c r="C457" s="121"/>
    </row>
    <row r="458" spans="3:3" s="56" customFormat="1" ht="18.75" x14ac:dyDescent="0.2">
      <c r="C458" s="121"/>
    </row>
    <row r="459" spans="3:3" s="56" customFormat="1" ht="18.75" x14ac:dyDescent="0.2">
      <c r="C459" s="121"/>
    </row>
    <row r="460" spans="3:3" s="56" customFormat="1" ht="18.75" x14ac:dyDescent="0.2">
      <c r="C460" s="121"/>
    </row>
    <row r="461" spans="3:3" s="56" customFormat="1" ht="18.75" x14ac:dyDescent="0.2">
      <c r="C461" s="121"/>
    </row>
    <row r="462" spans="3:3" s="56" customFormat="1" ht="18.75" x14ac:dyDescent="0.2">
      <c r="C462" s="121"/>
    </row>
    <row r="463" spans="3:3" s="56" customFormat="1" ht="18.75" x14ac:dyDescent="0.2">
      <c r="C463" s="121"/>
    </row>
    <row r="464" spans="3:3" s="56" customFormat="1" ht="18.75" x14ac:dyDescent="0.2">
      <c r="C464" s="121"/>
    </row>
    <row r="465" spans="3:3" s="56" customFormat="1" ht="18.75" x14ac:dyDescent="0.2">
      <c r="C465" s="121"/>
    </row>
    <row r="466" spans="3:3" s="56" customFormat="1" ht="18.75" x14ac:dyDescent="0.2">
      <c r="C466" s="121"/>
    </row>
    <row r="467" spans="3:3" s="56" customFormat="1" ht="18.75" x14ac:dyDescent="0.2">
      <c r="C467" s="121"/>
    </row>
    <row r="468" spans="3:3" s="56" customFormat="1" ht="18.75" x14ac:dyDescent="0.2">
      <c r="C468" s="121"/>
    </row>
    <row r="469" spans="3:3" s="56" customFormat="1" ht="18.75" x14ac:dyDescent="0.2">
      <c r="C469" s="121"/>
    </row>
    <row r="470" spans="3:3" s="56" customFormat="1" ht="18.75" x14ac:dyDescent="0.2">
      <c r="C470" s="121"/>
    </row>
    <row r="471" spans="3:3" s="56" customFormat="1" ht="18.75" x14ac:dyDescent="0.2">
      <c r="C471" s="121"/>
    </row>
    <row r="472" spans="3:3" s="56" customFormat="1" ht="18.75" x14ac:dyDescent="0.2">
      <c r="C472" s="121"/>
    </row>
    <row r="473" spans="3:3" s="56" customFormat="1" ht="18.75" x14ac:dyDescent="0.2">
      <c r="C473" s="121"/>
    </row>
    <row r="474" spans="3:3" s="56" customFormat="1" ht="18.75" x14ac:dyDescent="0.2">
      <c r="C474" s="121"/>
    </row>
    <row r="475" spans="3:3" s="56" customFormat="1" ht="18.75" x14ac:dyDescent="0.2">
      <c r="C475" s="121"/>
    </row>
    <row r="476" spans="3:3" s="56" customFormat="1" ht="18.75" x14ac:dyDescent="0.2">
      <c r="C476" s="121"/>
    </row>
    <row r="477" spans="3:3" s="56" customFormat="1" ht="18.75" x14ac:dyDescent="0.2">
      <c r="C477" s="121"/>
    </row>
    <row r="478" spans="3:3" s="56" customFormat="1" ht="18.75" x14ac:dyDescent="0.2">
      <c r="C478" s="121"/>
    </row>
    <row r="479" spans="3:3" s="56" customFormat="1" ht="18.75" x14ac:dyDescent="0.2">
      <c r="C479" s="121"/>
    </row>
    <row r="480" spans="3:3" s="56" customFormat="1" ht="18.75" x14ac:dyDescent="0.2">
      <c r="C480" s="121"/>
    </row>
    <row r="481" spans="3:3" s="56" customFormat="1" ht="18.75" x14ac:dyDescent="0.2">
      <c r="C481" s="121"/>
    </row>
    <row r="482" spans="3:3" s="56" customFormat="1" ht="18.75" x14ac:dyDescent="0.2">
      <c r="C482" s="121"/>
    </row>
    <row r="483" spans="3:3" s="56" customFormat="1" ht="18.75" x14ac:dyDescent="0.2">
      <c r="C483" s="121"/>
    </row>
    <row r="484" spans="3:3" s="56" customFormat="1" ht="18.75" x14ac:dyDescent="0.2">
      <c r="C484" s="121"/>
    </row>
    <row r="485" spans="3:3" s="56" customFormat="1" ht="18.75" x14ac:dyDescent="0.2">
      <c r="C485" s="121"/>
    </row>
    <row r="486" spans="3:3" s="56" customFormat="1" ht="18.75" x14ac:dyDescent="0.2">
      <c r="C486" s="121"/>
    </row>
    <row r="487" spans="3:3" s="56" customFormat="1" ht="18.75" x14ac:dyDescent="0.2">
      <c r="C487" s="121"/>
    </row>
    <row r="488" spans="3:3" s="56" customFormat="1" ht="18.75" x14ac:dyDescent="0.2">
      <c r="C488" s="121"/>
    </row>
    <row r="489" spans="3:3" s="56" customFormat="1" ht="18.75" x14ac:dyDescent="0.2">
      <c r="C489" s="121"/>
    </row>
    <row r="490" spans="3:3" s="56" customFormat="1" ht="18.75" x14ac:dyDescent="0.2">
      <c r="C490" s="121"/>
    </row>
    <row r="491" spans="3:3" s="56" customFormat="1" ht="18.75" x14ac:dyDescent="0.2">
      <c r="C491" s="121"/>
    </row>
    <row r="492" spans="3:3" s="56" customFormat="1" ht="18.75" x14ac:dyDescent="0.2">
      <c r="C492" s="121"/>
    </row>
    <row r="493" spans="3:3" s="56" customFormat="1" ht="18.75" x14ac:dyDescent="0.2">
      <c r="C493" s="121"/>
    </row>
    <row r="494" spans="3:3" s="56" customFormat="1" ht="18.75" x14ac:dyDescent="0.2">
      <c r="C494" s="121"/>
    </row>
    <row r="495" spans="3:3" s="56" customFormat="1" ht="18.75" x14ac:dyDescent="0.2">
      <c r="C495" s="121"/>
    </row>
    <row r="496" spans="3:3" s="56" customFormat="1" ht="18.75" x14ac:dyDescent="0.2">
      <c r="C496" s="121"/>
    </row>
    <row r="497" spans="3:3" s="56" customFormat="1" ht="18.75" x14ac:dyDescent="0.2">
      <c r="C497" s="121"/>
    </row>
    <row r="498" spans="3:3" s="56" customFormat="1" ht="18.75" x14ac:dyDescent="0.2">
      <c r="C498" s="121"/>
    </row>
    <row r="499" spans="3:3" s="56" customFormat="1" ht="18.75" x14ac:dyDescent="0.2">
      <c r="C499" s="121"/>
    </row>
    <row r="500" spans="3:3" s="56" customFormat="1" ht="18.75" x14ac:dyDescent="0.2">
      <c r="C500" s="121"/>
    </row>
    <row r="501" spans="3:3" s="56" customFormat="1" ht="18.75" x14ac:dyDescent="0.2">
      <c r="C501" s="121"/>
    </row>
    <row r="502" spans="3:3" s="56" customFormat="1" ht="18.75" x14ac:dyDescent="0.2">
      <c r="C502" s="121"/>
    </row>
    <row r="503" spans="3:3" s="56" customFormat="1" ht="18.75" x14ac:dyDescent="0.2">
      <c r="C503" s="121"/>
    </row>
    <row r="504" spans="3:3" s="56" customFormat="1" ht="18.75" x14ac:dyDescent="0.2">
      <c r="C504" s="121"/>
    </row>
    <row r="505" spans="3:3" s="56" customFormat="1" ht="18.75" x14ac:dyDescent="0.2">
      <c r="C505" s="121"/>
    </row>
    <row r="506" spans="3:3" s="56" customFormat="1" ht="18.75" x14ac:dyDescent="0.2">
      <c r="C506" s="121"/>
    </row>
    <row r="507" spans="3:3" s="56" customFormat="1" ht="18.75" x14ac:dyDescent="0.2">
      <c r="C507" s="121"/>
    </row>
    <row r="508" spans="3:3" s="56" customFormat="1" ht="18.75" x14ac:dyDescent="0.2">
      <c r="C508" s="121"/>
    </row>
    <row r="509" spans="3:3" s="56" customFormat="1" ht="18.75" x14ac:dyDescent="0.2">
      <c r="C509" s="121"/>
    </row>
    <row r="510" spans="3:3" s="56" customFormat="1" ht="18.75" x14ac:dyDescent="0.2">
      <c r="C510" s="121"/>
    </row>
    <row r="511" spans="3:3" s="56" customFormat="1" ht="18.75" x14ac:dyDescent="0.2">
      <c r="C511" s="121"/>
    </row>
    <row r="512" spans="3:3" s="56" customFormat="1" ht="18.75" x14ac:dyDescent="0.2">
      <c r="C512" s="121"/>
    </row>
    <row r="513" spans="3:3" s="56" customFormat="1" ht="18.75" x14ac:dyDescent="0.2">
      <c r="C513" s="121"/>
    </row>
    <row r="514" spans="3:3" s="56" customFormat="1" ht="18.75" x14ac:dyDescent="0.2">
      <c r="C514" s="121"/>
    </row>
    <row r="515" spans="3:3" s="56" customFormat="1" ht="18.75" x14ac:dyDescent="0.2">
      <c r="C515" s="121"/>
    </row>
    <row r="516" spans="3:3" s="56" customFormat="1" ht="18.75" x14ac:dyDescent="0.2">
      <c r="C516" s="121"/>
    </row>
    <row r="517" spans="3:3" s="56" customFormat="1" ht="18.75" x14ac:dyDescent="0.2">
      <c r="C517" s="121"/>
    </row>
    <row r="518" spans="3:3" s="56" customFormat="1" ht="18.75" x14ac:dyDescent="0.2">
      <c r="C518" s="121"/>
    </row>
    <row r="519" spans="3:3" s="56" customFormat="1" ht="18.75" x14ac:dyDescent="0.2">
      <c r="C519" s="121"/>
    </row>
    <row r="520" spans="3:3" s="56" customFormat="1" ht="18.75" x14ac:dyDescent="0.2">
      <c r="C520" s="121"/>
    </row>
    <row r="521" spans="3:3" s="56" customFormat="1" ht="18.75" x14ac:dyDescent="0.2">
      <c r="C521" s="121"/>
    </row>
    <row r="522" spans="3:3" s="56" customFormat="1" ht="18.75" x14ac:dyDescent="0.2">
      <c r="C522" s="121"/>
    </row>
    <row r="523" spans="3:3" s="56" customFormat="1" ht="18.75" x14ac:dyDescent="0.2">
      <c r="C523" s="121"/>
    </row>
    <row r="524" spans="3:3" s="56" customFormat="1" ht="18.75" x14ac:dyDescent="0.2">
      <c r="C524" s="121"/>
    </row>
    <row r="525" spans="3:3" s="56" customFormat="1" ht="18.75" x14ac:dyDescent="0.2">
      <c r="C525" s="121"/>
    </row>
    <row r="526" spans="3:3" s="56" customFormat="1" ht="18.75" x14ac:dyDescent="0.2">
      <c r="C526" s="121"/>
    </row>
    <row r="527" spans="3:3" s="56" customFormat="1" ht="18.75" x14ac:dyDescent="0.2">
      <c r="C527" s="121"/>
    </row>
    <row r="528" spans="3:3" s="56" customFormat="1" ht="18.75" x14ac:dyDescent="0.2">
      <c r="C528" s="121"/>
    </row>
    <row r="529" spans="3:3" s="56" customFormat="1" ht="18.75" x14ac:dyDescent="0.2">
      <c r="C529" s="121"/>
    </row>
    <row r="530" spans="3:3" s="56" customFormat="1" ht="18.75" x14ac:dyDescent="0.2">
      <c r="C530" s="121"/>
    </row>
    <row r="531" spans="3:3" s="56" customFormat="1" ht="18.75" x14ac:dyDescent="0.2">
      <c r="C531" s="121"/>
    </row>
    <row r="532" spans="3:3" s="56" customFormat="1" ht="18.75" x14ac:dyDescent="0.2">
      <c r="C532" s="121"/>
    </row>
    <row r="533" spans="3:3" s="56" customFormat="1" ht="18.75" x14ac:dyDescent="0.2">
      <c r="C533" s="121"/>
    </row>
    <row r="534" spans="3:3" s="56" customFormat="1" ht="18.75" x14ac:dyDescent="0.2">
      <c r="C534" s="121"/>
    </row>
    <row r="535" spans="3:3" s="56" customFormat="1" ht="18.75" x14ac:dyDescent="0.2">
      <c r="C535" s="121"/>
    </row>
    <row r="536" spans="3:3" s="56" customFormat="1" ht="18.75" x14ac:dyDescent="0.2">
      <c r="C536" s="121"/>
    </row>
    <row r="537" spans="3:3" s="56" customFormat="1" ht="18.75" x14ac:dyDescent="0.2">
      <c r="C537" s="121"/>
    </row>
    <row r="538" spans="3:3" s="56" customFormat="1" ht="18.75" x14ac:dyDescent="0.2">
      <c r="C538" s="121"/>
    </row>
    <row r="539" spans="3:3" s="56" customFormat="1" ht="18.75" x14ac:dyDescent="0.2">
      <c r="C539" s="121"/>
    </row>
    <row r="540" spans="3:3" s="56" customFormat="1" ht="18.75" x14ac:dyDescent="0.2">
      <c r="C540" s="121"/>
    </row>
    <row r="541" spans="3:3" s="56" customFormat="1" ht="18.75" x14ac:dyDescent="0.2">
      <c r="C541" s="121"/>
    </row>
    <row r="542" spans="3:3" s="56" customFormat="1" ht="18.75" x14ac:dyDescent="0.2">
      <c r="C542" s="121"/>
    </row>
    <row r="543" spans="3:3" s="56" customFormat="1" ht="18.75" x14ac:dyDescent="0.2">
      <c r="C543" s="121"/>
    </row>
    <row r="544" spans="3:3" s="56" customFormat="1" ht="18.75" x14ac:dyDescent="0.2">
      <c r="C544" s="121"/>
    </row>
    <row r="545" spans="3:3" s="56" customFormat="1" ht="18.75" x14ac:dyDescent="0.2">
      <c r="C545" s="121"/>
    </row>
    <row r="546" spans="3:3" s="56" customFormat="1" ht="18.75" x14ac:dyDescent="0.2">
      <c r="C546" s="121"/>
    </row>
    <row r="547" spans="3:3" s="56" customFormat="1" ht="18.75" x14ac:dyDescent="0.2">
      <c r="C547" s="121"/>
    </row>
    <row r="548" spans="3:3" s="56" customFormat="1" ht="18.75" x14ac:dyDescent="0.2">
      <c r="C548" s="121"/>
    </row>
    <row r="549" spans="3:3" s="56" customFormat="1" ht="18.75" x14ac:dyDescent="0.2">
      <c r="C549" s="121"/>
    </row>
    <row r="550" spans="3:3" s="56" customFormat="1" ht="18.75" x14ac:dyDescent="0.2">
      <c r="C550" s="121"/>
    </row>
    <row r="551" spans="3:3" s="56" customFormat="1" ht="18.75" x14ac:dyDescent="0.2">
      <c r="C551" s="121"/>
    </row>
    <row r="552" spans="3:3" s="56" customFormat="1" ht="18.75" x14ac:dyDescent="0.2">
      <c r="C552" s="121"/>
    </row>
    <row r="553" spans="3:3" s="56" customFormat="1" ht="18.75" x14ac:dyDescent="0.2">
      <c r="C553" s="121"/>
    </row>
    <row r="554" spans="3:3" s="56" customFormat="1" ht="18.75" x14ac:dyDescent="0.2">
      <c r="C554" s="121"/>
    </row>
    <row r="555" spans="3:3" s="56" customFormat="1" ht="18.75" x14ac:dyDescent="0.2">
      <c r="C555" s="121"/>
    </row>
    <row r="556" spans="3:3" s="56" customFormat="1" ht="18.75" x14ac:dyDescent="0.2">
      <c r="C556" s="121"/>
    </row>
    <row r="557" spans="3:3" s="56" customFormat="1" ht="18.75" x14ac:dyDescent="0.2">
      <c r="C557" s="121"/>
    </row>
    <row r="558" spans="3:3" s="56" customFormat="1" ht="18.75" x14ac:dyDescent="0.2">
      <c r="C558" s="121"/>
    </row>
    <row r="559" spans="3:3" s="56" customFormat="1" ht="18.75" x14ac:dyDescent="0.2">
      <c r="C559" s="121"/>
    </row>
    <row r="560" spans="3:3" s="56" customFormat="1" ht="18.75" x14ac:dyDescent="0.2">
      <c r="C560" s="121"/>
    </row>
    <row r="561" spans="3:3" s="56" customFormat="1" ht="18.75" x14ac:dyDescent="0.2">
      <c r="C561" s="121"/>
    </row>
    <row r="562" spans="3:3" s="56" customFormat="1" ht="18.75" x14ac:dyDescent="0.2">
      <c r="C562" s="121"/>
    </row>
    <row r="563" spans="3:3" s="56" customFormat="1" ht="18.75" x14ac:dyDescent="0.2">
      <c r="C563" s="121"/>
    </row>
    <row r="564" spans="3:3" s="56" customFormat="1" ht="18.75" x14ac:dyDescent="0.2">
      <c r="C564" s="121"/>
    </row>
    <row r="565" spans="3:3" s="56" customFormat="1" ht="18.75" x14ac:dyDescent="0.2">
      <c r="C565" s="121"/>
    </row>
    <row r="566" spans="3:3" s="56" customFormat="1" ht="18.75" x14ac:dyDescent="0.2">
      <c r="C566" s="121"/>
    </row>
    <row r="567" spans="3:3" s="56" customFormat="1" ht="18.75" x14ac:dyDescent="0.2">
      <c r="C567" s="121"/>
    </row>
    <row r="568" spans="3:3" s="56" customFormat="1" ht="18.75" x14ac:dyDescent="0.2">
      <c r="C568" s="121"/>
    </row>
    <row r="569" spans="3:3" s="56" customFormat="1" ht="18.75" x14ac:dyDescent="0.2">
      <c r="C569" s="121"/>
    </row>
    <row r="570" spans="3:3" s="56" customFormat="1" ht="18.75" x14ac:dyDescent="0.2">
      <c r="C570" s="121"/>
    </row>
    <row r="571" spans="3:3" s="56" customFormat="1" ht="18.75" x14ac:dyDescent="0.2">
      <c r="C571" s="121"/>
    </row>
    <row r="572" spans="3:3" s="56" customFormat="1" ht="18.75" x14ac:dyDescent="0.2">
      <c r="C572" s="121"/>
    </row>
    <row r="573" spans="3:3" s="56" customFormat="1" ht="18.75" x14ac:dyDescent="0.2">
      <c r="C573" s="121"/>
    </row>
    <row r="574" spans="3:3" s="56" customFormat="1" ht="18.75" x14ac:dyDescent="0.2">
      <c r="C574" s="121"/>
    </row>
    <row r="575" spans="3:3" s="56" customFormat="1" ht="18.75" x14ac:dyDescent="0.2">
      <c r="C575" s="121"/>
    </row>
    <row r="576" spans="3:3" s="56" customFormat="1" ht="18.75" x14ac:dyDescent="0.2">
      <c r="C576" s="121"/>
    </row>
    <row r="577" spans="3:3" s="56" customFormat="1" ht="18.75" x14ac:dyDescent="0.2">
      <c r="C577" s="121"/>
    </row>
    <row r="578" spans="3:3" s="56" customFormat="1" ht="18.75" x14ac:dyDescent="0.2">
      <c r="C578" s="121"/>
    </row>
    <row r="579" spans="3:3" s="56" customFormat="1" ht="18.75" x14ac:dyDescent="0.2">
      <c r="C579" s="121"/>
    </row>
    <row r="580" spans="3:3" s="56" customFormat="1" ht="18.75" x14ac:dyDescent="0.2">
      <c r="C580" s="121"/>
    </row>
    <row r="581" spans="3:3" s="56" customFormat="1" ht="18.75" x14ac:dyDescent="0.2">
      <c r="C581" s="121"/>
    </row>
    <row r="582" spans="3:3" s="56" customFormat="1" ht="18.75" x14ac:dyDescent="0.2">
      <c r="C582" s="121"/>
    </row>
    <row r="583" spans="3:3" s="56" customFormat="1" ht="18.75" x14ac:dyDescent="0.2">
      <c r="C583" s="121"/>
    </row>
    <row r="584" spans="3:3" s="56" customFormat="1" ht="18.75" x14ac:dyDescent="0.2">
      <c r="C584" s="121"/>
    </row>
    <row r="585" spans="3:3" s="56" customFormat="1" ht="18.75" x14ac:dyDescent="0.2">
      <c r="C585" s="121"/>
    </row>
    <row r="586" spans="3:3" s="56" customFormat="1" ht="18.75" x14ac:dyDescent="0.2">
      <c r="C586" s="121"/>
    </row>
    <row r="587" spans="3:3" s="56" customFormat="1" ht="18.75" x14ac:dyDescent="0.2">
      <c r="C587" s="121"/>
    </row>
    <row r="588" spans="3:3" s="56" customFormat="1" ht="18.75" x14ac:dyDescent="0.2">
      <c r="C588" s="121"/>
    </row>
    <row r="589" spans="3:3" s="56" customFormat="1" ht="18.75" x14ac:dyDescent="0.2">
      <c r="C589" s="121"/>
    </row>
    <row r="590" spans="3:3" s="56" customFormat="1" ht="18.75" x14ac:dyDescent="0.2">
      <c r="C590" s="121"/>
    </row>
    <row r="591" spans="3:3" s="56" customFormat="1" ht="18.75" x14ac:dyDescent="0.2">
      <c r="C591" s="121"/>
    </row>
    <row r="592" spans="3:3" s="56" customFormat="1" ht="18.75" x14ac:dyDescent="0.2">
      <c r="C592" s="121"/>
    </row>
    <row r="593" spans="3:3" s="56" customFormat="1" ht="18.75" x14ac:dyDescent="0.2">
      <c r="C593" s="121"/>
    </row>
    <row r="594" spans="3:3" s="56" customFormat="1" ht="18.75" x14ac:dyDescent="0.2">
      <c r="C594" s="121"/>
    </row>
    <row r="595" spans="3:3" s="56" customFormat="1" ht="18.75" x14ac:dyDescent="0.2">
      <c r="C595" s="121"/>
    </row>
    <row r="596" spans="3:3" s="56" customFormat="1" ht="18.75" x14ac:dyDescent="0.2">
      <c r="C596" s="121"/>
    </row>
    <row r="597" spans="3:3" s="56" customFormat="1" ht="18.75" x14ac:dyDescent="0.2">
      <c r="C597" s="121"/>
    </row>
    <row r="598" spans="3:3" s="56" customFormat="1" ht="18.75" x14ac:dyDescent="0.2">
      <c r="C598" s="121"/>
    </row>
    <row r="599" spans="3:3" s="56" customFormat="1" ht="18.75" x14ac:dyDescent="0.2">
      <c r="C599" s="121"/>
    </row>
    <row r="600" spans="3:3" s="56" customFormat="1" ht="18.75" x14ac:dyDescent="0.2">
      <c r="C600" s="121"/>
    </row>
    <row r="601" spans="3:3" s="56" customFormat="1" ht="18.75" x14ac:dyDescent="0.2">
      <c r="C601" s="121"/>
    </row>
    <row r="602" spans="3:3" s="56" customFormat="1" ht="18.75" x14ac:dyDescent="0.2">
      <c r="C602" s="121"/>
    </row>
    <row r="603" spans="3:3" s="56" customFormat="1" ht="18.75" x14ac:dyDescent="0.2">
      <c r="C603" s="121"/>
    </row>
    <row r="604" spans="3:3" s="56" customFormat="1" ht="18.75" x14ac:dyDescent="0.2">
      <c r="C604" s="121"/>
    </row>
    <row r="605" spans="3:3" s="56" customFormat="1" ht="18.75" x14ac:dyDescent="0.2">
      <c r="C605" s="121"/>
    </row>
    <row r="606" spans="3:3" s="56" customFormat="1" ht="18.75" x14ac:dyDescent="0.2">
      <c r="C606" s="121"/>
    </row>
    <row r="607" spans="3:3" s="56" customFormat="1" ht="18.75" x14ac:dyDescent="0.2">
      <c r="C607" s="121"/>
    </row>
    <row r="608" spans="3:3" s="56" customFormat="1" ht="18.75" x14ac:dyDescent="0.2">
      <c r="C608" s="121"/>
    </row>
    <row r="609" spans="3:3" s="56" customFormat="1" ht="18.75" x14ac:dyDescent="0.2">
      <c r="C609" s="121"/>
    </row>
    <row r="610" spans="3:3" s="56" customFormat="1" ht="18.75" x14ac:dyDescent="0.2">
      <c r="C610" s="121"/>
    </row>
    <row r="611" spans="3:3" s="56" customFormat="1" ht="18.75" x14ac:dyDescent="0.2">
      <c r="C611" s="121"/>
    </row>
    <row r="612" spans="3:3" s="56" customFormat="1" ht="18.75" x14ac:dyDescent="0.2">
      <c r="C612" s="121"/>
    </row>
    <row r="613" spans="3:3" s="56" customFormat="1" ht="18.75" x14ac:dyDescent="0.2">
      <c r="C613" s="121"/>
    </row>
    <row r="614" spans="3:3" s="56" customFormat="1" ht="18.75" x14ac:dyDescent="0.2">
      <c r="C614" s="121"/>
    </row>
    <row r="615" spans="3:3" s="56" customFormat="1" ht="18.75" x14ac:dyDescent="0.2">
      <c r="C615" s="121"/>
    </row>
    <row r="616" spans="3:3" s="56" customFormat="1" ht="18.75" x14ac:dyDescent="0.2">
      <c r="C616" s="121"/>
    </row>
    <row r="617" spans="3:3" s="56" customFormat="1" ht="18.75" x14ac:dyDescent="0.2">
      <c r="C617" s="121"/>
    </row>
    <row r="618" spans="3:3" s="56" customFormat="1" ht="18.75" x14ac:dyDescent="0.2">
      <c r="C618" s="121"/>
    </row>
    <row r="619" spans="3:3" s="56" customFormat="1" ht="18.75" x14ac:dyDescent="0.2">
      <c r="C619" s="121"/>
    </row>
    <row r="620" spans="3:3" s="56" customFormat="1" ht="18.75" x14ac:dyDescent="0.2">
      <c r="C620" s="121"/>
    </row>
    <row r="621" spans="3:3" s="56" customFormat="1" ht="18.75" x14ac:dyDescent="0.2">
      <c r="C621" s="121"/>
    </row>
    <row r="622" spans="3:3" s="56" customFormat="1" ht="18.75" x14ac:dyDescent="0.2">
      <c r="C622" s="121"/>
    </row>
    <row r="623" spans="3:3" s="56" customFormat="1" ht="18.75" x14ac:dyDescent="0.2">
      <c r="C623" s="121"/>
    </row>
    <row r="624" spans="3:3" s="56" customFormat="1" ht="18.75" x14ac:dyDescent="0.2">
      <c r="C624" s="121"/>
    </row>
    <row r="625" spans="3:3" s="56" customFormat="1" ht="18.75" x14ac:dyDescent="0.2">
      <c r="C625" s="121"/>
    </row>
    <row r="626" spans="3:3" s="56" customFormat="1" ht="18.75" x14ac:dyDescent="0.2">
      <c r="C626" s="121"/>
    </row>
    <row r="627" spans="3:3" s="56" customFormat="1" ht="18.75" x14ac:dyDescent="0.2">
      <c r="C627" s="121"/>
    </row>
    <row r="628" spans="3:3" s="56" customFormat="1" ht="18.75" x14ac:dyDescent="0.2">
      <c r="C628" s="121"/>
    </row>
    <row r="629" spans="3:3" s="56" customFormat="1" ht="18.75" x14ac:dyDescent="0.2">
      <c r="C629" s="121"/>
    </row>
    <row r="630" spans="3:3" s="56" customFormat="1" ht="18.75" x14ac:dyDescent="0.2">
      <c r="C630" s="121"/>
    </row>
    <row r="631" spans="3:3" s="56" customFormat="1" ht="18.75" x14ac:dyDescent="0.2">
      <c r="C631" s="121"/>
    </row>
    <row r="632" spans="3:3" s="56" customFormat="1" ht="18.75" x14ac:dyDescent="0.2">
      <c r="C632" s="121"/>
    </row>
    <row r="633" spans="3:3" s="56" customFormat="1" ht="18.75" x14ac:dyDescent="0.2">
      <c r="C633" s="121"/>
    </row>
    <row r="634" spans="3:3" s="56" customFormat="1" ht="18.75" x14ac:dyDescent="0.2">
      <c r="C634" s="121"/>
    </row>
    <row r="635" spans="3:3" s="56" customFormat="1" ht="18.75" x14ac:dyDescent="0.2">
      <c r="C635" s="121"/>
    </row>
    <row r="636" spans="3:3" s="56" customFormat="1" ht="18.75" x14ac:dyDescent="0.2">
      <c r="C636" s="121"/>
    </row>
    <row r="637" spans="3:3" s="56" customFormat="1" ht="18.75" x14ac:dyDescent="0.2">
      <c r="C637" s="121"/>
    </row>
    <row r="638" spans="3:3" s="56" customFormat="1" ht="18.75" x14ac:dyDescent="0.2">
      <c r="C638" s="121"/>
    </row>
    <row r="639" spans="3:3" s="56" customFormat="1" ht="18.75" x14ac:dyDescent="0.2">
      <c r="C639" s="121"/>
    </row>
    <row r="640" spans="3:3" s="56" customFormat="1" ht="18.75" x14ac:dyDescent="0.2">
      <c r="C640" s="121"/>
    </row>
    <row r="641" spans="3:3" s="56" customFormat="1" ht="18.75" x14ac:dyDescent="0.2">
      <c r="C641" s="121"/>
    </row>
    <row r="642" spans="3:3" s="56" customFormat="1" ht="18.75" x14ac:dyDescent="0.2">
      <c r="C642" s="121"/>
    </row>
    <row r="643" spans="3:3" s="56" customFormat="1" ht="18.75" x14ac:dyDescent="0.2">
      <c r="C643" s="121"/>
    </row>
    <row r="644" spans="3:3" s="56" customFormat="1" ht="18.75" x14ac:dyDescent="0.2">
      <c r="C644" s="121"/>
    </row>
    <row r="645" spans="3:3" s="56" customFormat="1" ht="18.75" x14ac:dyDescent="0.2">
      <c r="C645" s="121"/>
    </row>
    <row r="646" spans="3:3" s="56" customFormat="1" ht="18.75" x14ac:dyDescent="0.2">
      <c r="C646" s="121"/>
    </row>
    <row r="647" spans="3:3" s="56" customFormat="1" ht="18.75" x14ac:dyDescent="0.2">
      <c r="C647" s="121"/>
    </row>
    <row r="648" spans="3:3" s="56" customFormat="1" ht="18.75" x14ac:dyDescent="0.2">
      <c r="C648" s="121"/>
    </row>
    <row r="649" spans="3:3" s="56" customFormat="1" ht="18.75" x14ac:dyDescent="0.2">
      <c r="C649" s="121"/>
    </row>
    <row r="650" spans="3:3" s="56" customFormat="1" ht="18.75" x14ac:dyDescent="0.2">
      <c r="C650" s="121"/>
    </row>
    <row r="651" spans="3:3" s="56" customFormat="1" ht="18.75" x14ac:dyDescent="0.2">
      <c r="C651" s="121"/>
    </row>
    <row r="652" spans="3:3" s="56" customFormat="1" ht="18.75" x14ac:dyDescent="0.2">
      <c r="C652" s="121"/>
    </row>
    <row r="653" spans="3:3" s="56" customFormat="1" ht="18.75" x14ac:dyDescent="0.2">
      <c r="C653" s="121"/>
    </row>
    <row r="654" spans="3:3" s="56" customFormat="1" ht="18.75" x14ac:dyDescent="0.2">
      <c r="C654" s="121"/>
    </row>
    <row r="655" spans="3:3" s="56" customFormat="1" ht="18.75" x14ac:dyDescent="0.2">
      <c r="C655" s="121"/>
    </row>
    <row r="656" spans="3:3" s="56" customFormat="1" ht="18.75" x14ac:dyDescent="0.2">
      <c r="C656" s="121"/>
    </row>
    <row r="657" spans="3:3" s="56" customFormat="1" ht="18.75" x14ac:dyDescent="0.2">
      <c r="C657" s="121"/>
    </row>
    <row r="658" spans="3:3" s="56" customFormat="1" ht="18.75" x14ac:dyDescent="0.2">
      <c r="C658" s="121"/>
    </row>
    <row r="659" spans="3:3" s="56" customFormat="1" ht="18.75" x14ac:dyDescent="0.2">
      <c r="C659" s="121"/>
    </row>
    <row r="660" spans="3:3" s="56" customFormat="1" ht="18.75" x14ac:dyDescent="0.2">
      <c r="C660" s="121"/>
    </row>
    <row r="661" spans="3:3" s="56" customFormat="1" ht="18.75" x14ac:dyDescent="0.2">
      <c r="C661" s="121"/>
    </row>
    <row r="662" spans="3:3" s="56" customFormat="1" ht="18.75" x14ac:dyDescent="0.2">
      <c r="C662" s="121"/>
    </row>
    <row r="663" spans="3:3" s="56" customFormat="1" ht="18.75" x14ac:dyDescent="0.2">
      <c r="C663" s="121"/>
    </row>
    <row r="664" spans="3:3" s="56" customFormat="1" ht="18.75" x14ac:dyDescent="0.2">
      <c r="C664" s="121"/>
    </row>
    <row r="665" spans="3:3" s="56" customFormat="1" ht="18.75" x14ac:dyDescent="0.2">
      <c r="C665" s="121"/>
    </row>
    <row r="666" spans="3:3" s="56" customFormat="1" ht="18.75" x14ac:dyDescent="0.2">
      <c r="C666" s="121"/>
    </row>
    <row r="667" spans="3:3" s="56" customFormat="1" ht="18.75" x14ac:dyDescent="0.2">
      <c r="C667" s="121"/>
    </row>
    <row r="668" spans="3:3" s="56" customFormat="1" ht="18.75" x14ac:dyDescent="0.2">
      <c r="C668" s="121"/>
    </row>
    <row r="669" spans="3:3" s="56" customFormat="1" ht="18.75" x14ac:dyDescent="0.2">
      <c r="C669" s="121"/>
    </row>
    <row r="670" spans="3:3" s="56" customFormat="1" ht="18.75" x14ac:dyDescent="0.2">
      <c r="C670" s="121"/>
    </row>
    <row r="671" spans="3:3" s="56" customFormat="1" ht="18.75" x14ac:dyDescent="0.2">
      <c r="C671" s="121"/>
    </row>
    <row r="672" spans="3:3" s="56" customFormat="1" ht="18.75" x14ac:dyDescent="0.2">
      <c r="C672" s="121"/>
    </row>
    <row r="673" spans="3:3" s="56" customFormat="1" ht="18.75" x14ac:dyDescent="0.2">
      <c r="C673" s="121"/>
    </row>
    <row r="674" spans="3:3" s="56" customFormat="1" ht="18.75" x14ac:dyDescent="0.2">
      <c r="C674" s="121"/>
    </row>
    <row r="675" spans="3:3" s="56" customFormat="1" ht="18.75" x14ac:dyDescent="0.2">
      <c r="C675" s="121"/>
    </row>
    <row r="676" spans="3:3" s="56" customFormat="1" ht="18.75" x14ac:dyDescent="0.2">
      <c r="C676" s="121"/>
    </row>
    <row r="677" spans="3:3" s="56" customFormat="1" ht="18.75" x14ac:dyDescent="0.2">
      <c r="C677" s="121"/>
    </row>
    <row r="678" spans="3:3" s="56" customFormat="1" ht="18.75" x14ac:dyDescent="0.2">
      <c r="C678" s="121"/>
    </row>
    <row r="679" spans="3:3" s="56" customFormat="1" ht="18.75" x14ac:dyDescent="0.2">
      <c r="C679" s="121"/>
    </row>
    <row r="680" spans="3:3" s="56" customFormat="1" ht="18.75" x14ac:dyDescent="0.2">
      <c r="C680" s="121"/>
    </row>
    <row r="681" spans="3:3" s="56" customFormat="1" ht="18.75" x14ac:dyDescent="0.2">
      <c r="C681" s="121"/>
    </row>
    <row r="682" spans="3:3" s="56" customFormat="1" ht="18.75" x14ac:dyDescent="0.2">
      <c r="C682" s="121"/>
    </row>
    <row r="683" spans="3:3" s="56" customFormat="1" ht="18.75" x14ac:dyDescent="0.2">
      <c r="C683" s="121"/>
    </row>
    <row r="684" spans="3:3" s="56" customFormat="1" ht="18.75" x14ac:dyDescent="0.2">
      <c r="C684" s="121"/>
    </row>
    <row r="685" spans="3:3" s="56" customFormat="1" ht="18.75" x14ac:dyDescent="0.2">
      <c r="C685" s="121"/>
    </row>
    <row r="686" spans="3:3" s="56" customFormat="1" ht="18.75" x14ac:dyDescent="0.2">
      <c r="C686" s="121"/>
    </row>
    <row r="687" spans="3:3" s="56" customFormat="1" ht="18.75" x14ac:dyDescent="0.2">
      <c r="C687" s="121"/>
    </row>
    <row r="688" spans="3:3" s="56" customFormat="1" ht="18.75" x14ac:dyDescent="0.2">
      <c r="C688" s="121"/>
    </row>
    <row r="689" spans="3:3" s="56" customFormat="1" ht="18.75" x14ac:dyDescent="0.2">
      <c r="C689" s="121"/>
    </row>
    <row r="690" spans="3:3" s="56" customFormat="1" ht="18.75" x14ac:dyDescent="0.2">
      <c r="C690" s="121"/>
    </row>
    <row r="691" spans="3:3" s="56" customFormat="1" ht="18.75" x14ac:dyDescent="0.2">
      <c r="C691" s="121"/>
    </row>
    <row r="692" spans="3:3" s="56" customFormat="1" ht="18.75" x14ac:dyDescent="0.2">
      <c r="C692" s="121"/>
    </row>
    <row r="693" spans="3:3" s="56" customFormat="1" ht="18.75" x14ac:dyDescent="0.2">
      <c r="C693" s="121"/>
    </row>
    <row r="694" spans="3:3" s="56" customFormat="1" ht="18.75" x14ac:dyDescent="0.2">
      <c r="C694" s="121"/>
    </row>
    <row r="695" spans="3:3" s="56" customFormat="1" ht="18.75" x14ac:dyDescent="0.2">
      <c r="C695" s="121"/>
    </row>
    <row r="696" spans="3:3" s="56" customFormat="1" ht="18.75" x14ac:dyDescent="0.2">
      <c r="C696" s="121"/>
    </row>
    <row r="697" spans="3:3" s="56" customFormat="1" ht="18.75" x14ac:dyDescent="0.2">
      <c r="C697" s="121"/>
    </row>
    <row r="698" spans="3:3" s="56" customFormat="1" ht="18.75" x14ac:dyDescent="0.2">
      <c r="C698" s="121"/>
    </row>
    <row r="699" spans="3:3" s="56" customFormat="1" ht="18.75" x14ac:dyDescent="0.2">
      <c r="C699" s="121"/>
    </row>
    <row r="700" spans="3:3" s="56" customFormat="1" ht="18.75" x14ac:dyDescent="0.2">
      <c r="C700" s="121"/>
    </row>
    <row r="701" spans="3:3" s="56" customFormat="1" ht="18.75" x14ac:dyDescent="0.2">
      <c r="C701" s="121"/>
    </row>
    <row r="702" spans="3:3" s="56" customFormat="1" ht="18.75" x14ac:dyDescent="0.2">
      <c r="C702" s="121"/>
    </row>
    <row r="703" spans="3:3" s="56" customFormat="1" ht="18.75" x14ac:dyDescent="0.2">
      <c r="C703" s="121"/>
    </row>
    <row r="704" spans="3:3" s="56" customFormat="1" ht="18.75" x14ac:dyDescent="0.2">
      <c r="C704" s="121"/>
    </row>
    <row r="705" spans="3:3" s="56" customFormat="1" ht="18.75" x14ac:dyDescent="0.2">
      <c r="C705" s="121"/>
    </row>
    <row r="706" spans="3:3" s="56" customFormat="1" ht="18.75" x14ac:dyDescent="0.2">
      <c r="C706" s="121"/>
    </row>
    <row r="707" spans="3:3" s="56" customFormat="1" ht="18.75" x14ac:dyDescent="0.2">
      <c r="C707" s="121"/>
    </row>
    <row r="708" spans="3:3" s="56" customFormat="1" ht="18.75" x14ac:dyDescent="0.2">
      <c r="C708" s="121"/>
    </row>
    <row r="709" spans="3:3" s="56" customFormat="1" ht="18.75" x14ac:dyDescent="0.2">
      <c r="C709" s="121"/>
    </row>
    <row r="710" spans="3:3" s="56" customFormat="1" ht="18.75" x14ac:dyDescent="0.2">
      <c r="C710" s="121"/>
    </row>
    <row r="711" spans="3:3" s="56" customFormat="1" ht="18.75" x14ac:dyDescent="0.2">
      <c r="C711" s="121"/>
    </row>
    <row r="712" spans="3:3" s="56" customFormat="1" ht="18.75" x14ac:dyDescent="0.2">
      <c r="C712" s="121"/>
    </row>
    <row r="713" spans="3:3" s="56" customFormat="1" ht="18.75" x14ac:dyDescent="0.2">
      <c r="C713" s="121"/>
    </row>
    <row r="714" spans="3:3" s="56" customFormat="1" ht="18.75" x14ac:dyDescent="0.2">
      <c r="C714" s="121"/>
    </row>
    <row r="715" spans="3:3" s="56" customFormat="1" ht="18.75" x14ac:dyDescent="0.2">
      <c r="C715" s="121"/>
    </row>
    <row r="716" spans="3:3" s="56" customFormat="1" ht="18.75" x14ac:dyDescent="0.2">
      <c r="C716" s="121"/>
    </row>
    <row r="717" spans="3:3" s="56" customFormat="1" ht="18.75" x14ac:dyDescent="0.2">
      <c r="C717" s="121"/>
    </row>
    <row r="718" spans="3:3" s="56" customFormat="1" ht="18.75" x14ac:dyDescent="0.2">
      <c r="C718" s="121"/>
    </row>
    <row r="719" spans="3:3" s="56" customFormat="1" ht="18.75" x14ac:dyDescent="0.2">
      <c r="C719" s="121"/>
    </row>
    <row r="720" spans="3:3" s="56" customFormat="1" ht="18.75" x14ac:dyDescent="0.2">
      <c r="C720" s="121"/>
    </row>
    <row r="721" spans="3:3" s="56" customFormat="1" ht="18.75" x14ac:dyDescent="0.2">
      <c r="C721" s="121"/>
    </row>
    <row r="722" spans="3:3" s="56" customFormat="1" ht="18.75" x14ac:dyDescent="0.2">
      <c r="C722" s="121"/>
    </row>
    <row r="723" spans="3:3" s="56" customFormat="1" ht="18.75" x14ac:dyDescent="0.2">
      <c r="C723" s="121"/>
    </row>
    <row r="724" spans="3:3" s="56" customFormat="1" ht="18.75" x14ac:dyDescent="0.2">
      <c r="C724" s="121"/>
    </row>
    <row r="725" spans="3:3" s="56" customFormat="1" ht="18.75" x14ac:dyDescent="0.2">
      <c r="C725" s="121"/>
    </row>
    <row r="726" spans="3:3" s="56" customFormat="1" ht="18.75" x14ac:dyDescent="0.2">
      <c r="C726" s="121"/>
    </row>
    <row r="727" spans="3:3" s="56" customFormat="1" ht="18.75" x14ac:dyDescent="0.2">
      <c r="C727" s="121"/>
    </row>
    <row r="728" spans="3:3" s="56" customFormat="1" ht="18.75" x14ac:dyDescent="0.2">
      <c r="C728" s="121"/>
    </row>
    <row r="729" spans="3:3" s="56" customFormat="1" ht="18.75" x14ac:dyDescent="0.2">
      <c r="C729" s="121"/>
    </row>
    <row r="730" spans="3:3" s="56" customFormat="1" ht="18.75" x14ac:dyDescent="0.2">
      <c r="C730" s="121"/>
    </row>
    <row r="731" spans="3:3" s="56" customFormat="1" ht="18.75" x14ac:dyDescent="0.2">
      <c r="C731" s="121"/>
    </row>
    <row r="732" spans="3:3" s="56" customFormat="1" ht="18.75" x14ac:dyDescent="0.2">
      <c r="C732" s="121"/>
    </row>
    <row r="733" spans="3:3" s="56" customFormat="1" ht="18.75" x14ac:dyDescent="0.2">
      <c r="C733" s="121"/>
    </row>
    <row r="734" spans="3:3" s="56" customFormat="1" ht="18.75" x14ac:dyDescent="0.2">
      <c r="C734" s="121"/>
    </row>
    <row r="735" spans="3:3" s="56" customFormat="1" ht="18.75" x14ac:dyDescent="0.2">
      <c r="C735" s="121"/>
    </row>
    <row r="736" spans="3:3" s="56" customFormat="1" ht="18.75" x14ac:dyDescent="0.2">
      <c r="C736" s="121"/>
    </row>
    <row r="737" spans="3:3" s="56" customFormat="1" ht="18.75" x14ac:dyDescent="0.2">
      <c r="C737" s="121"/>
    </row>
    <row r="738" spans="3:3" s="56" customFormat="1" ht="18.75" x14ac:dyDescent="0.2">
      <c r="C738" s="121"/>
    </row>
    <row r="739" spans="3:3" s="56" customFormat="1" ht="18.75" x14ac:dyDescent="0.2">
      <c r="C739" s="121"/>
    </row>
    <row r="740" spans="3:3" s="56" customFormat="1" ht="18.75" x14ac:dyDescent="0.2">
      <c r="C740" s="121"/>
    </row>
    <row r="741" spans="3:3" s="56" customFormat="1" ht="18.75" x14ac:dyDescent="0.2">
      <c r="C741" s="121"/>
    </row>
    <row r="742" spans="3:3" s="56" customFormat="1" ht="18.75" x14ac:dyDescent="0.2">
      <c r="C742" s="121"/>
    </row>
    <row r="743" spans="3:3" s="56" customFormat="1" ht="18.75" x14ac:dyDescent="0.2">
      <c r="C743" s="121"/>
    </row>
    <row r="744" spans="3:3" s="56" customFormat="1" ht="18.75" x14ac:dyDescent="0.2">
      <c r="C744" s="121"/>
    </row>
    <row r="745" spans="3:3" s="56" customFormat="1" ht="18.75" x14ac:dyDescent="0.2">
      <c r="C745" s="121"/>
    </row>
    <row r="746" spans="3:3" s="56" customFormat="1" ht="18.75" x14ac:dyDescent="0.2">
      <c r="C746" s="121"/>
    </row>
    <row r="747" spans="3:3" s="56" customFormat="1" ht="18.75" x14ac:dyDescent="0.2">
      <c r="C747" s="121"/>
    </row>
    <row r="748" spans="3:3" s="56" customFormat="1" ht="18.75" x14ac:dyDescent="0.2">
      <c r="C748" s="121"/>
    </row>
    <row r="749" spans="3:3" s="56" customFormat="1" ht="18.75" x14ac:dyDescent="0.2">
      <c r="C749" s="121"/>
    </row>
    <row r="750" spans="3:3" s="56" customFormat="1" ht="18.75" x14ac:dyDescent="0.2">
      <c r="C750" s="121"/>
    </row>
    <row r="751" spans="3:3" s="56" customFormat="1" ht="18.75" x14ac:dyDescent="0.2">
      <c r="C751" s="121"/>
    </row>
    <row r="752" spans="3:3" s="56" customFormat="1" ht="18.75" x14ac:dyDescent="0.2">
      <c r="C752" s="121"/>
    </row>
    <row r="753" spans="3:3" s="56" customFormat="1" ht="18.75" x14ac:dyDescent="0.2">
      <c r="C753" s="121"/>
    </row>
    <row r="754" spans="3:3" s="56" customFormat="1" ht="18.75" x14ac:dyDescent="0.2">
      <c r="C754" s="121"/>
    </row>
    <row r="755" spans="3:3" s="56" customFormat="1" ht="18.75" x14ac:dyDescent="0.2">
      <c r="C755" s="121"/>
    </row>
    <row r="756" spans="3:3" s="56" customFormat="1" ht="18.75" x14ac:dyDescent="0.2">
      <c r="C756" s="121"/>
    </row>
    <row r="757" spans="3:3" s="56" customFormat="1" ht="18.75" x14ac:dyDescent="0.2">
      <c r="C757" s="121"/>
    </row>
    <row r="758" spans="3:3" s="56" customFormat="1" ht="18.75" x14ac:dyDescent="0.2">
      <c r="C758" s="121"/>
    </row>
    <row r="759" spans="3:3" s="56" customFormat="1" ht="18.75" x14ac:dyDescent="0.2">
      <c r="C759" s="121"/>
    </row>
    <row r="760" spans="3:3" s="56" customFormat="1" ht="18.75" x14ac:dyDescent="0.2">
      <c r="C760" s="121"/>
    </row>
    <row r="761" spans="3:3" s="56" customFormat="1" ht="18.75" x14ac:dyDescent="0.2">
      <c r="C761" s="121"/>
    </row>
    <row r="762" spans="3:3" s="56" customFormat="1" ht="18.75" x14ac:dyDescent="0.2">
      <c r="C762" s="121"/>
    </row>
    <row r="763" spans="3:3" s="56" customFormat="1" ht="18.75" x14ac:dyDescent="0.2">
      <c r="C763" s="121"/>
    </row>
    <row r="764" spans="3:3" s="56" customFormat="1" ht="18.75" x14ac:dyDescent="0.2">
      <c r="C764" s="121"/>
    </row>
    <row r="765" spans="3:3" s="56" customFormat="1" ht="18.75" x14ac:dyDescent="0.2">
      <c r="C765" s="121"/>
    </row>
    <row r="766" spans="3:3" s="56" customFormat="1" ht="18.75" x14ac:dyDescent="0.2">
      <c r="C766" s="121"/>
    </row>
    <row r="767" spans="3:3" s="56" customFormat="1" ht="18.75" x14ac:dyDescent="0.2">
      <c r="C767" s="121"/>
    </row>
    <row r="768" spans="3:3" s="56" customFormat="1" ht="18.75" x14ac:dyDescent="0.2">
      <c r="C768" s="121"/>
    </row>
    <row r="769" spans="3:3" s="56" customFormat="1" ht="18.75" x14ac:dyDescent="0.2">
      <c r="C769" s="121"/>
    </row>
    <row r="770" spans="3:3" s="56" customFormat="1" ht="18.75" x14ac:dyDescent="0.2">
      <c r="C770" s="121"/>
    </row>
    <row r="771" spans="3:3" s="56" customFormat="1" ht="18.75" x14ac:dyDescent="0.2">
      <c r="C771" s="121"/>
    </row>
    <row r="772" spans="3:3" s="56" customFormat="1" ht="18.75" x14ac:dyDescent="0.2">
      <c r="C772" s="121"/>
    </row>
    <row r="773" spans="3:3" s="56" customFormat="1" ht="18.75" x14ac:dyDescent="0.2">
      <c r="C773" s="121"/>
    </row>
    <row r="774" spans="3:3" s="56" customFormat="1" ht="18.75" x14ac:dyDescent="0.2">
      <c r="C774" s="121"/>
    </row>
    <row r="775" spans="3:3" s="56" customFormat="1" ht="18.75" x14ac:dyDescent="0.2">
      <c r="C775" s="121"/>
    </row>
    <row r="776" spans="3:3" s="56" customFormat="1" ht="18.75" x14ac:dyDescent="0.2">
      <c r="C776" s="121"/>
    </row>
    <row r="777" spans="3:3" s="56" customFormat="1" ht="18.75" x14ac:dyDescent="0.2">
      <c r="C777" s="121"/>
    </row>
    <row r="778" spans="3:3" s="56" customFormat="1" ht="18.75" x14ac:dyDescent="0.2">
      <c r="C778" s="121"/>
    </row>
    <row r="779" spans="3:3" s="56" customFormat="1" ht="18.75" x14ac:dyDescent="0.2">
      <c r="C779" s="121"/>
    </row>
    <row r="780" spans="3:3" s="56" customFormat="1" ht="18.75" x14ac:dyDescent="0.2">
      <c r="C780" s="121"/>
    </row>
    <row r="781" spans="3:3" s="56" customFormat="1" ht="18.75" x14ac:dyDescent="0.2">
      <c r="C781" s="121"/>
    </row>
    <row r="782" spans="3:3" s="56" customFormat="1" ht="18.75" x14ac:dyDescent="0.2">
      <c r="C782" s="121"/>
    </row>
    <row r="783" spans="3:3" s="56" customFormat="1" ht="18.75" x14ac:dyDescent="0.2">
      <c r="C783" s="121"/>
    </row>
    <row r="784" spans="3:3" s="56" customFormat="1" ht="18.75" x14ac:dyDescent="0.2">
      <c r="C784" s="121"/>
    </row>
    <row r="785" spans="3:3" s="56" customFormat="1" ht="18.75" x14ac:dyDescent="0.2">
      <c r="C785" s="121"/>
    </row>
    <row r="786" spans="3:3" s="56" customFormat="1" ht="18.75" x14ac:dyDescent="0.2">
      <c r="C786" s="121"/>
    </row>
    <row r="787" spans="3:3" s="56" customFormat="1" ht="18.75" x14ac:dyDescent="0.2">
      <c r="C787" s="121"/>
    </row>
    <row r="788" spans="3:3" s="56" customFormat="1" ht="18.75" x14ac:dyDescent="0.2">
      <c r="C788" s="121"/>
    </row>
    <row r="789" spans="3:3" s="56" customFormat="1" ht="18.75" x14ac:dyDescent="0.2">
      <c r="C789" s="121"/>
    </row>
    <row r="790" spans="3:3" s="56" customFormat="1" ht="18.75" x14ac:dyDescent="0.2">
      <c r="C790" s="121"/>
    </row>
    <row r="791" spans="3:3" s="56" customFormat="1" ht="18.75" x14ac:dyDescent="0.2">
      <c r="C791" s="121"/>
    </row>
    <row r="792" spans="3:3" s="56" customFormat="1" ht="18.75" x14ac:dyDescent="0.2">
      <c r="C792" s="121"/>
    </row>
    <row r="793" spans="3:3" s="56" customFormat="1" ht="18.75" x14ac:dyDescent="0.2">
      <c r="C793" s="121"/>
    </row>
    <row r="794" spans="3:3" s="56" customFormat="1" ht="18.75" x14ac:dyDescent="0.2">
      <c r="C794" s="121"/>
    </row>
    <row r="795" spans="3:3" s="56" customFormat="1" ht="18.75" x14ac:dyDescent="0.2">
      <c r="C795" s="121"/>
    </row>
    <row r="796" spans="3:3" s="56" customFormat="1" ht="18.75" x14ac:dyDescent="0.2">
      <c r="C796" s="121"/>
    </row>
    <row r="797" spans="3:3" s="56" customFormat="1" ht="18.75" x14ac:dyDescent="0.2">
      <c r="C797" s="121"/>
    </row>
    <row r="798" spans="3:3" s="56" customFormat="1" ht="18.75" x14ac:dyDescent="0.2">
      <c r="C798" s="121"/>
    </row>
    <row r="799" spans="3:3" s="56" customFormat="1" ht="18.75" x14ac:dyDescent="0.2">
      <c r="C799" s="121"/>
    </row>
    <row r="800" spans="3:3" s="56" customFormat="1" ht="18.75" x14ac:dyDescent="0.2">
      <c r="C800" s="121"/>
    </row>
    <row r="801" spans="3:3" s="56" customFormat="1" ht="18.75" x14ac:dyDescent="0.2">
      <c r="C801" s="121"/>
    </row>
    <row r="802" spans="3:3" s="56" customFormat="1" ht="18.75" x14ac:dyDescent="0.2">
      <c r="C802" s="121"/>
    </row>
    <row r="803" spans="3:3" s="56" customFormat="1" ht="18.75" x14ac:dyDescent="0.2">
      <c r="C803" s="121"/>
    </row>
    <row r="804" spans="3:3" s="56" customFormat="1" ht="18.75" x14ac:dyDescent="0.2">
      <c r="C804" s="121"/>
    </row>
    <row r="805" spans="3:3" s="56" customFormat="1" ht="18.75" x14ac:dyDescent="0.2">
      <c r="C805" s="121"/>
    </row>
    <row r="806" spans="3:3" s="56" customFormat="1" ht="18.75" x14ac:dyDescent="0.2">
      <c r="C806" s="121"/>
    </row>
    <row r="807" spans="3:3" s="56" customFormat="1" ht="18.75" x14ac:dyDescent="0.2">
      <c r="C807" s="121"/>
    </row>
    <row r="808" spans="3:3" s="56" customFormat="1" ht="18.75" x14ac:dyDescent="0.2">
      <c r="C808" s="121"/>
    </row>
    <row r="809" spans="3:3" s="56" customFormat="1" ht="18.75" x14ac:dyDescent="0.2">
      <c r="C809" s="121"/>
    </row>
    <row r="810" spans="3:3" s="56" customFormat="1" ht="18.75" x14ac:dyDescent="0.2">
      <c r="C810" s="121"/>
    </row>
    <row r="811" spans="3:3" s="56" customFormat="1" ht="18.75" x14ac:dyDescent="0.2">
      <c r="C811" s="121"/>
    </row>
    <row r="812" spans="3:3" s="56" customFormat="1" ht="18.75" x14ac:dyDescent="0.2">
      <c r="C812" s="121"/>
    </row>
    <row r="813" spans="3:3" s="56" customFormat="1" ht="18.75" x14ac:dyDescent="0.2">
      <c r="C813" s="121"/>
    </row>
    <row r="814" spans="3:3" s="56" customFormat="1" ht="18.75" x14ac:dyDescent="0.2">
      <c r="C814" s="121"/>
    </row>
    <row r="815" spans="3:3" s="56" customFormat="1" ht="18.75" x14ac:dyDescent="0.2">
      <c r="C815" s="121"/>
    </row>
    <row r="816" spans="3:3" s="56" customFormat="1" ht="18.75" x14ac:dyDescent="0.2">
      <c r="C816" s="121"/>
    </row>
    <row r="817" spans="3:3" s="56" customFormat="1" ht="18.75" x14ac:dyDescent="0.2">
      <c r="C817" s="121"/>
    </row>
    <row r="818" spans="3:3" s="56" customFormat="1" ht="18.75" x14ac:dyDescent="0.2">
      <c r="C818" s="121"/>
    </row>
    <row r="819" spans="3:3" s="56" customFormat="1" ht="18.75" x14ac:dyDescent="0.2">
      <c r="C819" s="121"/>
    </row>
    <row r="820" spans="3:3" s="56" customFormat="1" ht="18.75" x14ac:dyDescent="0.2">
      <c r="C820" s="121"/>
    </row>
    <row r="821" spans="3:3" s="56" customFormat="1" ht="18.75" x14ac:dyDescent="0.2">
      <c r="C821" s="121"/>
    </row>
    <row r="822" spans="3:3" s="56" customFormat="1" ht="18.75" x14ac:dyDescent="0.2">
      <c r="C822" s="121"/>
    </row>
    <row r="823" spans="3:3" s="56" customFormat="1" ht="18.75" x14ac:dyDescent="0.2">
      <c r="C823" s="121"/>
    </row>
    <row r="824" spans="3:3" s="56" customFormat="1" ht="18.75" x14ac:dyDescent="0.2">
      <c r="C824" s="121"/>
    </row>
    <row r="825" spans="3:3" s="56" customFormat="1" ht="18.75" x14ac:dyDescent="0.2">
      <c r="C825" s="121"/>
    </row>
    <row r="826" spans="3:3" s="56" customFormat="1" ht="18.75" x14ac:dyDescent="0.2">
      <c r="C826" s="121"/>
    </row>
    <row r="827" spans="3:3" s="56" customFormat="1" ht="18.75" x14ac:dyDescent="0.2">
      <c r="C827" s="121"/>
    </row>
    <row r="828" spans="3:3" s="56" customFormat="1" ht="18.75" x14ac:dyDescent="0.2">
      <c r="C828" s="121"/>
    </row>
    <row r="829" spans="3:3" s="56" customFormat="1" ht="18.75" x14ac:dyDescent="0.2">
      <c r="C829" s="121"/>
    </row>
    <row r="830" spans="3:3" s="56" customFormat="1" ht="18.75" x14ac:dyDescent="0.2">
      <c r="C830" s="121"/>
    </row>
    <row r="831" spans="3:3" s="56" customFormat="1" ht="18.75" x14ac:dyDescent="0.2">
      <c r="C831" s="121"/>
    </row>
    <row r="832" spans="3:3" s="56" customFormat="1" ht="18.75" x14ac:dyDescent="0.2">
      <c r="C832" s="121"/>
    </row>
    <row r="833" spans="3:3" s="56" customFormat="1" ht="18.75" x14ac:dyDescent="0.2">
      <c r="C833" s="121"/>
    </row>
    <row r="834" spans="3:3" s="56" customFormat="1" ht="18.75" x14ac:dyDescent="0.2">
      <c r="C834" s="121"/>
    </row>
    <row r="835" spans="3:3" s="56" customFormat="1" ht="18.75" x14ac:dyDescent="0.2">
      <c r="C835" s="121"/>
    </row>
    <row r="836" spans="3:3" s="56" customFormat="1" ht="18.75" x14ac:dyDescent="0.2">
      <c r="C836" s="121"/>
    </row>
    <row r="837" spans="3:3" s="56" customFormat="1" ht="18.75" x14ac:dyDescent="0.2">
      <c r="C837" s="121"/>
    </row>
    <row r="838" spans="3:3" s="56" customFormat="1" ht="18.75" x14ac:dyDescent="0.2">
      <c r="C838" s="121"/>
    </row>
    <row r="839" spans="3:3" s="56" customFormat="1" ht="18.75" x14ac:dyDescent="0.2">
      <c r="C839" s="121"/>
    </row>
    <row r="840" spans="3:3" s="56" customFormat="1" ht="18.75" x14ac:dyDescent="0.2">
      <c r="C840" s="121"/>
    </row>
    <row r="841" spans="3:3" s="56" customFormat="1" ht="18.75" x14ac:dyDescent="0.2">
      <c r="C841" s="121"/>
    </row>
    <row r="842" spans="3:3" s="56" customFormat="1" ht="18.75" x14ac:dyDescent="0.2">
      <c r="C842" s="121"/>
    </row>
    <row r="843" spans="3:3" s="56" customFormat="1" ht="18.75" x14ac:dyDescent="0.2">
      <c r="C843" s="121"/>
    </row>
    <row r="844" spans="3:3" s="56" customFormat="1" ht="18.75" x14ac:dyDescent="0.2">
      <c r="C844" s="121"/>
    </row>
    <row r="845" spans="3:3" s="56" customFormat="1" ht="18.75" x14ac:dyDescent="0.2">
      <c r="C845" s="121"/>
    </row>
    <row r="846" spans="3:3" s="56" customFormat="1" ht="18.75" x14ac:dyDescent="0.2">
      <c r="C846" s="121"/>
    </row>
    <row r="847" spans="3:3" s="56" customFormat="1" ht="18.75" x14ac:dyDescent="0.2">
      <c r="C847" s="121"/>
    </row>
    <row r="848" spans="3:3" s="56" customFormat="1" ht="18.75" x14ac:dyDescent="0.2">
      <c r="C848" s="121"/>
    </row>
    <row r="849" spans="3:3" s="56" customFormat="1" ht="18.75" x14ac:dyDescent="0.2">
      <c r="C849" s="121"/>
    </row>
    <row r="850" spans="3:3" s="56" customFormat="1" ht="18.75" x14ac:dyDescent="0.2">
      <c r="C850" s="121"/>
    </row>
    <row r="851" spans="3:3" s="56" customFormat="1" ht="18.75" x14ac:dyDescent="0.2">
      <c r="C851" s="121"/>
    </row>
    <row r="852" spans="3:3" s="56" customFormat="1" ht="18.75" x14ac:dyDescent="0.2">
      <c r="C852" s="121"/>
    </row>
    <row r="853" spans="3:3" s="56" customFormat="1" ht="18.75" x14ac:dyDescent="0.2">
      <c r="C853" s="121"/>
    </row>
    <row r="854" spans="3:3" s="56" customFormat="1" ht="18.75" x14ac:dyDescent="0.2">
      <c r="C854" s="121"/>
    </row>
    <row r="855" spans="3:3" s="56" customFormat="1" ht="18.75" x14ac:dyDescent="0.2">
      <c r="C855" s="121"/>
    </row>
    <row r="856" spans="3:3" s="56" customFormat="1" ht="18.75" x14ac:dyDescent="0.2">
      <c r="C856" s="121"/>
    </row>
    <row r="857" spans="3:3" s="56" customFormat="1" ht="18.75" x14ac:dyDescent="0.2">
      <c r="C857" s="121"/>
    </row>
    <row r="858" spans="3:3" s="56" customFormat="1" ht="18.75" x14ac:dyDescent="0.2">
      <c r="C858" s="121"/>
    </row>
    <row r="859" spans="3:3" s="56" customFormat="1" ht="18.75" x14ac:dyDescent="0.2">
      <c r="C859" s="121"/>
    </row>
    <row r="860" spans="3:3" s="56" customFormat="1" ht="18.75" x14ac:dyDescent="0.2">
      <c r="C860" s="121"/>
    </row>
    <row r="861" spans="3:3" s="56" customFormat="1" ht="18.75" x14ac:dyDescent="0.2">
      <c r="C861" s="121"/>
    </row>
    <row r="862" spans="3:3" s="56" customFormat="1" ht="18.75" x14ac:dyDescent="0.2">
      <c r="C862" s="121"/>
    </row>
    <row r="863" spans="3:3" s="56" customFormat="1" ht="18.75" x14ac:dyDescent="0.2">
      <c r="C863" s="121"/>
    </row>
    <row r="864" spans="3:3" s="56" customFormat="1" ht="18.75" x14ac:dyDescent="0.2">
      <c r="C864" s="121"/>
    </row>
    <row r="865" spans="3:3" s="56" customFormat="1" ht="18.75" x14ac:dyDescent="0.2">
      <c r="C865" s="121"/>
    </row>
    <row r="866" spans="3:3" s="56" customFormat="1" ht="18.75" x14ac:dyDescent="0.2">
      <c r="C866" s="121"/>
    </row>
    <row r="867" spans="3:3" s="56" customFormat="1" ht="18.75" x14ac:dyDescent="0.2">
      <c r="C867" s="121"/>
    </row>
    <row r="868" spans="3:3" s="56" customFormat="1" ht="18.75" x14ac:dyDescent="0.2">
      <c r="C868" s="121"/>
    </row>
    <row r="869" spans="3:3" s="56" customFormat="1" ht="18.75" x14ac:dyDescent="0.2">
      <c r="C869" s="121"/>
    </row>
    <row r="870" spans="3:3" s="56" customFormat="1" ht="18.75" x14ac:dyDescent="0.2">
      <c r="C870" s="121"/>
    </row>
    <row r="871" spans="3:3" s="56" customFormat="1" ht="18.75" x14ac:dyDescent="0.2">
      <c r="C871" s="121"/>
    </row>
    <row r="872" spans="3:3" s="56" customFormat="1" ht="18.75" x14ac:dyDescent="0.2">
      <c r="C872" s="121"/>
    </row>
    <row r="873" spans="3:3" s="56" customFormat="1" ht="18.75" x14ac:dyDescent="0.2">
      <c r="C873" s="121"/>
    </row>
    <row r="874" spans="3:3" s="56" customFormat="1" ht="18.75" x14ac:dyDescent="0.2">
      <c r="C874" s="121"/>
    </row>
    <row r="875" spans="3:3" s="56" customFormat="1" ht="18.75" x14ac:dyDescent="0.2">
      <c r="C875" s="121"/>
    </row>
    <row r="876" spans="3:3" s="56" customFormat="1" ht="18.75" x14ac:dyDescent="0.2">
      <c r="C876" s="121"/>
    </row>
    <row r="877" spans="3:3" s="56" customFormat="1" ht="18.75" x14ac:dyDescent="0.2">
      <c r="C877" s="121"/>
    </row>
    <row r="878" spans="3:3" s="56" customFormat="1" ht="18.75" x14ac:dyDescent="0.2">
      <c r="C878" s="121"/>
    </row>
    <row r="879" spans="3:3" s="56" customFormat="1" ht="18.75" x14ac:dyDescent="0.2">
      <c r="C879" s="121"/>
    </row>
    <row r="880" spans="3:3" s="56" customFormat="1" ht="18.75" x14ac:dyDescent="0.2">
      <c r="C880" s="121"/>
    </row>
    <row r="881" spans="3:3" s="56" customFormat="1" ht="18.75" x14ac:dyDescent="0.2">
      <c r="C881" s="121"/>
    </row>
    <row r="882" spans="3:3" s="56" customFormat="1" ht="18.75" x14ac:dyDescent="0.2">
      <c r="C882" s="121"/>
    </row>
    <row r="883" spans="3:3" s="56" customFormat="1" ht="18.75" x14ac:dyDescent="0.2">
      <c r="C883" s="121"/>
    </row>
    <row r="884" spans="3:3" s="56" customFormat="1" ht="18.75" x14ac:dyDescent="0.2">
      <c r="C884" s="121"/>
    </row>
    <row r="885" spans="3:3" s="56" customFormat="1" ht="18.75" x14ac:dyDescent="0.2">
      <c r="C885" s="121"/>
    </row>
    <row r="886" spans="3:3" s="56" customFormat="1" ht="18.75" x14ac:dyDescent="0.2">
      <c r="C886" s="121"/>
    </row>
    <row r="887" spans="3:3" s="56" customFormat="1" ht="18.75" x14ac:dyDescent="0.2">
      <c r="C887" s="121"/>
    </row>
    <row r="888" spans="3:3" s="56" customFormat="1" ht="18.75" x14ac:dyDescent="0.2">
      <c r="C888" s="121"/>
    </row>
    <row r="889" spans="3:3" s="56" customFormat="1" ht="18.75" x14ac:dyDescent="0.2">
      <c r="C889" s="121"/>
    </row>
    <row r="890" spans="3:3" s="56" customFormat="1" ht="18.75" x14ac:dyDescent="0.2">
      <c r="C890" s="121"/>
    </row>
    <row r="891" spans="3:3" s="56" customFormat="1" ht="18.75" x14ac:dyDescent="0.2">
      <c r="C891" s="121"/>
    </row>
    <row r="892" spans="3:3" s="56" customFormat="1" ht="18.75" x14ac:dyDescent="0.2">
      <c r="C892" s="121"/>
    </row>
    <row r="893" spans="3:3" s="56" customFormat="1" ht="18.75" x14ac:dyDescent="0.2">
      <c r="C893" s="121"/>
    </row>
    <row r="894" spans="3:3" s="56" customFormat="1" ht="18.75" x14ac:dyDescent="0.2">
      <c r="C894" s="121"/>
    </row>
    <row r="895" spans="3:3" s="56" customFormat="1" ht="18.75" x14ac:dyDescent="0.2">
      <c r="C895" s="121"/>
    </row>
    <row r="896" spans="3:3" s="56" customFormat="1" ht="18.75" x14ac:dyDescent="0.2">
      <c r="C896" s="121"/>
    </row>
    <row r="897" spans="3:3" s="56" customFormat="1" ht="18.75" x14ac:dyDescent="0.2">
      <c r="C897" s="121"/>
    </row>
    <row r="898" spans="3:3" s="56" customFormat="1" ht="18.75" x14ac:dyDescent="0.2">
      <c r="C898" s="121"/>
    </row>
    <row r="899" spans="3:3" s="56" customFormat="1" ht="18.75" x14ac:dyDescent="0.2">
      <c r="C899" s="121"/>
    </row>
    <row r="900" spans="3:3" s="56" customFormat="1" ht="18.75" x14ac:dyDescent="0.2">
      <c r="C900" s="121"/>
    </row>
    <row r="901" spans="3:3" s="56" customFormat="1" ht="18.75" x14ac:dyDescent="0.2">
      <c r="C901" s="121"/>
    </row>
    <row r="902" spans="3:3" s="56" customFormat="1" ht="18.75" x14ac:dyDescent="0.2">
      <c r="C902" s="121"/>
    </row>
    <row r="903" spans="3:3" s="56" customFormat="1" ht="18.75" x14ac:dyDescent="0.2">
      <c r="C903" s="121"/>
    </row>
    <row r="904" spans="3:3" s="56" customFormat="1" ht="18.75" x14ac:dyDescent="0.2">
      <c r="C904" s="121"/>
    </row>
    <row r="905" spans="3:3" s="56" customFormat="1" ht="18.75" x14ac:dyDescent="0.2">
      <c r="C905" s="121"/>
    </row>
    <row r="906" spans="3:3" s="56" customFormat="1" ht="18.75" x14ac:dyDescent="0.2">
      <c r="C906" s="121"/>
    </row>
    <row r="907" spans="3:3" s="56" customFormat="1" ht="18.75" x14ac:dyDescent="0.2">
      <c r="C907" s="121"/>
    </row>
    <row r="908" spans="3:3" s="56" customFormat="1" ht="18.75" x14ac:dyDescent="0.2">
      <c r="C908" s="121"/>
    </row>
    <row r="909" spans="3:3" s="56" customFormat="1" ht="18.75" x14ac:dyDescent="0.2">
      <c r="C909" s="121"/>
    </row>
    <row r="910" spans="3:3" s="56" customFormat="1" ht="18.75" x14ac:dyDescent="0.2">
      <c r="C910" s="121"/>
    </row>
    <row r="911" spans="3:3" s="56" customFormat="1" ht="18.75" x14ac:dyDescent="0.2">
      <c r="C911" s="121"/>
    </row>
    <row r="912" spans="3:3" s="56" customFormat="1" ht="18.75" x14ac:dyDescent="0.2">
      <c r="C912" s="121"/>
    </row>
    <row r="913" spans="3:3" s="56" customFormat="1" ht="18.75" x14ac:dyDescent="0.2">
      <c r="C913" s="121"/>
    </row>
    <row r="914" spans="3:3" s="56" customFormat="1" ht="18.75" x14ac:dyDescent="0.2">
      <c r="C914" s="121"/>
    </row>
    <row r="915" spans="3:3" s="56" customFormat="1" ht="18.75" x14ac:dyDescent="0.2">
      <c r="C915" s="121"/>
    </row>
    <row r="916" spans="3:3" s="56" customFormat="1" ht="18.75" x14ac:dyDescent="0.2">
      <c r="C916" s="121"/>
    </row>
    <row r="917" spans="3:3" s="56" customFormat="1" ht="18.75" x14ac:dyDescent="0.2">
      <c r="C917" s="121"/>
    </row>
    <row r="918" spans="3:3" s="56" customFormat="1" ht="18.75" x14ac:dyDescent="0.2">
      <c r="C918" s="121"/>
    </row>
    <row r="919" spans="3:3" s="56" customFormat="1" ht="18.75" x14ac:dyDescent="0.2">
      <c r="C919" s="121"/>
    </row>
    <row r="920" spans="3:3" s="56" customFormat="1" ht="18.75" x14ac:dyDescent="0.2">
      <c r="C920" s="121"/>
    </row>
    <row r="921" spans="3:3" s="56" customFormat="1" ht="18.75" x14ac:dyDescent="0.2">
      <c r="C921" s="121"/>
    </row>
    <row r="922" spans="3:3" s="56" customFormat="1" ht="18.75" x14ac:dyDescent="0.2">
      <c r="C922" s="121"/>
    </row>
    <row r="923" spans="3:3" s="56" customFormat="1" ht="18.75" x14ac:dyDescent="0.2">
      <c r="C923" s="121"/>
    </row>
    <row r="924" spans="3:3" s="56" customFormat="1" ht="18.75" x14ac:dyDescent="0.2">
      <c r="C924" s="121"/>
    </row>
    <row r="925" spans="3:3" s="56" customFormat="1" ht="18.75" x14ac:dyDescent="0.2">
      <c r="C925" s="121"/>
    </row>
    <row r="926" spans="3:3" s="56" customFormat="1" ht="18.75" x14ac:dyDescent="0.2">
      <c r="C926" s="121"/>
    </row>
    <row r="927" spans="3:3" s="56" customFormat="1" ht="18.75" x14ac:dyDescent="0.2">
      <c r="C927" s="121"/>
    </row>
    <row r="928" spans="3:3" s="56" customFormat="1" ht="18.75" x14ac:dyDescent="0.2">
      <c r="C928" s="121"/>
    </row>
    <row r="929" spans="3:3" s="56" customFormat="1" ht="18.75" x14ac:dyDescent="0.2">
      <c r="C929" s="121"/>
    </row>
    <row r="930" spans="3:3" s="56" customFormat="1" ht="18.75" x14ac:dyDescent="0.2">
      <c r="C930" s="121"/>
    </row>
    <row r="931" spans="3:3" s="56" customFormat="1" ht="18.75" x14ac:dyDescent="0.2">
      <c r="C931" s="121"/>
    </row>
    <row r="932" spans="3:3" s="56" customFormat="1" ht="18.75" x14ac:dyDescent="0.2">
      <c r="C932" s="121"/>
    </row>
    <row r="933" spans="3:3" s="56" customFormat="1" ht="18.75" x14ac:dyDescent="0.2">
      <c r="C933" s="121"/>
    </row>
    <row r="934" spans="3:3" s="56" customFormat="1" ht="18.75" x14ac:dyDescent="0.2">
      <c r="C934" s="121"/>
    </row>
    <row r="935" spans="3:3" s="56" customFormat="1" ht="18.75" x14ac:dyDescent="0.2">
      <c r="C935" s="121"/>
    </row>
    <row r="936" spans="3:3" s="56" customFormat="1" ht="18.75" x14ac:dyDescent="0.2">
      <c r="C936" s="121"/>
    </row>
    <row r="937" spans="3:3" s="56" customFormat="1" ht="18.75" x14ac:dyDescent="0.2">
      <c r="C937" s="121"/>
    </row>
    <row r="938" spans="3:3" s="56" customFormat="1" ht="18.75" x14ac:dyDescent="0.2">
      <c r="C938" s="121"/>
    </row>
    <row r="939" spans="3:3" s="56" customFormat="1" ht="18.75" x14ac:dyDescent="0.2">
      <c r="C939" s="121"/>
    </row>
    <row r="940" spans="3:3" s="56" customFormat="1" ht="18.75" x14ac:dyDescent="0.2">
      <c r="C940" s="121"/>
    </row>
    <row r="941" spans="3:3" s="56" customFormat="1" ht="18.75" x14ac:dyDescent="0.2">
      <c r="C941" s="121"/>
    </row>
    <row r="942" spans="3:3" s="56" customFormat="1" ht="18.75" x14ac:dyDescent="0.2">
      <c r="C942" s="121"/>
    </row>
    <row r="943" spans="3:3" s="56" customFormat="1" ht="18.75" x14ac:dyDescent="0.2">
      <c r="C943" s="121"/>
    </row>
    <row r="944" spans="3:3" s="56" customFormat="1" ht="18.75" x14ac:dyDescent="0.2">
      <c r="C944" s="121"/>
    </row>
    <row r="945" spans="3:3" s="56" customFormat="1" ht="18.75" x14ac:dyDescent="0.2">
      <c r="C945" s="121"/>
    </row>
    <row r="946" spans="3:3" s="56" customFormat="1" ht="18.75" x14ac:dyDescent="0.2">
      <c r="C946" s="121"/>
    </row>
    <row r="947" spans="3:3" s="56" customFormat="1" ht="18.75" x14ac:dyDescent="0.2">
      <c r="C947" s="121"/>
    </row>
    <row r="948" spans="3:3" s="56" customFormat="1" ht="18.75" x14ac:dyDescent="0.2">
      <c r="C948" s="121"/>
    </row>
    <row r="949" spans="3:3" s="56" customFormat="1" ht="18.75" x14ac:dyDescent="0.2">
      <c r="C949" s="121"/>
    </row>
    <row r="950" spans="3:3" s="56" customFormat="1" ht="18.75" x14ac:dyDescent="0.2">
      <c r="C950" s="121"/>
    </row>
    <row r="951" spans="3:3" s="56" customFormat="1" ht="18.75" x14ac:dyDescent="0.2">
      <c r="C951" s="121"/>
    </row>
    <row r="952" spans="3:3" s="56" customFormat="1" ht="18.75" x14ac:dyDescent="0.2">
      <c r="C952" s="121"/>
    </row>
    <row r="953" spans="3:3" s="56" customFormat="1" ht="18.75" x14ac:dyDescent="0.2">
      <c r="C953" s="121"/>
    </row>
    <row r="954" spans="3:3" s="56" customFormat="1" ht="18.75" x14ac:dyDescent="0.2">
      <c r="C954" s="121"/>
    </row>
    <row r="955" spans="3:3" s="56" customFormat="1" ht="18.75" x14ac:dyDescent="0.2">
      <c r="C955" s="121"/>
    </row>
    <row r="956" spans="3:3" s="56" customFormat="1" ht="18.75" x14ac:dyDescent="0.2">
      <c r="C956" s="121"/>
    </row>
    <row r="957" spans="3:3" s="56" customFormat="1" ht="18.75" x14ac:dyDescent="0.2">
      <c r="C957" s="121"/>
    </row>
    <row r="958" spans="3:3" s="56" customFormat="1" ht="18.75" x14ac:dyDescent="0.2">
      <c r="C958" s="121"/>
    </row>
    <row r="959" spans="3:3" s="56" customFormat="1" ht="18.75" x14ac:dyDescent="0.2">
      <c r="C959" s="121"/>
    </row>
    <row r="960" spans="3:3" s="56" customFormat="1" ht="18.75" x14ac:dyDescent="0.2">
      <c r="C960" s="121"/>
    </row>
    <row r="961" spans="3:3" s="56" customFormat="1" ht="18.75" x14ac:dyDescent="0.2">
      <c r="C961" s="121"/>
    </row>
    <row r="962" spans="3:3" s="56" customFormat="1" ht="18.75" x14ac:dyDescent="0.2">
      <c r="C962" s="121"/>
    </row>
    <row r="963" spans="3:3" s="56" customFormat="1" ht="18.75" x14ac:dyDescent="0.2">
      <c r="C963" s="121"/>
    </row>
    <row r="964" spans="3:3" s="56" customFormat="1" ht="18.75" x14ac:dyDescent="0.2">
      <c r="C964" s="121"/>
    </row>
    <row r="965" spans="3:3" s="56" customFormat="1" ht="18.75" x14ac:dyDescent="0.2">
      <c r="C965" s="121"/>
    </row>
    <row r="966" spans="3:3" s="56" customFormat="1" ht="18.75" x14ac:dyDescent="0.2">
      <c r="C966" s="121"/>
    </row>
    <row r="967" spans="3:3" s="56" customFormat="1" ht="18.75" x14ac:dyDescent="0.2">
      <c r="C967" s="121"/>
    </row>
    <row r="968" spans="3:3" s="56" customFormat="1" ht="18.75" x14ac:dyDescent="0.2">
      <c r="C968" s="121"/>
    </row>
    <row r="969" spans="3:3" s="56" customFormat="1" ht="18.75" x14ac:dyDescent="0.2">
      <c r="C969" s="121"/>
    </row>
    <row r="970" spans="3:3" s="56" customFormat="1" ht="18.75" x14ac:dyDescent="0.2">
      <c r="C970" s="121"/>
    </row>
    <row r="971" spans="3:3" s="56" customFormat="1" ht="18.75" x14ac:dyDescent="0.2">
      <c r="C971" s="121"/>
    </row>
    <row r="972" spans="3:3" s="56" customFormat="1" ht="18.75" x14ac:dyDescent="0.2">
      <c r="C972" s="121"/>
    </row>
    <row r="973" spans="3:3" s="56" customFormat="1" ht="18.75" x14ac:dyDescent="0.2">
      <c r="C973" s="121"/>
    </row>
    <row r="974" spans="3:3" s="56" customFormat="1" ht="18.75" x14ac:dyDescent="0.2">
      <c r="C974" s="121"/>
    </row>
    <row r="975" spans="3:3" s="56" customFormat="1" ht="18.75" x14ac:dyDescent="0.2">
      <c r="C975" s="121"/>
    </row>
    <row r="976" spans="3:3" s="56" customFormat="1" ht="18.75" x14ac:dyDescent="0.2">
      <c r="C976" s="121"/>
    </row>
    <row r="977" spans="3:3" s="56" customFormat="1" ht="18.75" x14ac:dyDescent="0.2">
      <c r="C977" s="121"/>
    </row>
    <row r="978" spans="3:3" s="56" customFormat="1" ht="18.75" x14ac:dyDescent="0.2">
      <c r="C978" s="121"/>
    </row>
    <row r="979" spans="3:3" s="56" customFormat="1" ht="18.75" x14ac:dyDescent="0.2">
      <c r="C979" s="121"/>
    </row>
    <row r="980" spans="3:3" s="56" customFormat="1" ht="18.75" x14ac:dyDescent="0.2">
      <c r="C980" s="121"/>
    </row>
    <row r="981" spans="3:3" s="56" customFormat="1" ht="18.75" x14ac:dyDescent="0.2">
      <c r="C981" s="121"/>
    </row>
    <row r="982" spans="3:3" s="56" customFormat="1" ht="18.75" x14ac:dyDescent="0.2">
      <c r="C982" s="121"/>
    </row>
    <row r="983" spans="3:3" s="56" customFormat="1" ht="18.75" x14ac:dyDescent="0.2">
      <c r="C983" s="121"/>
    </row>
    <row r="984" spans="3:3" s="56" customFormat="1" ht="18.75" x14ac:dyDescent="0.2">
      <c r="C984" s="121"/>
    </row>
    <row r="985" spans="3:3" s="56" customFormat="1" ht="18.75" x14ac:dyDescent="0.2">
      <c r="C985" s="121"/>
    </row>
    <row r="986" spans="3:3" s="56" customFormat="1" ht="18.75" x14ac:dyDescent="0.2">
      <c r="C986" s="121"/>
    </row>
    <row r="987" spans="3:3" s="56" customFormat="1" ht="18.75" x14ac:dyDescent="0.2">
      <c r="C987" s="121"/>
    </row>
    <row r="988" spans="3:3" s="56" customFormat="1" ht="18.75" x14ac:dyDescent="0.2">
      <c r="C988" s="121"/>
    </row>
    <row r="989" spans="3:3" s="56" customFormat="1" ht="18.75" x14ac:dyDescent="0.2">
      <c r="C989" s="121"/>
    </row>
    <row r="990" spans="3:3" s="56" customFormat="1" ht="18.75" x14ac:dyDescent="0.2">
      <c r="C990" s="121"/>
    </row>
    <row r="991" spans="3:3" s="56" customFormat="1" ht="18.75" x14ac:dyDescent="0.2">
      <c r="C991" s="121"/>
    </row>
    <row r="992" spans="3:3" s="56" customFormat="1" ht="18.75" x14ac:dyDescent="0.2">
      <c r="C992" s="121"/>
    </row>
    <row r="993" spans="3:3" s="56" customFormat="1" ht="18.75" x14ac:dyDescent="0.2">
      <c r="C993" s="121"/>
    </row>
    <row r="994" spans="3:3" s="56" customFormat="1" ht="18.75" x14ac:dyDescent="0.2">
      <c r="C994" s="121"/>
    </row>
    <row r="995" spans="3:3" s="56" customFormat="1" ht="18.75" x14ac:dyDescent="0.2">
      <c r="C995" s="121"/>
    </row>
    <row r="996" spans="3:3" s="56" customFormat="1" ht="18.75" x14ac:dyDescent="0.2">
      <c r="C996" s="121"/>
    </row>
    <row r="997" spans="3:3" s="56" customFormat="1" ht="18.75" x14ac:dyDescent="0.2">
      <c r="C997" s="121"/>
    </row>
    <row r="998" spans="3:3" s="56" customFormat="1" ht="18.75" x14ac:dyDescent="0.2">
      <c r="C998" s="121"/>
    </row>
    <row r="999" spans="3:3" s="56" customFormat="1" ht="18.75" x14ac:dyDescent="0.2">
      <c r="C999" s="121"/>
    </row>
    <row r="1000" spans="3:3" s="56" customFormat="1" ht="18.75" x14ac:dyDescent="0.2">
      <c r="C1000" s="121"/>
    </row>
    <row r="1001" spans="3:3" s="56" customFormat="1" ht="18.75" x14ac:dyDescent="0.2">
      <c r="C1001" s="121"/>
    </row>
    <row r="1002" spans="3:3" s="56" customFormat="1" ht="18.75" x14ac:dyDescent="0.2">
      <c r="C1002" s="121"/>
    </row>
    <row r="1003" spans="3:3" s="56" customFormat="1" ht="18.75" x14ac:dyDescent="0.2">
      <c r="C1003" s="121"/>
    </row>
    <row r="1004" spans="3:3" s="56" customFormat="1" ht="18.75" x14ac:dyDescent="0.2">
      <c r="C1004" s="121"/>
    </row>
    <row r="1005" spans="3:3" s="56" customFormat="1" ht="18.75" x14ac:dyDescent="0.2">
      <c r="C1005" s="121"/>
    </row>
    <row r="1006" spans="3:3" s="56" customFormat="1" ht="18.75" x14ac:dyDescent="0.2">
      <c r="C1006" s="121"/>
    </row>
    <row r="1007" spans="3:3" s="56" customFormat="1" ht="18.75" x14ac:dyDescent="0.2">
      <c r="C1007" s="121"/>
    </row>
    <row r="1008" spans="3:3" s="56" customFormat="1" ht="18.75" x14ac:dyDescent="0.2">
      <c r="C1008" s="121"/>
    </row>
    <row r="1009" spans="3:3" s="56" customFormat="1" ht="18.75" x14ac:dyDescent="0.2">
      <c r="C1009" s="121"/>
    </row>
    <row r="1010" spans="3:3" s="56" customFormat="1" ht="18.75" x14ac:dyDescent="0.2">
      <c r="C1010" s="121"/>
    </row>
    <row r="1011" spans="3:3" s="56" customFormat="1" ht="18.75" x14ac:dyDescent="0.2">
      <c r="C1011" s="121"/>
    </row>
    <row r="1012" spans="3:3" s="56" customFormat="1" ht="18.75" x14ac:dyDescent="0.2">
      <c r="C1012" s="121"/>
    </row>
    <row r="1013" spans="3:3" s="56" customFormat="1" ht="18.75" x14ac:dyDescent="0.2">
      <c r="C1013" s="121"/>
    </row>
    <row r="1014" spans="3:3" s="56" customFormat="1" ht="18.75" x14ac:dyDescent="0.2">
      <c r="C1014" s="121"/>
    </row>
    <row r="1015" spans="3:3" s="56" customFormat="1" ht="18.75" x14ac:dyDescent="0.2">
      <c r="C1015" s="121"/>
    </row>
    <row r="1016" spans="3:3" s="56" customFormat="1" ht="18.75" x14ac:dyDescent="0.2">
      <c r="C1016" s="121"/>
    </row>
    <row r="1017" spans="3:3" s="56" customFormat="1" ht="18.75" x14ac:dyDescent="0.2">
      <c r="C1017" s="121"/>
    </row>
    <row r="1018" spans="3:3" s="56" customFormat="1" ht="18.75" x14ac:dyDescent="0.2">
      <c r="C1018" s="121"/>
    </row>
    <row r="1019" spans="3:3" s="56" customFormat="1" ht="18.75" x14ac:dyDescent="0.2">
      <c r="C1019" s="121"/>
    </row>
    <row r="1020" spans="3:3" s="56" customFormat="1" ht="18.75" x14ac:dyDescent="0.2">
      <c r="C1020" s="121"/>
    </row>
    <row r="1021" spans="3:3" s="56" customFormat="1" ht="18.75" x14ac:dyDescent="0.2">
      <c r="C1021" s="121"/>
    </row>
    <row r="1022" spans="3:3" s="56" customFormat="1" ht="18.75" x14ac:dyDescent="0.2">
      <c r="C1022" s="121"/>
    </row>
    <row r="1023" spans="3:3" s="56" customFormat="1" ht="18.75" x14ac:dyDescent="0.2">
      <c r="C1023" s="121"/>
    </row>
    <row r="1024" spans="3:3" s="56" customFormat="1" ht="18.75" x14ac:dyDescent="0.2">
      <c r="C1024" s="121"/>
    </row>
    <row r="1025" spans="3:3" s="56" customFormat="1" ht="18.75" x14ac:dyDescent="0.2">
      <c r="C1025" s="121"/>
    </row>
    <row r="1026" spans="3:3" s="56" customFormat="1" ht="18.75" x14ac:dyDescent="0.2">
      <c r="C1026" s="121"/>
    </row>
    <row r="1027" spans="3:3" s="56" customFormat="1" ht="18.75" x14ac:dyDescent="0.2">
      <c r="C1027" s="121"/>
    </row>
    <row r="1028" spans="3:3" s="56" customFormat="1" ht="18.75" x14ac:dyDescent="0.2">
      <c r="C1028" s="121"/>
    </row>
    <row r="1029" spans="3:3" s="56" customFormat="1" ht="18.75" x14ac:dyDescent="0.2">
      <c r="C1029" s="121"/>
    </row>
    <row r="1030" spans="3:3" s="56" customFormat="1" ht="18.75" x14ac:dyDescent="0.2">
      <c r="C1030" s="121"/>
    </row>
    <row r="1031" spans="3:3" s="56" customFormat="1" ht="18.75" x14ac:dyDescent="0.2">
      <c r="C1031" s="121"/>
    </row>
    <row r="1032" spans="3:3" s="56" customFormat="1" ht="18.75" x14ac:dyDescent="0.2">
      <c r="C1032" s="121"/>
    </row>
    <row r="1033" spans="3:3" s="56" customFormat="1" ht="18.75" x14ac:dyDescent="0.2">
      <c r="C1033" s="121"/>
    </row>
    <row r="1034" spans="3:3" s="56" customFormat="1" ht="18.75" x14ac:dyDescent="0.2">
      <c r="C1034" s="121"/>
    </row>
    <row r="1035" spans="3:3" s="56" customFormat="1" ht="18.75" x14ac:dyDescent="0.2">
      <c r="C1035" s="121"/>
    </row>
    <row r="1036" spans="3:3" s="56" customFormat="1" ht="18.75" x14ac:dyDescent="0.2">
      <c r="C1036" s="121"/>
    </row>
    <row r="1037" spans="3:3" s="56" customFormat="1" ht="18.75" x14ac:dyDescent="0.2">
      <c r="C1037" s="121"/>
    </row>
    <row r="1038" spans="3:3" s="56" customFormat="1" ht="18.75" x14ac:dyDescent="0.2">
      <c r="C1038" s="121"/>
    </row>
    <row r="1039" spans="3:3" s="56" customFormat="1" ht="18.75" x14ac:dyDescent="0.2">
      <c r="C1039" s="121"/>
    </row>
    <row r="1040" spans="3:3" s="56" customFormat="1" ht="18.75" x14ac:dyDescent="0.2">
      <c r="C1040" s="121"/>
    </row>
    <row r="1041" spans="3:3" s="56" customFormat="1" ht="18.75" x14ac:dyDescent="0.2">
      <c r="C1041" s="121"/>
    </row>
    <row r="1042" spans="3:3" s="56" customFormat="1" ht="18.75" x14ac:dyDescent="0.2">
      <c r="C1042" s="121"/>
    </row>
    <row r="1043" spans="3:3" s="56" customFormat="1" ht="18.75" x14ac:dyDescent="0.2">
      <c r="C1043" s="121"/>
    </row>
    <row r="1044" spans="3:3" s="56" customFormat="1" ht="18.75" x14ac:dyDescent="0.2">
      <c r="C1044" s="121"/>
    </row>
    <row r="1045" spans="3:3" s="56" customFormat="1" ht="18.75" x14ac:dyDescent="0.2">
      <c r="C1045" s="121"/>
    </row>
    <row r="1046" spans="3:3" s="56" customFormat="1" ht="18.75" x14ac:dyDescent="0.2">
      <c r="C1046" s="121"/>
    </row>
    <row r="1047" spans="3:3" s="56" customFormat="1" ht="18.75" x14ac:dyDescent="0.2">
      <c r="C1047" s="121"/>
    </row>
    <row r="1048" spans="3:3" s="56" customFormat="1" ht="18.75" x14ac:dyDescent="0.2">
      <c r="C1048" s="121"/>
    </row>
    <row r="1049" spans="3:3" s="56" customFormat="1" ht="18.75" x14ac:dyDescent="0.2">
      <c r="C1049" s="121"/>
    </row>
    <row r="1050" spans="3:3" s="56" customFormat="1" ht="18.75" x14ac:dyDescent="0.2">
      <c r="C1050" s="121"/>
    </row>
    <row r="1051" spans="3:3" s="56" customFormat="1" ht="18.75" x14ac:dyDescent="0.2">
      <c r="C1051" s="121"/>
    </row>
    <row r="1052" spans="3:3" s="56" customFormat="1" ht="18.75" x14ac:dyDescent="0.2">
      <c r="C1052" s="121"/>
    </row>
    <row r="1053" spans="3:3" s="56" customFormat="1" ht="18.75" x14ac:dyDescent="0.2">
      <c r="C1053" s="121"/>
    </row>
    <row r="1054" spans="3:3" s="56" customFormat="1" ht="18.75" x14ac:dyDescent="0.2">
      <c r="C1054" s="121"/>
    </row>
    <row r="1055" spans="3:3" s="56" customFormat="1" ht="18.75" x14ac:dyDescent="0.2">
      <c r="C1055" s="121"/>
    </row>
    <row r="1056" spans="3:3" s="56" customFormat="1" ht="18.75" x14ac:dyDescent="0.2">
      <c r="C1056" s="121"/>
    </row>
    <row r="1057" spans="3:3" s="56" customFormat="1" ht="18.75" x14ac:dyDescent="0.2">
      <c r="C1057" s="121"/>
    </row>
    <row r="1058" spans="3:3" s="56" customFormat="1" ht="18.75" x14ac:dyDescent="0.2">
      <c r="C1058" s="121"/>
    </row>
    <row r="1059" spans="3:3" s="56" customFormat="1" ht="18.75" x14ac:dyDescent="0.2">
      <c r="C1059" s="121"/>
    </row>
    <row r="1060" spans="3:3" s="56" customFormat="1" ht="18.75" x14ac:dyDescent="0.2">
      <c r="C1060" s="121"/>
    </row>
    <row r="1061" spans="3:3" s="56" customFormat="1" ht="18.75" x14ac:dyDescent="0.2">
      <c r="C1061" s="121"/>
    </row>
    <row r="1062" spans="3:3" s="56" customFormat="1" ht="18.75" x14ac:dyDescent="0.2">
      <c r="C1062" s="121"/>
    </row>
    <row r="1063" spans="3:3" s="56" customFormat="1" ht="18.75" x14ac:dyDescent="0.2">
      <c r="C1063" s="121"/>
    </row>
    <row r="1064" spans="3:3" s="56" customFormat="1" ht="18.75" x14ac:dyDescent="0.2">
      <c r="C1064" s="121"/>
    </row>
    <row r="1065" spans="3:3" s="56" customFormat="1" ht="18.75" x14ac:dyDescent="0.2">
      <c r="C1065" s="121"/>
    </row>
    <row r="1066" spans="3:3" s="56" customFormat="1" ht="18.75" x14ac:dyDescent="0.2">
      <c r="C1066" s="121"/>
    </row>
    <row r="1067" spans="3:3" s="56" customFormat="1" ht="18.75" x14ac:dyDescent="0.2">
      <c r="C1067" s="121"/>
    </row>
    <row r="1068" spans="3:3" s="56" customFormat="1" ht="18.75" x14ac:dyDescent="0.2">
      <c r="C1068" s="121"/>
    </row>
    <row r="1069" spans="3:3" s="56" customFormat="1" ht="18.75" x14ac:dyDescent="0.2">
      <c r="C1069" s="121"/>
    </row>
    <row r="1070" spans="3:3" s="56" customFormat="1" ht="18.75" x14ac:dyDescent="0.2">
      <c r="C1070" s="121"/>
    </row>
    <row r="1071" spans="3:3" s="56" customFormat="1" ht="18.75" x14ac:dyDescent="0.2">
      <c r="C1071" s="121"/>
    </row>
    <row r="1072" spans="3:3" s="56" customFormat="1" ht="18.75" x14ac:dyDescent="0.2">
      <c r="C1072" s="121"/>
    </row>
    <row r="1073" spans="3:3" s="56" customFormat="1" ht="18.75" x14ac:dyDescent="0.2">
      <c r="C1073" s="121"/>
    </row>
    <row r="1074" spans="3:3" s="56" customFormat="1" ht="18.75" x14ac:dyDescent="0.2">
      <c r="C1074" s="121"/>
    </row>
    <row r="1075" spans="3:3" s="56" customFormat="1" ht="18.75" x14ac:dyDescent="0.2">
      <c r="C1075" s="121"/>
    </row>
    <row r="1076" spans="3:3" s="56" customFormat="1" ht="18.75" x14ac:dyDescent="0.2">
      <c r="C1076" s="121"/>
    </row>
    <row r="1077" spans="3:3" s="56" customFormat="1" ht="18.75" x14ac:dyDescent="0.2">
      <c r="C1077" s="121"/>
    </row>
    <row r="1078" spans="3:3" s="56" customFormat="1" ht="18.75" x14ac:dyDescent="0.2">
      <c r="C1078" s="121"/>
    </row>
    <row r="1079" spans="3:3" s="56" customFormat="1" ht="18.75" x14ac:dyDescent="0.2">
      <c r="C1079" s="121"/>
    </row>
    <row r="1080" spans="3:3" s="56" customFormat="1" ht="18.75" x14ac:dyDescent="0.2">
      <c r="C1080" s="121"/>
    </row>
    <row r="1081" spans="3:3" s="56" customFormat="1" ht="18.75" x14ac:dyDescent="0.2">
      <c r="C1081" s="121"/>
    </row>
    <row r="1082" spans="3:3" s="56" customFormat="1" ht="18.75" x14ac:dyDescent="0.2">
      <c r="C1082" s="121"/>
    </row>
    <row r="1083" spans="3:3" s="56" customFormat="1" ht="18.75" x14ac:dyDescent="0.2">
      <c r="C1083" s="121"/>
    </row>
    <row r="1084" spans="3:3" s="56" customFormat="1" ht="18.75" x14ac:dyDescent="0.2">
      <c r="C1084" s="121"/>
    </row>
    <row r="1085" spans="3:3" s="56" customFormat="1" ht="18.75" x14ac:dyDescent="0.2">
      <c r="C1085" s="121"/>
    </row>
    <row r="1086" spans="3:3" s="56" customFormat="1" ht="18.75" x14ac:dyDescent="0.2">
      <c r="C1086" s="121"/>
    </row>
    <row r="1087" spans="3:3" s="56" customFormat="1" ht="18.75" x14ac:dyDescent="0.2">
      <c r="C1087" s="121"/>
    </row>
    <row r="1088" spans="3:3" s="56" customFormat="1" ht="18.75" x14ac:dyDescent="0.2">
      <c r="C1088" s="121"/>
    </row>
    <row r="1089" spans="3:3" s="56" customFormat="1" ht="18.75" x14ac:dyDescent="0.2">
      <c r="C1089" s="121"/>
    </row>
    <row r="1090" spans="3:3" s="56" customFormat="1" ht="18.75" x14ac:dyDescent="0.2">
      <c r="C1090" s="121"/>
    </row>
    <row r="1091" spans="3:3" s="56" customFormat="1" ht="18.75" x14ac:dyDescent="0.2">
      <c r="C1091" s="121"/>
    </row>
    <row r="1092" spans="3:3" s="56" customFormat="1" ht="18.75" x14ac:dyDescent="0.2">
      <c r="C1092" s="121"/>
    </row>
    <row r="1093" spans="3:3" s="56" customFormat="1" ht="18.75" x14ac:dyDescent="0.2">
      <c r="C1093" s="121"/>
    </row>
    <row r="1094" spans="3:3" s="56" customFormat="1" ht="18.75" x14ac:dyDescent="0.2">
      <c r="C1094" s="121"/>
    </row>
    <row r="1095" spans="3:3" s="56" customFormat="1" ht="18.75" x14ac:dyDescent="0.2">
      <c r="C1095" s="121"/>
    </row>
    <row r="1096" spans="3:3" s="56" customFormat="1" ht="18.75" x14ac:dyDescent="0.2">
      <c r="C1096" s="121"/>
    </row>
    <row r="1097" spans="3:3" s="56" customFormat="1" ht="18.75" x14ac:dyDescent="0.2">
      <c r="C1097" s="121"/>
    </row>
    <row r="1098" spans="3:3" s="56" customFormat="1" ht="18.75" x14ac:dyDescent="0.2">
      <c r="C1098" s="121"/>
    </row>
    <row r="1099" spans="3:3" s="56" customFormat="1" ht="18.75" x14ac:dyDescent="0.2">
      <c r="C1099" s="121"/>
    </row>
    <row r="1100" spans="3:3" s="56" customFormat="1" ht="18.75" x14ac:dyDescent="0.2">
      <c r="C1100" s="121"/>
    </row>
    <row r="1101" spans="3:3" s="56" customFormat="1" ht="18.75" x14ac:dyDescent="0.2">
      <c r="C1101" s="121"/>
    </row>
    <row r="1102" spans="3:3" s="56" customFormat="1" ht="18.75" x14ac:dyDescent="0.2">
      <c r="C1102" s="121"/>
    </row>
    <row r="1103" spans="3:3" s="56" customFormat="1" ht="18.75" x14ac:dyDescent="0.2">
      <c r="C1103" s="121"/>
    </row>
    <row r="1104" spans="3:3" s="56" customFormat="1" ht="18.75" x14ac:dyDescent="0.2">
      <c r="C1104" s="121"/>
    </row>
    <row r="1105" spans="3:3" s="56" customFormat="1" ht="18.75" x14ac:dyDescent="0.2">
      <c r="C1105" s="121"/>
    </row>
    <row r="1106" spans="3:3" s="56" customFormat="1" ht="18.75" x14ac:dyDescent="0.2">
      <c r="C1106" s="121"/>
    </row>
    <row r="1107" spans="3:3" s="56" customFormat="1" ht="18.75" x14ac:dyDescent="0.2">
      <c r="C1107" s="121"/>
    </row>
    <row r="1108" spans="3:3" s="56" customFormat="1" ht="18.75" x14ac:dyDescent="0.2">
      <c r="C1108" s="121"/>
    </row>
    <row r="1109" spans="3:3" s="56" customFormat="1" ht="18.75" x14ac:dyDescent="0.2">
      <c r="C1109" s="121"/>
    </row>
    <row r="1110" spans="3:3" s="56" customFormat="1" ht="18.75" x14ac:dyDescent="0.2">
      <c r="C1110" s="121"/>
    </row>
    <row r="1111" spans="3:3" s="56" customFormat="1" ht="18.75" x14ac:dyDescent="0.2">
      <c r="C1111" s="121"/>
    </row>
    <row r="1112" spans="3:3" s="56" customFormat="1" ht="18.75" x14ac:dyDescent="0.2">
      <c r="C1112" s="121"/>
    </row>
    <row r="1113" spans="3:3" s="56" customFormat="1" ht="18.75" x14ac:dyDescent="0.2">
      <c r="C1113" s="121"/>
    </row>
    <row r="1114" spans="3:3" s="56" customFormat="1" ht="18.75" x14ac:dyDescent="0.2">
      <c r="C1114" s="121"/>
    </row>
    <row r="1115" spans="3:3" s="56" customFormat="1" ht="18.75" x14ac:dyDescent="0.2">
      <c r="C1115" s="121"/>
    </row>
    <row r="1116" spans="3:3" s="56" customFormat="1" ht="18.75" x14ac:dyDescent="0.2">
      <c r="C1116" s="121"/>
    </row>
    <row r="1117" spans="3:3" s="56" customFormat="1" ht="18.75" x14ac:dyDescent="0.2">
      <c r="C1117" s="121"/>
    </row>
    <row r="1118" spans="3:3" s="56" customFormat="1" ht="18.75" x14ac:dyDescent="0.2">
      <c r="C1118" s="121"/>
    </row>
    <row r="1119" spans="3:3" s="56" customFormat="1" ht="18.75" x14ac:dyDescent="0.2">
      <c r="C1119" s="121"/>
    </row>
    <row r="1120" spans="3:3" s="56" customFormat="1" ht="18.75" x14ac:dyDescent="0.2">
      <c r="C1120" s="121"/>
    </row>
    <row r="1121" spans="3:3" s="56" customFormat="1" ht="18.75" x14ac:dyDescent="0.2">
      <c r="C1121" s="121"/>
    </row>
    <row r="1122" spans="3:3" s="56" customFormat="1" ht="18.75" x14ac:dyDescent="0.2">
      <c r="C1122" s="121"/>
    </row>
    <row r="1123" spans="3:3" s="56" customFormat="1" ht="18.75" x14ac:dyDescent="0.2">
      <c r="C1123" s="121"/>
    </row>
    <row r="1124" spans="3:3" s="56" customFormat="1" ht="18.75" x14ac:dyDescent="0.2">
      <c r="C1124" s="121"/>
    </row>
    <row r="1125" spans="3:3" s="56" customFormat="1" ht="18.75" x14ac:dyDescent="0.2">
      <c r="C1125" s="121"/>
    </row>
    <row r="1126" spans="3:3" s="56" customFormat="1" ht="18.75" x14ac:dyDescent="0.2">
      <c r="C1126" s="121"/>
    </row>
    <row r="1127" spans="3:3" s="56" customFormat="1" ht="18.75" x14ac:dyDescent="0.2">
      <c r="C1127" s="121"/>
    </row>
    <row r="1128" spans="3:3" s="56" customFormat="1" ht="18.75" x14ac:dyDescent="0.2">
      <c r="C1128" s="121"/>
    </row>
    <row r="1129" spans="3:3" s="56" customFormat="1" ht="18.75" x14ac:dyDescent="0.2">
      <c r="C1129" s="121"/>
    </row>
    <row r="1130" spans="3:3" s="56" customFormat="1" ht="18.75" x14ac:dyDescent="0.2">
      <c r="C1130" s="121"/>
    </row>
    <row r="1131" spans="3:3" s="56" customFormat="1" ht="18.75" x14ac:dyDescent="0.2">
      <c r="C1131" s="121"/>
    </row>
    <row r="1132" spans="3:3" s="56" customFormat="1" ht="18.75" x14ac:dyDescent="0.2">
      <c r="C1132" s="121"/>
    </row>
    <row r="1133" spans="3:3" s="56" customFormat="1" ht="18.75" x14ac:dyDescent="0.2">
      <c r="C1133" s="121"/>
    </row>
    <row r="1134" spans="3:3" s="56" customFormat="1" ht="18.75" x14ac:dyDescent="0.2">
      <c r="C1134" s="121"/>
    </row>
    <row r="1135" spans="3:3" s="56" customFormat="1" ht="18.75" x14ac:dyDescent="0.2">
      <c r="C1135" s="121"/>
    </row>
    <row r="1136" spans="3:3" s="56" customFormat="1" ht="18.75" x14ac:dyDescent="0.2">
      <c r="C1136" s="121"/>
    </row>
    <row r="1137" spans="3:3" s="56" customFormat="1" ht="18.75" x14ac:dyDescent="0.2">
      <c r="C1137" s="121"/>
    </row>
    <row r="1138" spans="3:3" s="56" customFormat="1" ht="18.75" x14ac:dyDescent="0.2">
      <c r="C1138" s="121"/>
    </row>
    <row r="1139" spans="3:3" s="56" customFormat="1" ht="18.75" x14ac:dyDescent="0.2">
      <c r="C1139" s="121"/>
    </row>
    <row r="1140" spans="3:3" s="56" customFormat="1" ht="18.75" x14ac:dyDescent="0.2">
      <c r="C1140" s="121"/>
    </row>
    <row r="1141" spans="3:3" s="56" customFormat="1" ht="18.75" x14ac:dyDescent="0.2">
      <c r="C1141" s="121"/>
    </row>
    <row r="1142" spans="3:3" s="56" customFormat="1" ht="18.75" x14ac:dyDescent="0.2">
      <c r="C1142" s="121"/>
    </row>
    <row r="1143" spans="3:3" s="56" customFormat="1" ht="18.75" x14ac:dyDescent="0.2">
      <c r="C1143" s="121"/>
    </row>
    <row r="1144" spans="3:3" s="56" customFormat="1" ht="18.75" x14ac:dyDescent="0.2">
      <c r="C1144" s="121"/>
    </row>
    <row r="1145" spans="3:3" s="56" customFormat="1" ht="18.75" x14ac:dyDescent="0.2">
      <c r="C1145" s="121"/>
    </row>
    <row r="1146" spans="3:3" s="56" customFormat="1" ht="18.75" x14ac:dyDescent="0.2">
      <c r="C1146" s="121"/>
    </row>
    <row r="1147" spans="3:3" s="56" customFormat="1" ht="18.75" x14ac:dyDescent="0.2">
      <c r="C1147" s="121"/>
    </row>
    <row r="1148" spans="3:3" s="56" customFormat="1" ht="18.75" x14ac:dyDescent="0.2">
      <c r="C1148" s="121"/>
    </row>
    <row r="1149" spans="3:3" s="56" customFormat="1" ht="18.75" x14ac:dyDescent="0.2">
      <c r="C1149" s="121"/>
    </row>
    <row r="1150" spans="3:3" s="56" customFormat="1" ht="18.75" x14ac:dyDescent="0.2">
      <c r="C1150" s="121"/>
    </row>
    <row r="1151" spans="3:3" s="56" customFormat="1" ht="18.75" x14ac:dyDescent="0.2">
      <c r="C1151" s="121"/>
    </row>
    <row r="1152" spans="3:3" s="56" customFormat="1" ht="18.75" x14ac:dyDescent="0.2">
      <c r="C1152" s="121"/>
    </row>
    <row r="1153" spans="3:3" s="56" customFormat="1" ht="18.75" x14ac:dyDescent="0.2">
      <c r="C1153" s="121"/>
    </row>
    <row r="1154" spans="3:3" s="56" customFormat="1" ht="18.75" x14ac:dyDescent="0.2">
      <c r="C1154" s="121"/>
    </row>
    <row r="1155" spans="3:3" s="56" customFormat="1" ht="18.75" x14ac:dyDescent="0.2">
      <c r="C1155" s="121"/>
    </row>
    <row r="1156" spans="3:3" s="56" customFormat="1" ht="18.75" x14ac:dyDescent="0.2">
      <c r="C1156" s="121"/>
    </row>
    <row r="1157" spans="3:3" s="56" customFormat="1" ht="18.75" x14ac:dyDescent="0.2">
      <c r="C1157" s="121"/>
    </row>
    <row r="1158" spans="3:3" s="56" customFormat="1" ht="18.75" x14ac:dyDescent="0.2">
      <c r="C1158" s="121"/>
    </row>
    <row r="1159" spans="3:3" s="56" customFormat="1" ht="18.75" x14ac:dyDescent="0.2">
      <c r="C1159" s="121"/>
    </row>
    <row r="1160" spans="3:3" s="56" customFormat="1" ht="18.75" x14ac:dyDescent="0.2">
      <c r="C1160" s="121"/>
    </row>
    <row r="1161" spans="3:3" s="56" customFormat="1" ht="18.75" x14ac:dyDescent="0.2">
      <c r="C1161" s="121"/>
    </row>
    <row r="1162" spans="3:3" s="56" customFormat="1" ht="18.75" x14ac:dyDescent="0.2">
      <c r="C1162" s="121"/>
    </row>
    <row r="1163" spans="3:3" s="56" customFormat="1" ht="18.75" x14ac:dyDescent="0.2">
      <c r="C1163" s="121"/>
    </row>
    <row r="1164" spans="3:3" s="56" customFormat="1" ht="18.75" x14ac:dyDescent="0.2">
      <c r="C1164" s="121"/>
    </row>
    <row r="1165" spans="3:3" s="56" customFormat="1" ht="18.75" x14ac:dyDescent="0.2">
      <c r="C1165" s="121"/>
    </row>
    <row r="1166" spans="3:3" s="56" customFormat="1" ht="18.75" x14ac:dyDescent="0.2">
      <c r="C1166" s="121"/>
    </row>
    <row r="1167" spans="3:3" s="56" customFormat="1" ht="18.75" x14ac:dyDescent="0.2">
      <c r="C1167" s="121"/>
    </row>
    <row r="1168" spans="3:3" s="56" customFormat="1" ht="18.75" x14ac:dyDescent="0.2">
      <c r="C1168" s="121"/>
    </row>
    <row r="1169" spans="3:3" s="56" customFormat="1" ht="18.75" x14ac:dyDescent="0.2">
      <c r="C1169" s="121"/>
    </row>
    <row r="1170" spans="3:3" s="56" customFormat="1" ht="18.75" x14ac:dyDescent="0.2">
      <c r="C1170" s="121"/>
    </row>
    <row r="1171" spans="3:3" s="56" customFormat="1" ht="18.75" x14ac:dyDescent="0.2">
      <c r="C1171" s="121"/>
    </row>
    <row r="1172" spans="3:3" s="56" customFormat="1" ht="18.75" x14ac:dyDescent="0.2">
      <c r="C1172" s="121"/>
    </row>
    <row r="1173" spans="3:3" s="56" customFormat="1" ht="18.75" x14ac:dyDescent="0.2">
      <c r="C1173" s="121"/>
    </row>
    <row r="1174" spans="3:3" s="56" customFormat="1" ht="18.75" x14ac:dyDescent="0.2">
      <c r="C1174" s="121"/>
    </row>
    <row r="1175" spans="3:3" s="56" customFormat="1" ht="18.75" x14ac:dyDescent="0.2">
      <c r="C1175" s="121"/>
    </row>
    <row r="1176" spans="3:3" s="56" customFormat="1" ht="18.75" x14ac:dyDescent="0.2">
      <c r="C1176" s="121"/>
    </row>
    <row r="1177" spans="3:3" s="56" customFormat="1" ht="18.75" x14ac:dyDescent="0.2">
      <c r="C1177" s="121"/>
    </row>
    <row r="1178" spans="3:3" s="56" customFormat="1" ht="18.75" x14ac:dyDescent="0.2">
      <c r="C1178" s="121"/>
    </row>
    <row r="1179" spans="3:3" s="56" customFormat="1" ht="18.75" x14ac:dyDescent="0.2">
      <c r="C1179" s="121"/>
    </row>
    <row r="1180" spans="3:3" s="56" customFormat="1" ht="18.75" x14ac:dyDescent="0.2">
      <c r="C1180" s="121"/>
    </row>
    <row r="1181" spans="3:3" s="56" customFormat="1" ht="18.75" x14ac:dyDescent="0.2">
      <c r="C1181" s="121"/>
    </row>
    <row r="1182" spans="3:3" s="56" customFormat="1" ht="18.75" x14ac:dyDescent="0.2">
      <c r="C1182" s="121"/>
    </row>
    <row r="1183" spans="3:3" s="56" customFormat="1" ht="18.75" x14ac:dyDescent="0.2">
      <c r="C1183" s="121"/>
    </row>
    <row r="1184" spans="3:3" s="56" customFormat="1" ht="18.75" x14ac:dyDescent="0.2">
      <c r="C1184" s="121"/>
    </row>
    <row r="1185" spans="3:3" s="56" customFormat="1" ht="18.75" x14ac:dyDescent="0.2">
      <c r="C1185" s="121"/>
    </row>
    <row r="1186" spans="3:3" s="56" customFormat="1" ht="18.75" x14ac:dyDescent="0.2">
      <c r="C1186" s="121"/>
    </row>
    <row r="1187" spans="3:3" s="56" customFormat="1" ht="18.75" x14ac:dyDescent="0.2">
      <c r="C1187" s="121"/>
    </row>
    <row r="1188" spans="3:3" s="56" customFormat="1" ht="18.75" x14ac:dyDescent="0.2">
      <c r="C1188" s="121"/>
    </row>
    <row r="1189" spans="3:3" s="56" customFormat="1" ht="18.75" x14ac:dyDescent="0.2">
      <c r="C1189" s="121"/>
    </row>
    <row r="1190" spans="3:3" s="56" customFormat="1" ht="18.75" x14ac:dyDescent="0.2">
      <c r="C1190" s="121"/>
    </row>
    <row r="1191" spans="3:3" s="56" customFormat="1" ht="18.75" x14ac:dyDescent="0.2">
      <c r="C1191" s="121"/>
    </row>
    <row r="1192" spans="3:3" s="56" customFormat="1" ht="18.75" x14ac:dyDescent="0.2">
      <c r="C1192" s="121"/>
    </row>
    <row r="1193" spans="3:3" s="56" customFormat="1" ht="18.75" x14ac:dyDescent="0.2">
      <c r="C1193" s="121"/>
    </row>
    <row r="1194" spans="3:3" s="56" customFormat="1" ht="18.75" x14ac:dyDescent="0.2">
      <c r="C1194" s="121"/>
    </row>
    <row r="1195" spans="3:3" s="56" customFormat="1" ht="18.75" x14ac:dyDescent="0.2">
      <c r="C1195" s="121"/>
    </row>
    <row r="1196" spans="3:3" s="56" customFormat="1" ht="18.75" x14ac:dyDescent="0.2">
      <c r="C1196" s="121"/>
    </row>
    <row r="1197" spans="3:3" s="56" customFormat="1" ht="18.75" x14ac:dyDescent="0.2">
      <c r="C1197" s="121"/>
    </row>
    <row r="1198" spans="3:3" s="56" customFormat="1" ht="18.75" x14ac:dyDescent="0.2">
      <c r="C1198" s="121"/>
    </row>
    <row r="1199" spans="3:3" s="56" customFormat="1" ht="18.75" x14ac:dyDescent="0.2">
      <c r="C1199" s="121"/>
    </row>
    <row r="1200" spans="3:3" s="56" customFormat="1" ht="18.75" x14ac:dyDescent="0.2">
      <c r="C1200" s="121"/>
    </row>
    <row r="1201" spans="3:3" s="56" customFormat="1" ht="18.75" x14ac:dyDescent="0.2">
      <c r="C1201" s="121"/>
    </row>
    <row r="1202" spans="3:3" s="56" customFormat="1" ht="18.75" x14ac:dyDescent="0.2">
      <c r="C1202" s="121"/>
    </row>
    <row r="1203" spans="3:3" s="56" customFormat="1" ht="18.75" x14ac:dyDescent="0.2">
      <c r="C1203" s="121"/>
    </row>
    <row r="1204" spans="3:3" s="56" customFormat="1" ht="18.75" x14ac:dyDescent="0.2">
      <c r="C1204" s="121"/>
    </row>
    <row r="1205" spans="3:3" s="56" customFormat="1" ht="18.75" x14ac:dyDescent="0.2">
      <c r="C1205" s="121"/>
    </row>
    <row r="1206" spans="3:3" s="56" customFormat="1" ht="18.75" x14ac:dyDescent="0.2">
      <c r="C1206" s="121"/>
    </row>
    <row r="1207" spans="3:3" s="56" customFormat="1" ht="18.75" x14ac:dyDescent="0.2">
      <c r="C1207" s="121"/>
    </row>
    <row r="1208" spans="3:3" s="56" customFormat="1" ht="18.75" x14ac:dyDescent="0.2">
      <c r="C1208" s="121"/>
    </row>
    <row r="1209" spans="3:3" s="56" customFormat="1" ht="18.75" x14ac:dyDescent="0.2">
      <c r="C1209" s="121"/>
    </row>
    <row r="1210" spans="3:3" s="56" customFormat="1" ht="18.75" x14ac:dyDescent="0.2">
      <c r="C1210" s="121"/>
    </row>
    <row r="1211" spans="3:3" s="56" customFormat="1" ht="18.75" x14ac:dyDescent="0.2">
      <c r="C1211" s="121"/>
    </row>
    <row r="1212" spans="3:3" s="56" customFormat="1" ht="18.75" x14ac:dyDescent="0.2">
      <c r="C1212" s="121"/>
    </row>
    <row r="1213" spans="3:3" s="56" customFormat="1" ht="18.75" x14ac:dyDescent="0.2">
      <c r="C1213" s="121"/>
    </row>
    <row r="1214" spans="3:3" s="56" customFormat="1" ht="18.75" x14ac:dyDescent="0.2">
      <c r="C1214" s="121"/>
    </row>
    <row r="1215" spans="3:3" s="56" customFormat="1" ht="18.75" x14ac:dyDescent="0.2">
      <c r="C1215" s="121"/>
    </row>
    <row r="1216" spans="3:3" s="56" customFormat="1" ht="18.75" x14ac:dyDescent="0.2">
      <c r="C1216" s="121"/>
    </row>
    <row r="1217" spans="3:3" s="56" customFormat="1" ht="18.75" x14ac:dyDescent="0.2">
      <c r="C1217" s="121"/>
    </row>
    <row r="1218" spans="3:3" s="56" customFormat="1" ht="18.75" x14ac:dyDescent="0.2">
      <c r="C1218" s="121"/>
    </row>
    <row r="1219" spans="3:3" s="56" customFormat="1" ht="18.75" x14ac:dyDescent="0.2">
      <c r="C1219" s="121"/>
    </row>
    <row r="1220" spans="3:3" s="56" customFormat="1" ht="18.75" x14ac:dyDescent="0.2">
      <c r="C1220" s="121"/>
    </row>
    <row r="1221" spans="3:3" s="56" customFormat="1" ht="18.75" x14ac:dyDescent="0.2">
      <c r="C1221" s="121"/>
    </row>
    <row r="1222" spans="3:3" s="56" customFormat="1" ht="18.75" x14ac:dyDescent="0.2">
      <c r="C1222" s="121"/>
    </row>
    <row r="1223" spans="3:3" s="56" customFormat="1" ht="18.75" x14ac:dyDescent="0.2">
      <c r="C1223" s="121"/>
    </row>
    <row r="1224" spans="3:3" s="56" customFormat="1" ht="18.75" x14ac:dyDescent="0.2">
      <c r="C1224" s="121"/>
    </row>
    <row r="1225" spans="3:3" s="56" customFormat="1" ht="18.75" x14ac:dyDescent="0.2">
      <c r="C1225" s="121"/>
    </row>
    <row r="1226" spans="3:3" s="56" customFormat="1" ht="18.75" x14ac:dyDescent="0.2">
      <c r="C1226" s="121"/>
    </row>
    <row r="1227" spans="3:3" s="56" customFormat="1" ht="18.75" x14ac:dyDescent="0.2">
      <c r="C1227" s="121"/>
    </row>
    <row r="1228" spans="3:3" s="56" customFormat="1" ht="18.75" x14ac:dyDescent="0.2">
      <c r="C1228" s="121"/>
    </row>
    <row r="1229" spans="3:3" s="56" customFormat="1" ht="18.75" x14ac:dyDescent="0.2">
      <c r="C1229" s="121"/>
    </row>
    <row r="1230" spans="3:3" s="56" customFormat="1" ht="18.75" x14ac:dyDescent="0.2">
      <c r="C1230" s="121"/>
    </row>
    <row r="1231" spans="3:3" s="56" customFormat="1" ht="18.75" x14ac:dyDescent="0.2">
      <c r="C1231" s="121"/>
    </row>
    <row r="1232" spans="3:3" s="56" customFormat="1" ht="18.75" x14ac:dyDescent="0.2">
      <c r="C1232" s="121"/>
    </row>
    <row r="1233" spans="3:3" s="56" customFormat="1" ht="18.75" x14ac:dyDescent="0.2">
      <c r="C1233" s="121"/>
    </row>
    <row r="1234" spans="3:3" s="56" customFormat="1" ht="18.75" x14ac:dyDescent="0.2">
      <c r="C1234" s="121"/>
    </row>
    <row r="1235" spans="3:3" s="56" customFormat="1" ht="18.75" x14ac:dyDescent="0.2">
      <c r="C1235" s="121"/>
    </row>
    <row r="1236" spans="3:3" s="56" customFormat="1" ht="18.75" x14ac:dyDescent="0.2">
      <c r="C1236" s="121"/>
    </row>
    <row r="1237" spans="3:3" s="56" customFormat="1" ht="18.75" x14ac:dyDescent="0.2">
      <c r="C1237" s="121"/>
    </row>
    <row r="1238" spans="3:3" s="56" customFormat="1" ht="18.75" x14ac:dyDescent="0.2">
      <c r="C1238" s="121"/>
    </row>
    <row r="1239" spans="3:3" s="56" customFormat="1" ht="18.75" x14ac:dyDescent="0.2">
      <c r="C1239" s="121"/>
    </row>
    <row r="1240" spans="3:3" s="56" customFormat="1" ht="18.75" x14ac:dyDescent="0.2">
      <c r="C1240" s="121"/>
    </row>
    <row r="1241" spans="3:3" s="56" customFormat="1" ht="18.75" x14ac:dyDescent="0.2">
      <c r="C1241" s="121"/>
    </row>
    <row r="1242" spans="3:3" s="56" customFormat="1" ht="18.75" x14ac:dyDescent="0.2">
      <c r="C1242" s="121"/>
    </row>
    <row r="1243" spans="3:3" s="56" customFormat="1" ht="18.75" x14ac:dyDescent="0.2">
      <c r="C1243" s="121"/>
    </row>
    <row r="1244" spans="3:3" s="56" customFormat="1" ht="18.75" x14ac:dyDescent="0.2">
      <c r="C1244" s="121"/>
    </row>
    <row r="1245" spans="3:3" s="56" customFormat="1" ht="18.75" x14ac:dyDescent="0.2">
      <c r="C1245" s="121"/>
    </row>
    <row r="1246" spans="3:3" s="56" customFormat="1" ht="18.75" x14ac:dyDescent="0.2">
      <c r="C1246" s="121"/>
    </row>
    <row r="1247" spans="3:3" s="56" customFormat="1" ht="18.75" x14ac:dyDescent="0.2">
      <c r="C1247" s="121"/>
    </row>
    <row r="1248" spans="3:3" s="56" customFormat="1" ht="18.75" x14ac:dyDescent="0.2">
      <c r="C1248" s="121"/>
    </row>
    <row r="1249" spans="3:3" s="56" customFormat="1" ht="18.75" x14ac:dyDescent="0.2">
      <c r="C1249" s="121"/>
    </row>
    <row r="1250" spans="3:3" s="56" customFormat="1" ht="18.75" x14ac:dyDescent="0.2">
      <c r="C1250" s="121"/>
    </row>
    <row r="1251" spans="3:3" s="56" customFormat="1" ht="18.75" x14ac:dyDescent="0.2">
      <c r="C1251" s="121"/>
    </row>
    <row r="1252" spans="3:3" s="56" customFormat="1" ht="18.75" x14ac:dyDescent="0.2">
      <c r="C1252" s="121"/>
    </row>
    <row r="1253" spans="3:3" s="56" customFormat="1" ht="18.75" x14ac:dyDescent="0.2">
      <c r="C1253" s="121"/>
    </row>
    <row r="1254" spans="3:3" s="56" customFormat="1" ht="18.75" x14ac:dyDescent="0.2">
      <c r="C1254" s="121"/>
    </row>
    <row r="1255" spans="3:3" s="56" customFormat="1" ht="18.75" x14ac:dyDescent="0.2">
      <c r="C1255" s="121"/>
    </row>
    <row r="1256" spans="3:3" s="56" customFormat="1" ht="18.75" x14ac:dyDescent="0.2">
      <c r="C1256" s="121"/>
    </row>
    <row r="1257" spans="3:3" s="56" customFormat="1" ht="18.75" x14ac:dyDescent="0.2">
      <c r="C1257" s="121"/>
    </row>
    <row r="1258" spans="3:3" s="56" customFormat="1" ht="18.75" x14ac:dyDescent="0.2">
      <c r="C1258" s="121"/>
    </row>
    <row r="1259" spans="3:3" s="56" customFormat="1" ht="18.75" x14ac:dyDescent="0.2">
      <c r="C1259" s="121"/>
    </row>
    <row r="1260" spans="3:3" s="56" customFormat="1" ht="18.75" x14ac:dyDescent="0.2">
      <c r="C1260" s="121"/>
    </row>
    <row r="1261" spans="3:3" s="56" customFormat="1" ht="18.75" x14ac:dyDescent="0.2">
      <c r="C1261" s="121"/>
    </row>
    <row r="1262" spans="3:3" s="56" customFormat="1" ht="18.75" x14ac:dyDescent="0.2">
      <c r="C1262" s="121"/>
    </row>
    <row r="1263" spans="3:3" s="56" customFormat="1" ht="18.75" x14ac:dyDescent="0.2">
      <c r="C1263" s="121"/>
    </row>
    <row r="1264" spans="3:3" s="56" customFormat="1" ht="18.75" x14ac:dyDescent="0.2">
      <c r="C1264" s="121"/>
    </row>
    <row r="1265" spans="3:3" s="56" customFormat="1" ht="18.75" x14ac:dyDescent="0.2">
      <c r="C1265" s="121"/>
    </row>
    <row r="1266" spans="3:3" s="56" customFormat="1" ht="18.75" x14ac:dyDescent="0.2">
      <c r="C1266" s="121"/>
    </row>
    <row r="1267" spans="3:3" s="56" customFormat="1" ht="18.75" x14ac:dyDescent="0.2">
      <c r="C1267" s="121"/>
    </row>
    <row r="1268" spans="3:3" s="56" customFormat="1" ht="18.75" x14ac:dyDescent="0.2">
      <c r="C1268" s="121"/>
    </row>
    <row r="1269" spans="3:3" s="56" customFormat="1" ht="18.75" x14ac:dyDescent="0.2">
      <c r="C1269" s="121"/>
    </row>
    <row r="1270" spans="3:3" s="56" customFormat="1" ht="18.75" x14ac:dyDescent="0.2">
      <c r="C1270" s="121"/>
    </row>
    <row r="1271" spans="3:3" s="56" customFormat="1" ht="18.75" x14ac:dyDescent="0.2">
      <c r="C1271" s="121"/>
    </row>
    <row r="1272" spans="3:3" s="56" customFormat="1" ht="18.75" x14ac:dyDescent="0.2">
      <c r="C1272" s="121"/>
    </row>
    <row r="1273" spans="3:3" s="56" customFormat="1" ht="18.75" x14ac:dyDescent="0.2">
      <c r="C1273" s="121"/>
    </row>
    <row r="1274" spans="3:3" s="56" customFormat="1" ht="18.75" x14ac:dyDescent="0.2">
      <c r="C1274" s="121"/>
    </row>
    <row r="1275" spans="3:3" s="56" customFormat="1" ht="18.75" x14ac:dyDescent="0.2">
      <c r="C1275" s="121"/>
    </row>
    <row r="1276" spans="3:3" s="56" customFormat="1" ht="18.75" x14ac:dyDescent="0.2">
      <c r="C1276" s="121"/>
    </row>
    <row r="1277" spans="3:3" s="56" customFormat="1" ht="18.75" x14ac:dyDescent="0.2">
      <c r="C1277" s="121"/>
    </row>
    <row r="1278" spans="3:3" s="56" customFormat="1" ht="18.75" x14ac:dyDescent="0.2">
      <c r="C1278" s="121"/>
    </row>
    <row r="1279" spans="3:3" s="56" customFormat="1" ht="18.75" x14ac:dyDescent="0.2">
      <c r="C1279" s="121"/>
    </row>
    <row r="1280" spans="3:3" s="56" customFormat="1" ht="18.75" x14ac:dyDescent="0.2">
      <c r="C1280" s="121"/>
    </row>
    <row r="1281" spans="3:3" s="56" customFormat="1" ht="18.75" x14ac:dyDescent="0.2">
      <c r="C1281" s="121"/>
    </row>
    <row r="1282" spans="3:3" s="56" customFormat="1" ht="18.75" x14ac:dyDescent="0.2">
      <c r="C1282" s="121"/>
    </row>
    <row r="1283" spans="3:3" s="56" customFormat="1" ht="18.75" x14ac:dyDescent="0.2">
      <c r="C1283" s="121"/>
    </row>
    <row r="1284" spans="3:3" s="56" customFormat="1" ht="18.75" x14ac:dyDescent="0.2">
      <c r="C1284" s="121"/>
    </row>
    <row r="1285" spans="3:3" s="56" customFormat="1" ht="18.75" x14ac:dyDescent="0.2">
      <c r="C1285" s="121"/>
    </row>
    <row r="1286" spans="3:3" s="56" customFormat="1" ht="18.75" x14ac:dyDescent="0.2">
      <c r="C1286" s="121"/>
    </row>
    <row r="1287" spans="3:3" s="56" customFormat="1" ht="18.75" x14ac:dyDescent="0.2">
      <c r="C1287" s="121"/>
    </row>
    <row r="1288" spans="3:3" s="56" customFormat="1" ht="18.75" x14ac:dyDescent="0.2">
      <c r="C1288" s="121"/>
    </row>
    <row r="1289" spans="3:3" s="56" customFormat="1" ht="18.75" x14ac:dyDescent="0.2">
      <c r="C1289" s="121"/>
    </row>
    <row r="1290" spans="3:3" s="56" customFormat="1" ht="18.75" x14ac:dyDescent="0.2">
      <c r="C1290" s="121"/>
    </row>
    <row r="1291" spans="3:3" s="56" customFormat="1" ht="18.75" x14ac:dyDescent="0.2">
      <c r="C1291" s="121"/>
    </row>
    <row r="1292" spans="3:3" s="56" customFormat="1" ht="18.75" x14ac:dyDescent="0.2">
      <c r="C1292" s="121"/>
    </row>
    <row r="1293" spans="3:3" s="56" customFormat="1" ht="18.75" x14ac:dyDescent="0.2">
      <c r="C1293" s="121"/>
    </row>
    <row r="1294" spans="3:3" s="56" customFormat="1" ht="18.75" x14ac:dyDescent="0.2">
      <c r="C1294" s="121"/>
    </row>
    <row r="1295" spans="3:3" s="56" customFormat="1" ht="18.75" x14ac:dyDescent="0.2">
      <c r="C1295" s="121"/>
    </row>
    <row r="1296" spans="3:3" s="56" customFormat="1" ht="18.75" x14ac:dyDescent="0.2">
      <c r="C1296" s="121"/>
    </row>
    <row r="1297" spans="3:3" s="56" customFormat="1" ht="18.75" x14ac:dyDescent="0.2">
      <c r="C1297" s="121"/>
    </row>
    <row r="1298" spans="3:3" s="56" customFormat="1" ht="18.75" x14ac:dyDescent="0.2">
      <c r="C1298" s="121"/>
    </row>
    <row r="1299" spans="3:3" s="56" customFormat="1" ht="18.75" x14ac:dyDescent="0.2">
      <c r="C1299" s="121"/>
    </row>
    <row r="1300" spans="3:3" s="56" customFormat="1" ht="18.75" x14ac:dyDescent="0.2">
      <c r="C1300" s="121"/>
    </row>
    <row r="1301" spans="3:3" s="56" customFormat="1" ht="18.75" x14ac:dyDescent="0.2">
      <c r="C1301" s="121"/>
    </row>
    <row r="1302" spans="3:3" s="56" customFormat="1" ht="18.75" x14ac:dyDescent="0.2">
      <c r="C1302" s="121"/>
    </row>
    <row r="1303" spans="3:3" s="56" customFormat="1" ht="18.75" x14ac:dyDescent="0.2">
      <c r="C1303" s="121"/>
    </row>
    <row r="1304" spans="3:3" s="56" customFormat="1" ht="18.75" x14ac:dyDescent="0.2">
      <c r="C1304" s="121"/>
    </row>
    <row r="1305" spans="3:3" s="56" customFormat="1" ht="18.75" x14ac:dyDescent="0.2">
      <c r="C1305" s="121"/>
    </row>
    <row r="1306" spans="3:3" s="56" customFormat="1" ht="18.75" x14ac:dyDescent="0.2">
      <c r="C1306" s="121"/>
    </row>
    <row r="1307" spans="3:3" s="56" customFormat="1" ht="18.75" x14ac:dyDescent="0.2">
      <c r="C1307" s="121"/>
    </row>
    <row r="1308" spans="3:3" s="56" customFormat="1" ht="18.75" x14ac:dyDescent="0.2">
      <c r="C1308" s="121"/>
    </row>
    <row r="1309" spans="3:3" s="56" customFormat="1" ht="18.75" x14ac:dyDescent="0.2">
      <c r="C1309" s="121"/>
    </row>
    <row r="1310" spans="3:3" s="56" customFormat="1" ht="18.75" x14ac:dyDescent="0.2">
      <c r="C1310" s="121"/>
    </row>
    <row r="1311" spans="3:3" s="56" customFormat="1" ht="18.75" x14ac:dyDescent="0.2">
      <c r="C1311" s="121"/>
    </row>
    <row r="1312" spans="3:3" s="56" customFormat="1" ht="18.75" x14ac:dyDescent="0.2">
      <c r="C1312" s="121"/>
    </row>
    <row r="1313" spans="3:3" s="56" customFormat="1" ht="18.75" x14ac:dyDescent="0.2">
      <c r="C1313" s="121"/>
    </row>
    <row r="1314" spans="3:3" s="56" customFormat="1" ht="18.75" x14ac:dyDescent="0.2">
      <c r="C1314" s="121"/>
    </row>
    <row r="1315" spans="3:3" s="56" customFormat="1" ht="18.75" x14ac:dyDescent="0.2">
      <c r="C1315" s="121"/>
    </row>
    <row r="1316" spans="3:3" s="56" customFormat="1" ht="18.75" x14ac:dyDescent="0.2">
      <c r="C1316" s="121"/>
    </row>
    <row r="1317" spans="3:3" s="56" customFormat="1" ht="18.75" x14ac:dyDescent="0.2">
      <c r="C1317" s="121"/>
    </row>
    <row r="1318" spans="3:3" s="56" customFormat="1" ht="18.75" x14ac:dyDescent="0.2">
      <c r="C1318" s="121"/>
    </row>
    <row r="1319" spans="3:3" s="56" customFormat="1" ht="18.75" x14ac:dyDescent="0.2">
      <c r="C1319" s="121"/>
    </row>
    <row r="1320" spans="3:3" s="56" customFormat="1" ht="18.75" x14ac:dyDescent="0.2">
      <c r="C1320" s="121"/>
    </row>
    <row r="1321" spans="3:3" s="56" customFormat="1" ht="18.75" x14ac:dyDescent="0.2">
      <c r="C1321" s="121"/>
    </row>
    <row r="1322" spans="3:3" s="56" customFormat="1" ht="18.75" x14ac:dyDescent="0.2">
      <c r="C1322" s="121"/>
    </row>
    <row r="1323" spans="3:3" s="56" customFormat="1" ht="18.75" x14ac:dyDescent="0.2">
      <c r="C1323" s="121"/>
    </row>
    <row r="1324" spans="3:3" s="56" customFormat="1" ht="18.75" x14ac:dyDescent="0.2">
      <c r="C1324" s="121"/>
    </row>
    <row r="1325" spans="3:3" s="56" customFormat="1" ht="18.75" x14ac:dyDescent="0.2">
      <c r="C1325" s="121"/>
    </row>
    <row r="1326" spans="3:3" s="56" customFormat="1" ht="18.75" x14ac:dyDescent="0.2">
      <c r="C1326" s="121"/>
    </row>
    <row r="1327" spans="3:3" s="56" customFormat="1" ht="18.75" x14ac:dyDescent="0.2">
      <c r="C1327" s="121"/>
    </row>
    <row r="1328" spans="3:3" s="56" customFormat="1" ht="18.75" x14ac:dyDescent="0.2">
      <c r="C1328" s="121"/>
    </row>
    <row r="1329" spans="3:3" s="56" customFormat="1" ht="18.75" x14ac:dyDescent="0.2">
      <c r="C1329" s="121"/>
    </row>
    <row r="1330" spans="3:3" s="56" customFormat="1" ht="18.75" x14ac:dyDescent="0.2">
      <c r="C1330" s="121"/>
    </row>
    <row r="1331" spans="3:3" s="56" customFormat="1" ht="18.75" x14ac:dyDescent="0.2">
      <c r="C1331" s="121"/>
    </row>
    <row r="1332" spans="3:3" s="56" customFormat="1" ht="18.75" x14ac:dyDescent="0.2">
      <c r="C1332" s="121"/>
    </row>
    <row r="1333" spans="3:3" s="56" customFormat="1" ht="18.75" x14ac:dyDescent="0.2">
      <c r="C1333" s="121"/>
    </row>
    <row r="1334" spans="3:3" s="56" customFormat="1" ht="18.75" x14ac:dyDescent="0.2">
      <c r="C1334" s="121"/>
    </row>
    <row r="1335" spans="3:3" s="56" customFormat="1" ht="18.75" x14ac:dyDescent="0.2">
      <c r="C1335" s="121"/>
    </row>
    <row r="1336" spans="3:3" s="56" customFormat="1" ht="18.75" x14ac:dyDescent="0.2">
      <c r="C1336" s="121"/>
    </row>
    <row r="1337" spans="3:3" s="56" customFormat="1" ht="18.75" x14ac:dyDescent="0.2">
      <c r="C1337" s="121"/>
    </row>
    <row r="1338" spans="3:3" s="56" customFormat="1" ht="18.75" x14ac:dyDescent="0.2">
      <c r="C1338" s="121"/>
    </row>
    <row r="1339" spans="3:3" s="56" customFormat="1" ht="18.75" x14ac:dyDescent="0.2">
      <c r="C1339" s="121"/>
    </row>
    <row r="1340" spans="3:3" s="56" customFormat="1" ht="18.75" x14ac:dyDescent="0.2">
      <c r="C1340" s="121"/>
    </row>
    <row r="1341" spans="3:3" s="56" customFormat="1" ht="18.75" x14ac:dyDescent="0.2">
      <c r="C1341" s="121"/>
    </row>
    <row r="1342" spans="3:3" s="56" customFormat="1" ht="18.75" x14ac:dyDescent="0.2">
      <c r="C1342" s="121"/>
    </row>
    <row r="1343" spans="3:3" s="56" customFormat="1" ht="18.75" x14ac:dyDescent="0.2">
      <c r="C1343" s="121"/>
    </row>
    <row r="1344" spans="3:3" s="56" customFormat="1" ht="18.75" x14ac:dyDescent="0.2">
      <c r="C1344" s="121"/>
    </row>
    <row r="1345" spans="3:3" s="56" customFormat="1" ht="18.75" x14ac:dyDescent="0.2">
      <c r="C1345" s="121"/>
    </row>
    <row r="1346" spans="3:3" s="56" customFormat="1" ht="18.75" x14ac:dyDescent="0.2">
      <c r="C1346" s="121"/>
    </row>
    <row r="1347" spans="3:3" s="56" customFormat="1" ht="18.75" x14ac:dyDescent="0.2">
      <c r="C1347" s="121"/>
    </row>
    <row r="1348" spans="3:3" s="56" customFormat="1" ht="18.75" x14ac:dyDescent="0.2">
      <c r="C1348" s="121"/>
    </row>
    <row r="1349" spans="3:3" s="56" customFormat="1" ht="18.75" x14ac:dyDescent="0.2">
      <c r="C1349" s="121"/>
    </row>
    <row r="1350" spans="3:3" s="56" customFormat="1" ht="18.75" x14ac:dyDescent="0.2">
      <c r="C1350" s="121"/>
    </row>
    <row r="1351" spans="3:3" s="56" customFormat="1" ht="18.75" x14ac:dyDescent="0.2">
      <c r="C1351" s="121"/>
    </row>
    <row r="1352" spans="3:3" s="56" customFormat="1" ht="18.75" x14ac:dyDescent="0.2">
      <c r="C1352" s="121"/>
    </row>
    <row r="1353" spans="3:3" s="56" customFormat="1" ht="18.75" x14ac:dyDescent="0.2">
      <c r="C1353" s="121"/>
    </row>
    <row r="1354" spans="3:3" s="56" customFormat="1" ht="18.75" x14ac:dyDescent="0.2">
      <c r="C1354" s="121"/>
    </row>
    <row r="1355" spans="3:3" s="56" customFormat="1" ht="18.75" x14ac:dyDescent="0.2">
      <c r="C1355" s="121"/>
    </row>
    <row r="1356" spans="3:3" s="56" customFormat="1" ht="18.75" x14ac:dyDescent="0.2">
      <c r="C1356" s="121"/>
    </row>
    <row r="1357" spans="3:3" s="56" customFormat="1" ht="18.75" x14ac:dyDescent="0.2">
      <c r="C1357" s="121"/>
    </row>
    <row r="1358" spans="3:3" s="56" customFormat="1" ht="18.75" x14ac:dyDescent="0.2">
      <c r="C1358" s="121"/>
    </row>
    <row r="1359" spans="3:3" s="56" customFormat="1" ht="18.75" x14ac:dyDescent="0.2">
      <c r="C1359" s="121"/>
    </row>
    <row r="1360" spans="3:3" s="56" customFormat="1" ht="18.75" x14ac:dyDescent="0.2">
      <c r="C1360" s="121"/>
    </row>
    <row r="1361" spans="3:3" s="56" customFormat="1" ht="18.75" x14ac:dyDescent="0.2">
      <c r="C1361" s="121"/>
    </row>
    <row r="1362" spans="3:3" s="56" customFormat="1" ht="18.75" x14ac:dyDescent="0.2">
      <c r="C1362" s="121"/>
    </row>
    <row r="1363" spans="3:3" s="56" customFormat="1" ht="18.75" x14ac:dyDescent="0.2">
      <c r="C1363" s="121"/>
    </row>
    <row r="1364" spans="3:3" s="56" customFormat="1" ht="18.75" x14ac:dyDescent="0.2">
      <c r="C1364" s="121"/>
    </row>
    <row r="1365" spans="3:3" s="56" customFormat="1" ht="18.75" x14ac:dyDescent="0.2">
      <c r="C1365" s="121"/>
    </row>
    <row r="1366" spans="3:3" s="56" customFormat="1" ht="18.75" x14ac:dyDescent="0.2">
      <c r="C1366" s="121"/>
    </row>
    <row r="1367" spans="3:3" s="56" customFormat="1" ht="18.75" x14ac:dyDescent="0.2">
      <c r="C1367" s="121"/>
    </row>
    <row r="1368" spans="3:3" s="56" customFormat="1" ht="18.75" x14ac:dyDescent="0.2">
      <c r="C1368" s="121"/>
    </row>
    <row r="1369" spans="3:3" s="56" customFormat="1" ht="18.75" x14ac:dyDescent="0.2">
      <c r="C1369" s="121"/>
    </row>
    <row r="1370" spans="3:3" s="56" customFormat="1" ht="18.75" x14ac:dyDescent="0.2">
      <c r="C1370" s="121"/>
    </row>
    <row r="1371" spans="3:3" s="56" customFormat="1" ht="18.75" x14ac:dyDescent="0.2">
      <c r="C1371" s="121"/>
    </row>
    <row r="1372" spans="3:3" s="56" customFormat="1" ht="18.75" x14ac:dyDescent="0.2">
      <c r="C1372" s="121"/>
    </row>
    <row r="1373" spans="3:3" s="56" customFormat="1" ht="18.75" x14ac:dyDescent="0.2">
      <c r="C1373" s="121"/>
    </row>
    <row r="1374" spans="3:3" s="56" customFormat="1" ht="18.75" x14ac:dyDescent="0.2">
      <c r="C1374" s="121"/>
    </row>
    <row r="1375" spans="3:3" s="56" customFormat="1" ht="18.75" x14ac:dyDescent="0.2">
      <c r="C1375" s="121"/>
    </row>
    <row r="1376" spans="3:3" s="56" customFormat="1" ht="18.75" x14ac:dyDescent="0.2">
      <c r="C1376" s="121"/>
    </row>
    <row r="1377" spans="3:3" s="56" customFormat="1" ht="18.75" x14ac:dyDescent="0.2">
      <c r="C1377" s="121"/>
    </row>
    <row r="1378" spans="3:3" s="56" customFormat="1" ht="18.75" x14ac:dyDescent="0.2">
      <c r="C1378" s="121"/>
    </row>
    <row r="1379" spans="3:3" s="56" customFormat="1" ht="18.75" x14ac:dyDescent="0.2">
      <c r="C1379" s="121"/>
    </row>
    <row r="1380" spans="3:3" s="56" customFormat="1" ht="18.75" x14ac:dyDescent="0.2">
      <c r="C1380" s="121"/>
    </row>
    <row r="1381" spans="3:3" s="56" customFormat="1" ht="18.75" x14ac:dyDescent="0.2">
      <c r="C1381" s="121"/>
    </row>
    <row r="1382" spans="3:3" s="56" customFormat="1" ht="18.75" x14ac:dyDescent="0.2">
      <c r="C1382" s="121"/>
    </row>
    <row r="1383" spans="3:3" s="56" customFormat="1" ht="18.75" x14ac:dyDescent="0.2">
      <c r="C1383" s="121"/>
    </row>
    <row r="1384" spans="3:3" s="56" customFormat="1" ht="18.75" x14ac:dyDescent="0.2">
      <c r="C1384" s="121"/>
    </row>
    <row r="1385" spans="3:3" s="56" customFormat="1" ht="18.75" x14ac:dyDescent="0.2">
      <c r="C1385" s="121"/>
    </row>
    <row r="1386" spans="3:3" s="56" customFormat="1" ht="18.75" x14ac:dyDescent="0.2">
      <c r="C1386" s="121"/>
    </row>
    <row r="1387" spans="3:3" s="56" customFormat="1" ht="18.75" x14ac:dyDescent="0.2">
      <c r="C1387" s="121"/>
    </row>
    <row r="1388" spans="3:3" s="56" customFormat="1" ht="18.75" x14ac:dyDescent="0.2">
      <c r="C1388" s="121"/>
    </row>
    <row r="1389" spans="3:3" s="56" customFormat="1" ht="18.75" x14ac:dyDescent="0.2">
      <c r="C1389" s="121"/>
    </row>
    <row r="1390" spans="3:3" s="56" customFormat="1" ht="18.75" x14ac:dyDescent="0.2">
      <c r="C1390" s="121"/>
    </row>
    <row r="1391" spans="3:3" s="56" customFormat="1" ht="18.75" x14ac:dyDescent="0.2">
      <c r="C1391" s="121"/>
    </row>
    <row r="1392" spans="3:3" s="56" customFormat="1" ht="18.75" x14ac:dyDescent="0.2">
      <c r="C1392" s="121"/>
    </row>
    <row r="1393" spans="3:3" s="56" customFormat="1" ht="18.75" x14ac:dyDescent="0.2">
      <c r="C1393" s="121"/>
    </row>
    <row r="1394" spans="3:3" s="56" customFormat="1" ht="18.75" x14ac:dyDescent="0.2">
      <c r="C1394" s="121"/>
    </row>
    <row r="1395" spans="3:3" s="56" customFormat="1" ht="18.75" x14ac:dyDescent="0.2">
      <c r="C1395" s="121"/>
    </row>
    <row r="1396" spans="3:3" s="56" customFormat="1" ht="18.75" x14ac:dyDescent="0.2">
      <c r="C1396" s="121"/>
    </row>
    <row r="1397" spans="3:3" s="56" customFormat="1" ht="18.75" x14ac:dyDescent="0.2">
      <c r="C1397" s="121"/>
    </row>
    <row r="1398" spans="3:3" s="56" customFormat="1" ht="18.75" x14ac:dyDescent="0.2">
      <c r="C1398" s="121"/>
    </row>
    <row r="1399" spans="3:3" s="56" customFormat="1" ht="18.75" x14ac:dyDescent="0.2">
      <c r="C1399" s="121"/>
    </row>
    <row r="1400" spans="3:3" s="56" customFormat="1" ht="18.75" x14ac:dyDescent="0.2">
      <c r="C1400" s="121"/>
    </row>
    <row r="1401" spans="3:3" s="56" customFormat="1" ht="18.75" x14ac:dyDescent="0.2">
      <c r="C1401" s="121"/>
    </row>
    <row r="1402" spans="3:3" s="56" customFormat="1" ht="18.75" x14ac:dyDescent="0.2">
      <c r="C1402" s="121"/>
    </row>
    <row r="1403" spans="3:3" s="56" customFormat="1" ht="18.75" x14ac:dyDescent="0.2">
      <c r="C1403" s="121"/>
    </row>
    <row r="1404" spans="3:3" s="56" customFormat="1" ht="18.75" x14ac:dyDescent="0.2">
      <c r="C1404" s="121"/>
    </row>
    <row r="1405" spans="3:3" s="56" customFormat="1" ht="18.75" x14ac:dyDescent="0.2">
      <c r="C1405" s="121"/>
    </row>
    <row r="1406" spans="3:3" s="56" customFormat="1" ht="18.75" x14ac:dyDescent="0.2">
      <c r="C1406" s="121"/>
    </row>
    <row r="1407" spans="3:3" s="56" customFormat="1" ht="18.75" x14ac:dyDescent="0.2">
      <c r="C1407" s="121"/>
    </row>
    <row r="1408" spans="3:3" s="56" customFormat="1" ht="18.75" x14ac:dyDescent="0.2">
      <c r="C1408" s="121"/>
    </row>
    <row r="1409" spans="3:3" s="56" customFormat="1" ht="18.75" x14ac:dyDescent="0.2">
      <c r="C1409" s="121"/>
    </row>
    <row r="1410" spans="3:3" s="56" customFormat="1" ht="18.75" x14ac:dyDescent="0.2">
      <c r="C1410" s="121"/>
    </row>
    <row r="1411" spans="3:3" s="56" customFormat="1" ht="18.75" x14ac:dyDescent="0.2">
      <c r="C1411" s="121"/>
    </row>
    <row r="1412" spans="3:3" s="56" customFormat="1" ht="18.75" x14ac:dyDescent="0.2">
      <c r="C1412" s="121"/>
    </row>
    <row r="1413" spans="3:3" s="56" customFormat="1" ht="18.75" x14ac:dyDescent="0.2">
      <c r="C1413" s="121"/>
    </row>
    <row r="1414" spans="3:3" s="56" customFormat="1" ht="18.75" x14ac:dyDescent="0.2">
      <c r="C1414" s="121"/>
    </row>
    <row r="1415" spans="3:3" s="56" customFormat="1" ht="18.75" x14ac:dyDescent="0.2">
      <c r="C1415" s="121"/>
    </row>
    <row r="1416" spans="3:3" s="56" customFormat="1" ht="18.75" x14ac:dyDescent="0.2">
      <c r="C1416" s="121"/>
    </row>
    <row r="1417" spans="3:3" s="56" customFormat="1" ht="18.75" x14ac:dyDescent="0.2">
      <c r="C1417" s="121"/>
    </row>
    <row r="1418" spans="3:3" s="56" customFormat="1" ht="18.75" x14ac:dyDescent="0.2">
      <c r="C1418" s="121"/>
    </row>
    <row r="1419" spans="3:3" s="56" customFormat="1" ht="18.75" x14ac:dyDescent="0.2">
      <c r="C1419" s="121"/>
    </row>
    <row r="1420" spans="3:3" s="56" customFormat="1" ht="18.75" x14ac:dyDescent="0.2">
      <c r="C1420" s="121"/>
    </row>
    <row r="1421" spans="3:3" s="56" customFormat="1" ht="18.75" x14ac:dyDescent="0.2">
      <c r="C1421" s="121"/>
    </row>
    <row r="1422" spans="3:3" s="56" customFormat="1" ht="18.75" x14ac:dyDescent="0.2">
      <c r="C1422" s="121"/>
    </row>
    <row r="1423" spans="3:3" s="56" customFormat="1" ht="18.75" x14ac:dyDescent="0.2">
      <c r="C1423" s="121"/>
    </row>
    <row r="1424" spans="3:3" s="56" customFormat="1" ht="18.75" x14ac:dyDescent="0.2">
      <c r="C1424" s="121"/>
    </row>
    <row r="1425" spans="3:3" s="56" customFormat="1" ht="18.75" x14ac:dyDescent="0.2">
      <c r="C1425" s="121"/>
    </row>
    <row r="1426" spans="3:3" s="56" customFormat="1" ht="18.75" x14ac:dyDescent="0.2">
      <c r="C1426" s="121"/>
    </row>
    <row r="1427" spans="3:3" s="56" customFormat="1" ht="18.75" x14ac:dyDescent="0.2">
      <c r="C1427" s="121"/>
    </row>
    <row r="1428" spans="3:3" s="56" customFormat="1" ht="18.75" x14ac:dyDescent="0.2">
      <c r="C1428" s="121"/>
    </row>
    <row r="1429" spans="3:3" s="56" customFormat="1" ht="18.75" x14ac:dyDescent="0.2">
      <c r="C1429" s="121"/>
    </row>
    <row r="1430" spans="3:3" s="56" customFormat="1" ht="18.75" x14ac:dyDescent="0.2">
      <c r="C1430" s="121"/>
    </row>
    <row r="1431" spans="3:3" s="56" customFormat="1" ht="18.75" x14ac:dyDescent="0.2">
      <c r="C1431" s="121"/>
    </row>
    <row r="1432" spans="3:3" s="56" customFormat="1" ht="18.75" x14ac:dyDescent="0.2">
      <c r="C1432" s="121"/>
    </row>
    <row r="1433" spans="3:3" s="56" customFormat="1" ht="18.75" x14ac:dyDescent="0.2">
      <c r="C1433" s="121"/>
    </row>
    <row r="1434" spans="3:3" s="56" customFormat="1" ht="18.75" x14ac:dyDescent="0.2">
      <c r="C1434" s="121"/>
    </row>
    <row r="1435" spans="3:3" s="56" customFormat="1" ht="18.75" x14ac:dyDescent="0.2">
      <c r="C1435" s="121"/>
    </row>
    <row r="1436" spans="3:3" s="56" customFormat="1" ht="18.75" x14ac:dyDescent="0.2">
      <c r="C1436" s="121"/>
    </row>
    <row r="1437" spans="3:3" s="56" customFormat="1" ht="18.75" x14ac:dyDescent="0.2">
      <c r="C1437" s="121"/>
    </row>
    <row r="1438" spans="3:3" s="56" customFormat="1" ht="18.75" x14ac:dyDescent="0.2">
      <c r="C1438" s="121"/>
    </row>
    <row r="1439" spans="3:3" s="56" customFormat="1" ht="18.75" x14ac:dyDescent="0.2">
      <c r="C1439" s="121"/>
    </row>
    <row r="1440" spans="3:3" s="56" customFormat="1" ht="18.75" x14ac:dyDescent="0.2">
      <c r="C1440" s="121"/>
    </row>
    <row r="1441" spans="3:3" s="56" customFormat="1" ht="18.75" x14ac:dyDescent="0.2">
      <c r="C1441" s="121"/>
    </row>
    <row r="1442" spans="3:3" s="56" customFormat="1" ht="18.75" x14ac:dyDescent="0.2">
      <c r="C1442" s="121"/>
    </row>
    <row r="1443" spans="3:3" s="56" customFormat="1" ht="18.75" x14ac:dyDescent="0.2">
      <c r="C1443" s="121"/>
    </row>
    <row r="1444" spans="3:3" s="56" customFormat="1" ht="18.75" x14ac:dyDescent="0.2">
      <c r="C1444" s="121"/>
    </row>
    <row r="1445" spans="3:3" s="56" customFormat="1" ht="18.75" x14ac:dyDescent="0.2">
      <c r="C1445" s="121"/>
    </row>
    <row r="1446" spans="3:3" s="56" customFormat="1" ht="18.75" x14ac:dyDescent="0.2">
      <c r="C1446" s="121"/>
    </row>
    <row r="1447" spans="3:3" s="56" customFormat="1" ht="18.75" x14ac:dyDescent="0.2">
      <c r="C1447" s="121"/>
    </row>
    <row r="1448" spans="3:3" s="56" customFormat="1" ht="18.75" x14ac:dyDescent="0.2">
      <c r="C1448" s="121"/>
    </row>
    <row r="1449" spans="3:3" s="56" customFormat="1" ht="18.75" x14ac:dyDescent="0.2">
      <c r="C1449" s="121"/>
    </row>
    <row r="1450" spans="3:3" s="56" customFormat="1" ht="18.75" x14ac:dyDescent="0.2">
      <c r="C1450" s="121"/>
    </row>
    <row r="1451" spans="3:3" s="56" customFormat="1" ht="18.75" x14ac:dyDescent="0.2">
      <c r="C1451" s="121"/>
    </row>
    <row r="1452" spans="3:3" s="56" customFormat="1" ht="18.75" x14ac:dyDescent="0.2">
      <c r="C1452" s="121"/>
    </row>
    <row r="1453" spans="3:3" s="56" customFormat="1" ht="18.75" x14ac:dyDescent="0.2">
      <c r="C1453" s="121"/>
    </row>
    <row r="1454" spans="3:3" s="56" customFormat="1" ht="18.75" x14ac:dyDescent="0.2">
      <c r="C1454" s="121"/>
    </row>
    <row r="1455" spans="3:3" s="56" customFormat="1" ht="18.75" x14ac:dyDescent="0.2">
      <c r="C1455" s="121"/>
    </row>
    <row r="1456" spans="3:3" s="56" customFormat="1" ht="18.75" x14ac:dyDescent="0.2">
      <c r="C1456" s="121"/>
    </row>
    <row r="1457" spans="3:3" s="56" customFormat="1" ht="18.75" x14ac:dyDescent="0.2">
      <c r="C1457" s="121"/>
    </row>
    <row r="1458" spans="3:3" s="56" customFormat="1" ht="18.75" x14ac:dyDescent="0.2">
      <c r="C1458" s="121"/>
    </row>
    <row r="1459" spans="3:3" s="56" customFormat="1" ht="18.75" x14ac:dyDescent="0.2">
      <c r="C1459" s="121"/>
    </row>
    <row r="1460" spans="3:3" s="56" customFormat="1" ht="18.75" x14ac:dyDescent="0.2">
      <c r="C1460" s="121"/>
    </row>
    <row r="1461" spans="3:3" s="56" customFormat="1" ht="18.75" x14ac:dyDescent="0.2">
      <c r="C1461" s="121"/>
    </row>
    <row r="1462" spans="3:3" s="56" customFormat="1" ht="18.75" x14ac:dyDescent="0.2">
      <c r="C1462" s="121"/>
    </row>
    <row r="1463" spans="3:3" s="56" customFormat="1" ht="18.75" x14ac:dyDescent="0.2">
      <c r="C1463" s="121"/>
    </row>
    <row r="1464" spans="3:3" s="56" customFormat="1" ht="18.75" x14ac:dyDescent="0.2">
      <c r="C1464" s="121"/>
    </row>
    <row r="1465" spans="3:3" s="56" customFormat="1" ht="18.75" x14ac:dyDescent="0.2">
      <c r="C1465" s="121"/>
    </row>
    <row r="1466" spans="3:3" s="56" customFormat="1" ht="18.75" x14ac:dyDescent="0.2">
      <c r="C1466" s="121"/>
    </row>
    <row r="1467" spans="3:3" s="56" customFormat="1" ht="18.75" x14ac:dyDescent="0.2">
      <c r="C1467" s="121"/>
    </row>
    <row r="1468" spans="3:3" s="56" customFormat="1" ht="18.75" x14ac:dyDescent="0.2">
      <c r="C1468" s="121"/>
    </row>
    <row r="1469" spans="3:3" s="56" customFormat="1" ht="18.75" x14ac:dyDescent="0.2">
      <c r="C1469" s="121"/>
    </row>
    <row r="1470" spans="3:3" s="56" customFormat="1" ht="18.75" x14ac:dyDescent="0.2">
      <c r="C1470" s="121"/>
    </row>
    <row r="1471" spans="3:3" s="56" customFormat="1" ht="18.75" x14ac:dyDescent="0.2">
      <c r="C1471" s="121"/>
    </row>
    <row r="1472" spans="3:3" s="56" customFormat="1" ht="18.75" x14ac:dyDescent="0.2">
      <c r="C1472" s="121"/>
    </row>
    <row r="1473" spans="3:3" s="56" customFormat="1" ht="18.75" x14ac:dyDescent="0.2">
      <c r="C1473" s="121"/>
    </row>
    <row r="1474" spans="3:3" s="56" customFormat="1" ht="18.75" x14ac:dyDescent="0.2">
      <c r="C1474" s="121"/>
    </row>
    <row r="1475" spans="3:3" s="56" customFormat="1" ht="18.75" x14ac:dyDescent="0.2">
      <c r="C1475" s="121"/>
    </row>
    <row r="1476" spans="3:3" s="56" customFormat="1" ht="18.75" x14ac:dyDescent="0.2">
      <c r="C1476" s="121"/>
    </row>
    <row r="1477" spans="3:3" s="56" customFormat="1" ht="18.75" x14ac:dyDescent="0.2">
      <c r="C1477" s="121"/>
    </row>
    <row r="1478" spans="3:3" s="56" customFormat="1" ht="18.75" x14ac:dyDescent="0.2">
      <c r="C1478" s="121"/>
    </row>
    <row r="1479" spans="3:3" s="56" customFormat="1" ht="18.75" x14ac:dyDescent="0.2">
      <c r="C1479" s="121"/>
    </row>
    <row r="1480" spans="3:3" s="56" customFormat="1" ht="18.75" x14ac:dyDescent="0.2">
      <c r="C1480" s="121"/>
    </row>
    <row r="1481" spans="3:3" s="56" customFormat="1" ht="18.75" x14ac:dyDescent="0.2">
      <c r="C1481" s="121"/>
    </row>
    <row r="1482" spans="3:3" s="56" customFormat="1" ht="18.75" x14ac:dyDescent="0.2">
      <c r="C1482" s="121"/>
    </row>
    <row r="1483" spans="3:3" s="56" customFormat="1" ht="18.75" x14ac:dyDescent="0.2">
      <c r="C1483" s="121"/>
    </row>
    <row r="1484" spans="3:3" s="56" customFormat="1" ht="18.75" x14ac:dyDescent="0.2">
      <c r="C1484" s="121"/>
    </row>
    <row r="1485" spans="3:3" s="56" customFormat="1" ht="18.75" x14ac:dyDescent="0.2">
      <c r="C1485" s="121"/>
    </row>
    <row r="1486" spans="3:3" s="56" customFormat="1" ht="18.75" x14ac:dyDescent="0.2">
      <c r="C1486" s="121"/>
    </row>
    <row r="1487" spans="3:3" s="56" customFormat="1" ht="18.75" x14ac:dyDescent="0.2">
      <c r="C1487" s="121"/>
    </row>
    <row r="1488" spans="3:3" s="56" customFormat="1" ht="18.75" x14ac:dyDescent="0.2">
      <c r="C1488" s="121"/>
    </row>
    <row r="1489" spans="3:3" s="56" customFormat="1" ht="18.75" x14ac:dyDescent="0.2">
      <c r="C1489" s="121"/>
    </row>
    <row r="1490" spans="3:3" s="56" customFormat="1" ht="18.75" x14ac:dyDescent="0.2">
      <c r="C1490" s="121"/>
    </row>
    <row r="1491" spans="3:3" s="56" customFormat="1" ht="18.75" x14ac:dyDescent="0.2">
      <c r="C1491" s="121"/>
    </row>
    <row r="1492" spans="3:3" s="56" customFormat="1" ht="18.75" x14ac:dyDescent="0.2">
      <c r="C1492" s="121"/>
    </row>
    <row r="1493" spans="3:3" s="56" customFormat="1" ht="18.75" x14ac:dyDescent="0.2">
      <c r="C1493" s="121"/>
    </row>
    <row r="1494" spans="3:3" s="56" customFormat="1" ht="18.75" x14ac:dyDescent="0.2">
      <c r="C1494" s="121"/>
    </row>
    <row r="1495" spans="3:3" s="56" customFormat="1" ht="18.75" x14ac:dyDescent="0.2">
      <c r="C1495" s="121"/>
    </row>
    <row r="1496" spans="3:3" s="56" customFormat="1" ht="18.75" x14ac:dyDescent="0.2">
      <c r="C1496" s="121"/>
    </row>
    <row r="1497" spans="3:3" s="56" customFormat="1" ht="18.75" x14ac:dyDescent="0.2">
      <c r="C1497" s="121"/>
    </row>
    <row r="1498" spans="3:3" s="56" customFormat="1" ht="18.75" x14ac:dyDescent="0.2">
      <c r="C1498" s="121"/>
    </row>
    <row r="1499" spans="3:3" s="56" customFormat="1" ht="18.75" x14ac:dyDescent="0.2">
      <c r="C1499" s="121"/>
    </row>
    <row r="1500" spans="3:3" s="56" customFormat="1" ht="18.75" x14ac:dyDescent="0.2">
      <c r="C1500" s="121"/>
    </row>
    <row r="1501" spans="3:3" s="56" customFormat="1" ht="18.75" x14ac:dyDescent="0.2">
      <c r="C1501" s="121"/>
    </row>
    <row r="1502" spans="3:3" s="56" customFormat="1" ht="18.75" x14ac:dyDescent="0.2">
      <c r="C1502" s="121"/>
    </row>
    <row r="1503" spans="3:3" s="56" customFormat="1" ht="18.75" x14ac:dyDescent="0.2">
      <c r="C1503" s="121"/>
    </row>
    <row r="1504" spans="3:3" s="56" customFormat="1" ht="18.75" x14ac:dyDescent="0.2">
      <c r="C1504" s="121"/>
    </row>
    <row r="1505" spans="3:3" s="56" customFormat="1" ht="18.75" x14ac:dyDescent="0.2">
      <c r="C1505" s="121"/>
    </row>
    <row r="1506" spans="3:3" s="56" customFormat="1" ht="18.75" x14ac:dyDescent="0.2">
      <c r="C1506" s="121"/>
    </row>
    <row r="1507" spans="3:3" s="56" customFormat="1" ht="18.75" x14ac:dyDescent="0.2">
      <c r="C1507" s="121"/>
    </row>
    <row r="1508" spans="3:3" s="56" customFormat="1" ht="18.75" x14ac:dyDescent="0.2">
      <c r="C1508" s="121"/>
    </row>
    <row r="1509" spans="3:3" s="56" customFormat="1" ht="18.75" x14ac:dyDescent="0.2">
      <c r="C1509" s="121"/>
    </row>
    <row r="1510" spans="3:3" s="56" customFormat="1" ht="18.75" x14ac:dyDescent="0.2">
      <c r="C1510" s="121"/>
    </row>
    <row r="1511" spans="3:3" s="56" customFormat="1" ht="18.75" x14ac:dyDescent="0.2">
      <c r="C1511" s="121"/>
    </row>
    <row r="1512" spans="3:3" s="56" customFormat="1" ht="18.75" x14ac:dyDescent="0.2">
      <c r="C1512" s="121"/>
    </row>
    <row r="1513" spans="3:3" s="56" customFormat="1" ht="18.75" x14ac:dyDescent="0.2">
      <c r="C1513" s="121"/>
    </row>
    <row r="1514" spans="3:3" s="56" customFormat="1" ht="18.75" x14ac:dyDescent="0.2">
      <c r="C1514" s="121"/>
    </row>
    <row r="1515" spans="3:3" s="56" customFormat="1" ht="18.75" x14ac:dyDescent="0.2">
      <c r="C1515" s="121"/>
    </row>
    <row r="1516" spans="3:3" s="56" customFormat="1" ht="18.75" x14ac:dyDescent="0.2">
      <c r="C1516" s="121"/>
    </row>
    <row r="1517" spans="3:3" s="56" customFormat="1" ht="18.75" x14ac:dyDescent="0.2">
      <c r="C1517" s="121"/>
    </row>
    <row r="1518" spans="3:3" s="56" customFormat="1" ht="18.75" x14ac:dyDescent="0.2">
      <c r="C1518" s="121"/>
    </row>
    <row r="1519" spans="3:3" s="56" customFormat="1" ht="18.75" x14ac:dyDescent="0.2">
      <c r="C1519" s="121"/>
    </row>
    <row r="1520" spans="3:3" s="56" customFormat="1" ht="18.75" x14ac:dyDescent="0.2">
      <c r="C1520" s="121"/>
    </row>
    <row r="1521" spans="3:3" s="56" customFormat="1" ht="18.75" x14ac:dyDescent="0.2">
      <c r="C1521" s="121"/>
    </row>
    <row r="1522" spans="3:3" s="56" customFormat="1" ht="18.75" x14ac:dyDescent="0.2">
      <c r="C1522" s="121"/>
    </row>
    <row r="1523" spans="3:3" s="56" customFormat="1" ht="18.75" x14ac:dyDescent="0.2">
      <c r="C1523" s="121"/>
    </row>
    <row r="1524" spans="3:3" s="56" customFormat="1" ht="18.75" x14ac:dyDescent="0.2">
      <c r="C1524" s="121"/>
    </row>
    <row r="1525" spans="3:3" s="56" customFormat="1" ht="18.75" x14ac:dyDescent="0.2">
      <c r="C1525" s="121"/>
    </row>
    <row r="1526" spans="3:3" s="56" customFormat="1" ht="18.75" x14ac:dyDescent="0.2">
      <c r="C1526" s="121"/>
    </row>
    <row r="1527" spans="3:3" s="56" customFormat="1" ht="18.75" x14ac:dyDescent="0.2">
      <c r="C1527" s="121"/>
    </row>
    <row r="1528" spans="3:3" s="56" customFormat="1" ht="18.75" x14ac:dyDescent="0.2">
      <c r="C1528" s="121"/>
    </row>
    <row r="1529" spans="3:3" s="56" customFormat="1" ht="18.75" x14ac:dyDescent="0.2">
      <c r="C1529" s="121"/>
    </row>
    <row r="1530" spans="3:3" s="56" customFormat="1" ht="18.75" x14ac:dyDescent="0.2">
      <c r="C1530" s="121"/>
    </row>
    <row r="1531" spans="3:3" s="56" customFormat="1" ht="18.75" x14ac:dyDescent="0.2">
      <c r="C1531" s="121"/>
    </row>
    <row r="1532" spans="3:3" s="56" customFormat="1" ht="18.75" x14ac:dyDescent="0.2">
      <c r="C1532" s="121"/>
    </row>
    <row r="1533" spans="3:3" s="56" customFormat="1" ht="18.75" x14ac:dyDescent="0.2">
      <c r="C1533" s="121"/>
    </row>
    <row r="1534" spans="3:3" s="56" customFormat="1" ht="18.75" x14ac:dyDescent="0.2">
      <c r="C1534" s="121"/>
    </row>
    <row r="1535" spans="3:3" s="56" customFormat="1" ht="18.75" x14ac:dyDescent="0.2">
      <c r="C1535" s="121"/>
    </row>
    <row r="1536" spans="3:3" s="56" customFormat="1" ht="18.75" x14ac:dyDescent="0.2">
      <c r="C1536" s="121"/>
    </row>
    <row r="1537" spans="3:3" s="56" customFormat="1" ht="18.75" x14ac:dyDescent="0.2">
      <c r="C1537" s="121"/>
    </row>
    <row r="1538" spans="3:3" s="56" customFormat="1" ht="18.75" x14ac:dyDescent="0.2">
      <c r="C1538" s="121"/>
    </row>
    <row r="1539" spans="3:3" s="56" customFormat="1" ht="18.75" x14ac:dyDescent="0.2">
      <c r="C1539" s="121"/>
    </row>
    <row r="1540" spans="3:3" s="56" customFormat="1" ht="18.75" x14ac:dyDescent="0.2">
      <c r="C1540" s="121"/>
    </row>
    <row r="1541" spans="3:3" s="56" customFormat="1" ht="18.75" x14ac:dyDescent="0.2">
      <c r="C1541" s="121"/>
    </row>
    <row r="1542" spans="3:3" s="56" customFormat="1" ht="18.75" x14ac:dyDescent="0.2">
      <c r="C1542" s="121"/>
    </row>
    <row r="1543" spans="3:3" s="56" customFormat="1" ht="18.75" x14ac:dyDescent="0.2">
      <c r="C1543" s="121"/>
    </row>
    <row r="1544" spans="3:3" s="56" customFormat="1" ht="18.75" x14ac:dyDescent="0.2">
      <c r="C1544" s="121"/>
    </row>
    <row r="1545" spans="3:3" s="56" customFormat="1" ht="18.75" x14ac:dyDescent="0.2">
      <c r="C1545" s="121"/>
    </row>
    <row r="1546" spans="3:3" s="56" customFormat="1" ht="18.75" x14ac:dyDescent="0.2">
      <c r="C1546" s="121"/>
    </row>
    <row r="1547" spans="3:3" s="56" customFormat="1" ht="18.75" x14ac:dyDescent="0.2">
      <c r="C1547" s="121"/>
    </row>
    <row r="1548" spans="3:3" s="56" customFormat="1" ht="18.75" x14ac:dyDescent="0.2">
      <c r="C1548" s="121"/>
    </row>
    <row r="1549" spans="3:3" s="56" customFormat="1" ht="18.75" x14ac:dyDescent="0.2">
      <c r="C1549" s="121"/>
    </row>
    <row r="1550" spans="3:3" s="56" customFormat="1" ht="18.75" x14ac:dyDescent="0.2">
      <c r="C1550" s="121"/>
    </row>
    <row r="1551" spans="3:3" s="56" customFormat="1" ht="18.75" x14ac:dyDescent="0.2">
      <c r="C1551" s="121"/>
    </row>
    <row r="1552" spans="3:3" s="56" customFormat="1" ht="18.75" x14ac:dyDescent="0.2">
      <c r="C1552" s="121"/>
    </row>
    <row r="1553" spans="3:3" s="56" customFormat="1" ht="18.75" x14ac:dyDescent="0.2">
      <c r="C1553" s="121"/>
    </row>
    <row r="1554" spans="3:3" s="56" customFormat="1" ht="18.75" x14ac:dyDescent="0.2">
      <c r="C1554" s="121"/>
    </row>
    <row r="1555" spans="3:3" s="56" customFormat="1" ht="18.75" x14ac:dyDescent="0.2">
      <c r="C1555" s="121"/>
    </row>
    <row r="1556" spans="3:3" s="56" customFormat="1" ht="18.75" x14ac:dyDescent="0.2">
      <c r="C1556" s="121"/>
    </row>
    <row r="1557" spans="3:3" s="56" customFormat="1" ht="18.75" x14ac:dyDescent="0.2">
      <c r="C1557" s="121"/>
    </row>
    <row r="1558" spans="3:3" s="56" customFormat="1" ht="18.75" x14ac:dyDescent="0.2">
      <c r="C1558" s="121"/>
    </row>
    <row r="1559" spans="3:3" s="56" customFormat="1" ht="18.75" x14ac:dyDescent="0.2">
      <c r="C1559" s="121"/>
    </row>
    <row r="1560" spans="3:3" s="56" customFormat="1" ht="18.75" x14ac:dyDescent="0.2">
      <c r="C1560" s="121"/>
    </row>
    <row r="1561" spans="3:3" s="56" customFormat="1" ht="18.75" x14ac:dyDescent="0.2">
      <c r="C1561" s="121"/>
    </row>
    <row r="1562" spans="3:3" s="56" customFormat="1" ht="18.75" x14ac:dyDescent="0.2">
      <c r="C1562" s="121"/>
    </row>
    <row r="1563" spans="3:3" s="56" customFormat="1" ht="18.75" x14ac:dyDescent="0.2">
      <c r="C1563" s="121"/>
    </row>
    <row r="1564" spans="3:3" s="56" customFormat="1" ht="18.75" x14ac:dyDescent="0.2">
      <c r="C1564" s="121"/>
    </row>
    <row r="1565" spans="3:3" s="56" customFormat="1" ht="18.75" x14ac:dyDescent="0.2">
      <c r="C1565" s="121"/>
    </row>
    <row r="1566" spans="3:3" s="56" customFormat="1" ht="18.75" x14ac:dyDescent="0.2">
      <c r="C1566" s="121"/>
    </row>
    <row r="1567" spans="3:3" s="56" customFormat="1" ht="18.75" x14ac:dyDescent="0.2">
      <c r="C1567" s="121"/>
    </row>
    <row r="1568" spans="3:3" s="56" customFormat="1" ht="18.75" x14ac:dyDescent="0.2">
      <c r="C1568" s="121"/>
    </row>
    <row r="1569" spans="3:3" s="56" customFormat="1" ht="18.75" x14ac:dyDescent="0.2">
      <c r="C1569" s="121"/>
    </row>
    <row r="1570" spans="3:3" s="56" customFormat="1" ht="18.75" x14ac:dyDescent="0.2">
      <c r="C1570" s="121"/>
    </row>
    <row r="1571" spans="3:3" s="56" customFormat="1" ht="18.75" x14ac:dyDescent="0.2">
      <c r="C1571" s="121"/>
    </row>
    <row r="1572" spans="3:3" s="56" customFormat="1" ht="18.75" x14ac:dyDescent="0.2">
      <c r="C1572" s="121"/>
    </row>
    <row r="1573" spans="3:3" s="56" customFormat="1" ht="18.75" x14ac:dyDescent="0.2">
      <c r="C1573" s="121"/>
    </row>
    <row r="1574" spans="3:3" s="56" customFormat="1" ht="18.75" x14ac:dyDescent="0.2">
      <c r="C1574" s="121"/>
    </row>
    <row r="1575" spans="3:3" s="56" customFormat="1" ht="18.75" x14ac:dyDescent="0.2">
      <c r="C1575" s="121"/>
    </row>
    <row r="1576" spans="3:3" s="56" customFormat="1" ht="18.75" x14ac:dyDescent="0.2">
      <c r="C1576" s="121"/>
    </row>
    <row r="1577" spans="3:3" s="56" customFormat="1" ht="18.75" x14ac:dyDescent="0.2">
      <c r="C1577" s="121"/>
    </row>
    <row r="1578" spans="3:3" s="56" customFormat="1" ht="18.75" x14ac:dyDescent="0.2">
      <c r="C1578" s="121"/>
    </row>
    <row r="1579" spans="3:3" s="56" customFormat="1" ht="18.75" x14ac:dyDescent="0.2">
      <c r="C1579" s="121"/>
    </row>
    <row r="1580" spans="3:3" s="56" customFormat="1" ht="18.75" x14ac:dyDescent="0.2">
      <c r="C1580" s="121"/>
    </row>
    <row r="1581" spans="3:3" s="56" customFormat="1" ht="18.75" x14ac:dyDescent="0.2">
      <c r="C1581" s="121"/>
    </row>
    <row r="1582" spans="3:3" s="56" customFormat="1" ht="18.75" x14ac:dyDescent="0.2">
      <c r="C1582" s="121"/>
    </row>
    <row r="1583" spans="3:3" s="56" customFormat="1" ht="18.75" x14ac:dyDescent="0.2">
      <c r="C1583" s="121"/>
    </row>
    <row r="1584" spans="3:3" s="56" customFormat="1" ht="18.75" x14ac:dyDescent="0.2">
      <c r="C1584" s="121"/>
    </row>
    <row r="1585" spans="3:3" s="56" customFormat="1" ht="18.75" x14ac:dyDescent="0.2">
      <c r="C1585" s="121"/>
    </row>
    <row r="1586" spans="3:3" s="56" customFormat="1" ht="18.75" x14ac:dyDescent="0.2">
      <c r="C1586" s="121"/>
    </row>
    <row r="1587" spans="3:3" s="56" customFormat="1" ht="18.75" x14ac:dyDescent="0.2">
      <c r="C1587" s="121"/>
    </row>
    <row r="1588" spans="3:3" s="56" customFormat="1" ht="18.75" x14ac:dyDescent="0.2">
      <c r="C1588" s="121"/>
    </row>
    <row r="1589" spans="3:3" s="56" customFormat="1" ht="18.75" x14ac:dyDescent="0.2">
      <c r="C1589" s="121"/>
    </row>
    <row r="1590" spans="3:3" s="56" customFormat="1" ht="18.75" x14ac:dyDescent="0.2">
      <c r="C1590" s="121"/>
    </row>
    <row r="1591" spans="3:3" s="56" customFormat="1" ht="18.75" x14ac:dyDescent="0.2">
      <c r="C1591" s="121"/>
    </row>
    <row r="1592" spans="3:3" s="56" customFormat="1" ht="18.75" x14ac:dyDescent="0.2">
      <c r="C1592" s="121"/>
    </row>
    <row r="1593" spans="3:3" s="56" customFormat="1" ht="18.75" x14ac:dyDescent="0.2">
      <c r="C1593" s="121"/>
    </row>
    <row r="1594" spans="3:3" s="56" customFormat="1" ht="18.75" x14ac:dyDescent="0.2">
      <c r="C1594" s="121"/>
    </row>
    <row r="1595" spans="3:3" s="56" customFormat="1" ht="18.75" x14ac:dyDescent="0.2">
      <c r="C1595" s="121"/>
    </row>
    <row r="1596" spans="3:3" s="56" customFormat="1" ht="18.75" x14ac:dyDescent="0.2">
      <c r="C1596" s="121"/>
    </row>
    <row r="1597" spans="3:3" s="56" customFormat="1" ht="18.75" x14ac:dyDescent="0.2">
      <c r="C1597" s="121"/>
    </row>
    <row r="1598" spans="3:3" s="56" customFormat="1" ht="18.75" x14ac:dyDescent="0.2">
      <c r="C1598" s="121"/>
    </row>
    <row r="1599" spans="3:3" s="56" customFormat="1" ht="18.75" x14ac:dyDescent="0.2">
      <c r="C1599" s="121"/>
    </row>
    <row r="1600" spans="3:3" s="56" customFormat="1" ht="18.75" x14ac:dyDescent="0.2">
      <c r="C1600" s="121"/>
    </row>
    <row r="1601" spans="3:3" s="56" customFormat="1" ht="18.75" x14ac:dyDescent="0.2">
      <c r="C1601" s="121"/>
    </row>
    <row r="1602" spans="3:3" s="56" customFormat="1" ht="18.75" x14ac:dyDescent="0.2">
      <c r="C1602" s="121"/>
    </row>
    <row r="1603" spans="3:3" s="56" customFormat="1" ht="18.75" x14ac:dyDescent="0.2">
      <c r="C1603" s="121"/>
    </row>
    <row r="1604" spans="3:3" s="56" customFormat="1" ht="18.75" x14ac:dyDescent="0.2">
      <c r="C1604" s="121"/>
    </row>
    <row r="1605" spans="3:3" s="56" customFormat="1" ht="18.75" x14ac:dyDescent="0.2">
      <c r="C1605" s="121"/>
    </row>
    <row r="1606" spans="3:3" s="56" customFormat="1" ht="18.75" x14ac:dyDescent="0.2">
      <c r="C1606" s="121"/>
    </row>
    <row r="1607" spans="3:3" s="56" customFormat="1" ht="18.75" x14ac:dyDescent="0.2">
      <c r="C1607" s="121"/>
    </row>
    <row r="1608" spans="3:3" s="56" customFormat="1" ht="18.75" x14ac:dyDescent="0.2">
      <c r="C1608" s="121"/>
    </row>
    <row r="1609" spans="3:3" s="56" customFormat="1" ht="18.75" x14ac:dyDescent="0.2">
      <c r="C1609" s="121"/>
    </row>
    <row r="1610" spans="3:3" s="56" customFormat="1" ht="18.75" x14ac:dyDescent="0.2">
      <c r="C1610" s="121"/>
    </row>
    <row r="1611" spans="3:3" s="56" customFormat="1" ht="18.75" x14ac:dyDescent="0.2">
      <c r="C1611" s="121"/>
    </row>
    <row r="1612" spans="3:3" s="56" customFormat="1" ht="18.75" x14ac:dyDescent="0.2">
      <c r="C1612" s="121"/>
    </row>
    <row r="1613" spans="3:3" s="56" customFormat="1" ht="18.75" x14ac:dyDescent="0.2">
      <c r="C1613" s="121"/>
    </row>
    <row r="1614" spans="3:3" s="56" customFormat="1" ht="18.75" x14ac:dyDescent="0.2">
      <c r="C1614" s="121"/>
    </row>
    <row r="1615" spans="3:3" s="56" customFormat="1" ht="18.75" x14ac:dyDescent="0.2">
      <c r="C1615" s="121"/>
    </row>
    <row r="1616" spans="3:3" s="56" customFormat="1" ht="18.75" x14ac:dyDescent="0.2">
      <c r="C1616" s="121"/>
    </row>
    <row r="1617" spans="3:3" s="56" customFormat="1" ht="18.75" x14ac:dyDescent="0.2">
      <c r="C1617" s="121"/>
    </row>
    <row r="1618" spans="3:3" s="56" customFormat="1" ht="18.75" x14ac:dyDescent="0.2">
      <c r="C1618" s="121"/>
    </row>
    <row r="1619" spans="3:3" s="56" customFormat="1" ht="18.75" x14ac:dyDescent="0.2">
      <c r="C1619" s="121"/>
    </row>
    <row r="1620" spans="3:3" s="56" customFormat="1" ht="18.75" x14ac:dyDescent="0.2">
      <c r="C1620" s="121"/>
    </row>
    <row r="1621" spans="3:3" s="56" customFormat="1" ht="18.75" x14ac:dyDescent="0.2">
      <c r="C1621" s="121"/>
    </row>
    <row r="1622" spans="3:3" s="56" customFormat="1" ht="18.75" x14ac:dyDescent="0.2">
      <c r="C1622" s="121"/>
    </row>
    <row r="1623" spans="3:3" s="56" customFormat="1" ht="18.75" x14ac:dyDescent="0.2">
      <c r="C1623" s="121"/>
    </row>
    <row r="1624" spans="3:3" s="56" customFormat="1" ht="18.75" x14ac:dyDescent="0.2">
      <c r="C1624" s="121"/>
    </row>
    <row r="1625" spans="3:3" s="56" customFormat="1" ht="18.75" x14ac:dyDescent="0.2">
      <c r="C1625" s="121"/>
    </row>
    <row r="1626" spans="3:3" s="56" customFormat="1" ht="18.75" x14ac:dyDescent="0.2">
      <c r="C1626" s="121"/>
    </row>
    <row r="1627" spans="3:3" s="56" customFormat="1" ht="18.75" x14ac:dyDescent="0.2">
      <c r="C1627" s="121"/>
    </row>
    <row r="1628" spans="3:3" s="56" customFormat="1" ht="18.75" x14ac:dyDescent="0.2">
      <c r="C1628" s="121"/>
    </row>
    <row r="1629" spans="3:3" s="56" customFormat="1" ht="18.75" x14ac:dyDescent="0.2">
      <c r="C1629" s="121"/>
    </row>
    <row r="1630" spans="3:3" s="56" customFormat="1" ht="18.75" x14ac:dyDescent="0.2">
      <c r="C1630" s="121"/>
    </row>
    <row r="1631" spans="3:3" s="56" customFormat="1" ht="18.75" x14ac:dyDescent="0.2">
      <c r="C1631" s="121"/>
    </row>
    <row r="1632" spans="3:3" s="56" customFormat="1" ht="18.75" x14ac:dyDescent="0.2">
      <c r="C1632" s="121"/>
    </row>
    <row r="1633" spans="3:3" s="56" customFormat="1" ht="18.75" x14ac:dyDescent="0.2">
      <c r="C1633" s="121"/>
    </row>
    <row r="1634" spans="3:3" s="56" customFormat="1" ht="18.75" x14ac:dyDescent="0.2">
      <c r="C1634" s="121"/>
    </row>
    <row r="1635" spans="3:3" s="56" customFormat="1" ht="18.75" x14ac:dyDescent="0.2">
      <c r="C1635" s="121"/>
    </row>
    <row r="1636" spans="3:3" s="56" customFormat="1" ht="18.75" x14ac:dyDescent="0.2">
      <c r="C1636" s="121"/>
    </row>
    <row r="1637" spans="3:3" s="56" customFormat="1" ht="18.75" x14ac:dyDescent="0.2">
      <c r="C1637" s="121"/>
    </row>
    <row r="1638" spans="3:3" s="56" customFormat="1" ht="18.75" x14ac:dyDescent="0.2">
      <c r="C1638" s="121"/>
    </row>
    <row r="1639" spans="3:3" s="56" customFormat="1" ht="18.75" x14ac:dyDescent="0.2">
      <c r="C1639" s="121"/>
    </row>
    <row r="1640" spans="3:3" s="56" customFormat="1" ht="18.75" x14ac:dyDescent="0.2">
      <c r="C1640" s="121"/>
    </row>
    <row r="1641" spans="3:3" s="56" customFormat="1" ht="18.75" x14ac:dyDescent="0.2">
      <c r="C1641" s="121"/>
    </row>
    <row r="1642" spans="3:3" s="56" customFormat="1" ht="18.75" x14ac:dyDescent="0.2">
      <c r="C1642" s="121"/>
    </row>
    <row r="1643" spans="3:3" s="56" customFormat="1" ht="18.75" x14ac:dyDescent="0.2">
      <c r="C1643" s="121"/>
    </row>
    <row r="1644" spans="3:3" s="56" customFormat="1" ht="18.75" x14ac:dyDescent="0.2">
      <c r="C1644" s="121"/>
    </row>
    <row r="1645" spans="3:3" s="56" customFormat="1" ht="18.75" x14ac:dyDescent="0.2">
      <c r="C1645" s="121"/>
    </row>
    <row r="1646" spans="3:3" s="56" customFormat="1" ht="18.75" x14ac:dyDescent="0.2">
      <c r="C1646" s="121"/>
    </row>
    <row r="1647" spans="3:3" s="56" customFormat="1" ht="18.75" x14ac:dyDescent="0.2">
      <c r="C1647" s="121"/>
    </row>
    <row r="1648" spans="3:3" s="56" customFormat="1" ht="18.75" x14ac:dyDescent="0.2">
      <c r="C1648" s="121"/>
    </row>
    <row r="1649" spans="3:3" s="56" customFormat="1" ht="18.75" x14ac:dyDescent="0.2">
      <c r="C1649" s="121"/>
    </row>
    <row r="1650" spans="3:3" s="56" customFormat="1" ht="18.75" x14ac:dyDescent="0.2">
      <c r="C1650" s="121"/>
    </row>
    <row r="1651" spans="3:3" s="56" customFormat="1" ht="18.75" x14ac:dyDescent="0.2">
      <c r="C1651" s="121"/>
    </row>
    <row r="1652" spans="3:3" s="56" customFormat="1" ht="18.75" x14ac:dyDescent="0.2">
      <c r="C1652" s="121"/>
    </row>
    <row r="1653" spans="3:3" s="56" customFormat="1" ht="18.75" x14ac:dyDescent="0.2">
      <c r="C1653" s="121"/>
    </row>
    <row r="1654" spans="3:3" s="56" customFormat="1" ht="18.75" x14ac:dyDescent="0.2">
      <c r="C1654" s="121"/>
    </row>
    <row r="1655" spans="3:3" s="56" customFormat="1" ht="18.75" x14ac:dyDescent="0.2">
      <c r="C1655" s="121"/>
    </row>
    <row r="1656" spans="3:3" s="56" customFormat="1" ht="18.75" x14ac:dyDescent="0.2">
      <c r="C1656" s="121"/>
    </row>
    <row r="1657" spans="3:3" s="56" customFormat="1" ht="18.75" x14ac:dyDescent="0.2">
      <c r="C1657" s="121"/>
    </row>
    <row r="1658" spans="3:3" s="56" customFormat="1" ht="18.75" x14ac:dyDescent="0.2">
      <c r="C1658" s="121"/>
    </row>
    <row r="1659" spans="3:3" s="56" customFormat="1" ht="18.75" x14ac:dyDescent="0.2">
      <c r="C1659" s="121"/>
    </row>
    <row r="1660" spans="3:3" s="56" customFormat="1" ht="18.75" x14ac:dyDescent="0.2">
      <c r="C1660" s="121"/>
    </row>
    <row r="1661" spans="3:3" s="56" customFormat="1" ht="18.75" x14ac:dyDescent="0.2">
      <c r="C1661" s="121"/>
    </row>
    <row r="1662" spans="3:3" s="56" customFormat="1" ht="18.75" x14ac:dyDescent="0.2">
      <c r="C1662" s="121"/>
    </row>
    <row r="1663" spans="3:3" s="56" customFormat="1" ht="18.75" x14ac:dyDescent="0.2">
      <c r="C1663" s="121"/>
    </row>
    <row r="1664" spans="3:3" s="56" customFormat="1" ht="18.75" x14ac:dyDescent="0.2">
      <c r="C1664" s="121"/>
    </row>
    <row r="1665" spans="3:3" s="56" customFormat="1" ht="18.75" x14ac:dyDescent="0.2">
      <c r="C1665" s="121"/>
    </row>
    <row r="1666" spans="3:3" s="56" customFormat="1" ht="18.75" x14ac:dyDescent="0.2">
      <c r="C1666" s="121"/>
    </row>
    <row r="1667" spans="3:3" s="56" customFormat="1" ht="18.75" x14ac:dyDescent="0.2">
      <c r="C1667" s="121"/>
    </row>
    <row r="1668" spans="3:3" s="56" customFormat="1" ht="18.75" x14ac:dyDescent="0.2">
      <c r="C1668" s="121"/>
    </row>
    <row r="1669" spans="3:3" s="56" customFormat="1" ht="18.75" x14ac:dyDescent="0.2">
      <c r="C1669" s="121"/>
    </row>
    <row r="1670" spans="3:3" s="56" customFormat="1" ht="18.75" x14ac:dyDescent="0.2">
      <c r="C1670" s="121"/>
    </row>
    <row r="1671" spans="3:3" s="56" customFormat="1" ht="18.75" x14ac:dyDescent="0.2">
      <c r="C1671" s="121"/>
    </row>
    <row r="1672" spans="3:3" s="56" customFormat="1" ht="18.75" x14ac:dyDescent="0.2">
      <c r="C1672" s="121"/>
    </row>
    <row r="1673" spans="3:3" s="56" customFormat="1" ht="18.75" x14ac:dyDescent="0.2">
      <c r="C1673" s="121"/>
    </row>
    <row r="1674" spans="3:3" s="56" customFormat="1" ht="18.75" x14ac:dyDescent="0.2">
      <c r="C1674" s="121"/>
    </row>
    <row r="1675" spans="3:3" s="56" customFormat="1" ht="18.75" x14ac:dyDescent="0.2">
      <c r="C1675" s="121"/>
    </row>
    <row r="1676" spans="3:3" s="56" customFormat="1" ht="18.75" x14ac:dyDescent="0.2">
      <c r="C1676" s="121"/>
    </row>
    <row r="1677" spans="3:3" s="56" customFormat="1" ht="18.75" x14ac:dyDescent="0.2">
      <c r="C1677" s="121"/>
    </row>
    <row r="1678" spans="3:3" s="56" customFormat="1" ht="18.75" x14ac:dyDescent="0.2">
      <c r="C1678" s="121"/>
    </row>
    <row r="1679" spans="3:3" s="56" customFormat="1" ht="18.75" x14ac:dyDescent="0.2">
      <c r="C1679" s="121"/>
    </row>
    <row r="1680" spans="3:3" s="56" customFormat="1" ht="18.75" x14ac:dyDescent="0.2">
      <c r="C1680" s="121"/>
    </row>
    <row r="1681" spans="3:3" s="56" customFormat="1" ht="18.75" x14ac:dyDescent="0.2">
      <c r="C1681" s="121"/>
    </row>
    <row r="1682" spans="3:3" s="56" customFormat="1" ht="18.75" x14ac:dyDescent="0.2">
      <c r="C1682" s="121"/>
    </row>
    <row r="1683" spans="3:3" s="56" customFormat="1" ht="18.75" x14ac:dyDescent="0.2">
      <c r="C1683" s="121"/>
    </row>
    <row r="1684" spans="3:3" s="56" customFormat="1" ht="18.75" x14ac:dyDescent="0.2">
      <c r="C1684" s="121"/>
    </row>
    <row r="1685" spans="3:3" s="56" customFormat="1" ht="18.75" x14ac:dyDescent="0.2">
      <c r="C1685" s="121"/>
    </row>
    <row r="1686" spans="3:3" s="56" customFormat="1" ht="18.75" x14ac:dyDescent="0.2">
      <c r="C1686" s="121"/>
    </row>
    <row r="1687" spans="3:3" s="56" customFormat="1" ht="18.75" x14ac:dyDescent="0.2">
      <c r="C1687" s="121"/>
    </row>
    <row r="1688" spans="3:3" s="56" customFormat="1" ht="18.75" x14ac:dyDescent="0.2">
      <c r="C1688" s="121"/>
    </row>
    <row r="1689" spans="3:3" s="56" customFormat="1" ht="18.75" x14ac:dyDescent="0.2">
      <c r="C1689" s="121"/>
    </row>
    <row r="1690" spans="3:3" s="56" customFormat="1" ht="18.75" x14ac:dyDescent="0.2">
      <c r="C1690" s="121"/>
    </row>
    <row r="1691" spans="3:3" s="56" customFormat="1" ht="18.75" x14ac:dyDescent="0.2">
      <c r="C1691" s="121"/>
    </row>
    <row r="1692" spans="3:3" s="56" customFormat="1" ht="18.75" x14ac:dyDescent="0.2">
      <c r="C1692" s="121"/>
    </row>
    <row r="1693" spans="3:3" s="56" customFormat="1" ht="18.75" x14ac:dyDescent="0.2">
      <c r="C1693" s="121"/>
    </row>
    <row r="1694" spans="3:3" s="56" customFormat="1" ht="18.75" x14ac:dyDescent="0.2">
      <c r="C1694" s="121"/>
    </row>
    <row r="1695" spans="3:3" s="56" customFormat="1" ht="18.75" x14ac:dyDescent="0.2">
      <c r="C1695" s="121"/>
    </row>
    <row r="1696" spans="3:3" s="56" customFormat="1" ht="18.75" x14ac:dyDescent="0.2">
      <c r="C1696" s="121"/>
    </row>
    <row r="1697" spans="3:3" s="56" customFormat="1" ht="18.75" x14ac:dyDescent="0.2">
      <c r="C1697" s="121"/>
    </row>
    <row r="1698" spans="3:3" s="56" customFormat="1" ht="18.75" x14ac:dyDescent="0.2">
      <c r="C1698" s="121"/>
    </row>
    <row r="1699" spans="3:3" s="56" customFormat="1" ht="18.75" x14ac:dyDescent="0.2">
      <c r="C1699" s="121"/>
    </row>
    <row r="1700" spans="3:3" s="56" customFormat="1" ht="18.75" x14ac:dyDescent="0.2">
      <c r="C1700" s="121"/>
    </row>
    <row r="1701" spans="3:3" s="56" customFormat="1" ht="18.75" x14ac:dyDescent="0.2">
      <c r="C1701" s="121"/>
    </row>
    <row r="1702" spans="3:3" s="56" customFormat="1" ht="18.75" x14ac:dyDescent="0.2">
      <c r="C1702" s="121"/>
    </row>
    <row r="1703" spans="3:3" s="56" customFormat="1" ht="18.75" x14ac:dyDescent="0.2">
      <c r="C1703" s="121"/>
    </row>
    <row r="1704" spans="3:3" s="56" customFormat="1" ht="18.75" x14ac:dyDescent="0.2">
      <c r="C1704" s="121"/>
    </row>
    <row r="1705" spans="3:3" s="56" customFormat="1" ht="18.75" x14ac:dyDescent="0.2">
      <c r="C1705" s="121"/>
    </row>
    <row r="1706" spans="3:3" s="56" customFormat="1" ht="18.75" x14ac:dyDescent="0.2">
      <c r="C1706" s="121"/>
    </row>
    <row r="1707" spans="3:3" s="56" customFormat="1" ht="18.75" x14ac:dyDescent="0.2">
      <c r="C1707" s="121"/>
    </row>
    <row r="1708" spans="3:3" s="56" customFormat="1" ht="18.75" x14ac:dyDescent="0.2">
      <c r="C1708" s="121"/>
    </row>
    <row r="1709" spans="3:3" s="56" customFormat="1" ht="18.75" x14ac:dyDescent="0.2">
      <c r="C1709" s="121"/>
    </row>
    <row r="1710" spans="3:3" s="56" customFormat="1" ht="18.75" x14ac:dyDescent="0.2">
      <c r="C1710" s="121"/>
    </row>
    <row r="1711" spans="3:3" s="56" customFormat="1" ht="18.75" x14ac:dyDescent="0.2">
      <c r="C1711" s="121"/>
    </row>
    <row r="1712" spans="3:3" s="56" customFormat="1" ht="18.75" x14ac:dyDescent="0.2">
      <c r="C1712" s="121"/>
    </row>
    <row r="1713" spans="3:3" s="56" customFormat="1" ht="18.75" x14ac:dyDescent="0.2">
      <c r="C1713" s="121"/>
    </row>
    <row r="1714" spans="3:3" s="56" customFormat="1" ht="18.75" x14ac:dyDescent="0.2">
      <c r="C1714" s="121"/>
    </row>
    <row r="1715" spans="3:3" s="56" customFormat="1" ht="18.75" x14ac:dyDescent="0.2">
      <c r="C1715" s="121"/>
    </row>
    <row r="1716" spans="3:3" s="56" customFormat="1" ht="18.75" x14ac:dyDescent="0.2">
      <c r="C1716" s="121"/>
    </row>
    <row r="1717" spans="3:3" s="56" customFormat="1" ht="18.75" x14ac:dyDescent="0.2">
      <c r="C1717" s="121"/>
    </row>
    <row r="1718" spans="3:3" s="56" customFormat="1" ht="18.75" x14ac:dyDescent="0.2">
      <c r="C1718" s="121"/>
    </row>
    <row r="1719" spans="3:3" s="56" customFormat="1" ht="18.75" x14ac:dyDescent="0.2">
      <c r="C1719" s="121"/>
    </row>
    <row r="1720" spans="3:3" s="56" customFormat="1" ht="18.75" x14ac:dyDescent="0.2">
      <c r="C1720" s="121"/>
    </row>
    <row r="1721" spans="3:3" s="56" customFormat="1" ht="18.75" x14ac:dyDescent="0.2">
      <c r="C1721" s="121"/>
    </row>
    <row r="1722" spans="3:3" s="56" customFormat="1" ht="18.75" x14ac:dyDescent="0.2">
      <c r="C1722" s="121"/>
    </row>
    <row r="1723" spans="3:3" s="56" customFormat="1" ht="18.75" x14ac:dyDescent="0.2">
      <c r="C1723" s="121"/>
    </row>
    <row r="1724" spans="3:3" s="56" customFormat="1" ht="18.75" x14ac:dyDescent="0.2">
      <c r="C1724" s="121"/>
    </row>
    <row r="1725" spans="3:3" s="56" customFormat="1" ht="18.75" x14ac:dyDescent="0.2">
      <c r="C1725" s="121"/>
    </row>
    <row r="1726" spans="3:3" s="56" customFormat="1" ht="18.75" x14ac:dyDescent="0.2">
      <c r="C1726" s="121"/>
    </row>
    <row r="1727" spans="3:3" s="56" customFormat="1" ht="18.75" x14ac:dyDescent="0.2">
      <c r="C1727" s="121"/>
    </row>
    <row r="1728" spans="3:3" s="56" customFormat="1" ht="18.75" x14ac:dyDescent="0.2">
      <c r="C1728" s="121"/>
    </row>
    <row r="1729" spans="3:3" s="56" customFormat="1" ht="18.75" x14ac:dyDescent="0.2">
      <c r="C1729" s="121"/>
    </row>
    <row r="1730" spans="3:3" s="56" customFormat="1" ht="18.75" x14ac:dyDescent="0.2">
      <c r="C1730" s="121"/>
    </row>
    <row r="1731" spans="3:3" s="56" customFormat="1" ht="18.75" x14ac:dyDescent="0.2">
      <c r="C1731" s="121"/>
    </row>
    <row r="1732" spans="3:3" s="56" customFormat="1" ht="18.75" x14ac:dyDescent="0.2">
      <c r="C1732" s="121"/>
    </row>
    <row r="1733" spans="3:3" s="56" customFormat="1" ht="18.75" x14ac:dyDescent="0.2">
      <c r="C1733" s="121"/>
    </row>
    <row r="1734" spans="3:3" s="56" customFormat="1" ht="18.75" x14ac:dyDescent="0.2">
      <c r="C1734" s="121"/>
    </row>
    <row r="1735" spans="3:3" s="56" customFormat="1" ht="18.75" x14ac:dyDescent="0.2">
      <c r="C1735" s="121"/>
    </row>
    <row r="1736" spans="3:3" s="56" customFormat="1" ht="18.75" x14ac:dyDescent="0.2">
      <c r="C1736" s="121"/>
    </row>
    <row r="1737" spans="3:3" s="56" customFormat="1" ht="18.75" x14ac:dyDescent="0.2">
      <c r="C1737" s="121"/>
    </row>
    <row r="1738" spans="3:3" s="56" customFormat="1" ht="18.75" x14ac:dyDescent="0.2">
      <c r="C1738" s="121"/>
    </row>
    <row r="1739" spans="3:3" s="56" customFormat="1" ht="18.75" x14ac:dyDescent="0.2">
      <c r="C1739" s="121"/>
    </row>
    <row r="1740" spans="3:3" s="56" customFormat="1" ht="18.75" x14ac:dyDescent="0.2">
      <c r="C1740" s="121"/>
    </row>
    <row r="1741" spans="3:3" s="56" customFormat="1" ht="18.75" x14ac:dyDescent="0.2">
      <c r="C1741" s="121"/>
    </row>
    <row r="1742" spans="3:3" s="56" customFormat="1" ht="18.75" x14ac:dyDescent="0.2">
      <c r="C1742" s="121"/>
    </row>
    <row r="1743" spans="3:3" s="56" customFormat="1" ht="18.75" x14ac:dyDescent="0.2">
      <c r="C1743" s="121"/>
    </row>
    <row r="1744" spans="3:3" s="56" customFormat="1" ht="18.75" x14ac:dyDescent="0.2">
      <c r="C1744" s="121"/>
    </row>
    <row r="1745" spans="3:3" s="56" customFormat="1" ht="18.75" x14ac:dyDescent="0.2">
      <c r="C1745" s="121"/>
    </row>
    <row r="1746" spans="3:3" s="56" customFormat="1" ht="18.75" x14ac:dyDescent="0.2">
      <c r="C1746" s="121"/>
    </row>
    <row r="1747" spans="3:3" s="56" customFormat="1" ht="18.75" x14ac:dyDescent="0.2">
      <c r="C1747" s="121"/>
    </row>
    <row r="1748" spans="3:3" s="56" customFormat="1" ht="18.75" x14ac:dyDescent="0.2">
      <c r="C1748" s="121"/>
    </row>
    <row r="1749" spans="3:3" s="56" customFormat="1" ht="18.75" x14ac:dyDescent="0.2">
      <c r="C1749" s="121"/>
    </row>
    <row r="1750" spans="3:3" s="56" customFormat="1" ht="18.75" x14ac:dyDescent="0.2">
      <c r="C1750" s="121"/>
    </row>
    <row r="1751" spans="3:3" s="56" customFormat="1" ht="18.75" x14ac:dyDescent="0.2">
      <c r="C1751" s="121"/>
    </row>
    <row r="1752" spans="3:3" s="56" customFormat="1" ht="18.75" x14ac:dyDescent="0.2">
      <c r="C1752" s="121"/>
    </row>
    <row r="1753" spans="3:3" s="56" customFormat="1" ht="18.75" x14ac:dyDescent="0.2">
      <c r="C1753" s="121"/>
    </row>
    <row r="1754" spans="3:3" s="56" customFormat="1" ht="18.75" x14ac:dyDescent="0.2">
      <c r="C1754" s="121"/>
    </row>
    <row r="1755" spans="3:3" s="56" customFormat="1" ht="18.75" x14ac:dyDescent="0.2">
      <c r="C1755" s="121"/>
    </row>
    <row r="1756" spans="3:3" s="56" customFormat="1" ht="18.75" x14ac:dyDescent="0.2">
      <c r="C1756" s="121"/>
    </row>
    <row r="1757" spans="3:3" s="56" customFormat="1" ht="18.75" x14ac:dyDescent="0.2">
      <c r="C1757" s="121"/>
    </row>
    <row r="1758" spans="3:3" s="56" customFormat="1" ht="18.75" x14ac:dyDescent="0.2">
      <c r="C1758" s="121"/>
    </row>
    <row r="1759" spans="3:3" s="56" customFormat="1" ht="18.75" x14ac:dyDescent="0.2">
      <c r="C1759" s="121"/>
    </row>
    <row r="1760" spans="3:3" s="56" customFormat="1" ht="18.75" x14ac:dyDescent="0.2">
      <c r="C1760" s="121"/>
    </row>
    <row r="1761" spans="3:3" s="56" customFormat="1" ht="18.75" x14ac:dyDescent="0.2">
      <c r="C1761" s="121"/>
    </row>
    <row r="1762" spans="3:3" s="56" customFormat="1" ht="18.75" x14ac:dyDescent="0.2">
      <c r="C1762" s="121"/>
    </row>
    <row r="1763" spans="3:3" s="56" customFormat="1" ht="18.75" x14ac:dyDescent="0.2">
      <c r="C1763" s="121"/>
    </row>
    <row r="1764" spans="3:3" s="56" customFormat="1" ht="18.75" x14ac:dyDescent="0.2">
      <c r="C1764" s="121"/>
    </row>
    <row r="1765" spans="3:3" s="56" customFormat="1" ht="18.75" x14ac:dyDescent="0.2">
      <c r="C1765" s="121"/>
    </row>
    <row r="1766" spans="3:3" s="56" customFormat="1" ht="18.75" x14ac:dyDescent="0.2">
      <c r="C1766" s="121"/>
    </row>
    <row r="1767" spans="3:3" s="56" customFormat="1" ht="18.75" x14ac:dyDescent="0.2">
      <c r="C1767" s="121"/>
    </row>
    <row r="1768" spans="3:3" s="56" customFormat="1" ht="18.75" x14ac:dyDescent="0.2">
      <c r="C1768" s="121"/>
    </row>
    <row r="1769" spans="3:3" s="56" customFormat="1" ht="18.75" x14ac:dyDescent="0.2">
      <c r="C1769" s="121"/>
    </row>
    <row r="1770" spans="3:3" s="56" customFormat="1" ht="18.75" x14ac:dyDescent="0.2">
      <c r="C1770" s="121"/>
    </row>
    <row r="1771" spans="3:3" s="56" customFormat="1" ht="18.75" x14ac:dyDescent="0.2">
      <c r="C1771" s="121"/>
    </row>
    <row r="1772" spans="3:3" s="56" customFormat="1" ht="18.75" x14ac:dyDescent="0.2">
      <c r="C1772" s="121"/>
    </row>
    <row r="1773" spans="3:3" s="56" customFormat="1" ht="18.75" x14ac:dyDescent="0.2">
      <c r="C1773" s="121"/>
    </row>
    <row r="1774" spans="3:3" s="56" customFormat="1" ht="18.75" x14ac:dyDescent="0.2">
      <c r="C1774" s="121"/>
    </row>
    <row r="1775" spans="3:3" s="56" customFormat="1" ht="18.75" x14ac:dyDescent="0.2">
      <c r="C1775" s="121"/>
    </row>
    <row r="1776" spans="3:3" s="56" customFormat="1" ht="18.75" x14ac:dyDescent="0.2">
      <c r="C1776" s="121"/>
    </row>
    <row r="1777" spans="3:3" s="56" customFormat="1" ht="18.75" x14ac:dyDescent="0.2">
      <c r="C1777" s="121"/>
    </row>
    <row r="1778" spans="3:3" s="56" customFormat="1" ht="18.75" x14ac:dyDescent="0.2">
      <c r="C1778" s="121"/>
    </row>
    <row r="1779" spans="3:3" s="56" customFormat="1" ht="18.75" x14ac:dyDescent="0.2">
      <c r="C1779" s="121"/>
    </row>
    <row r="1780" spans="3:3" s="56" customFormat="1" ht="18.75" x14ac:dyDescent="0.2">
      <c r="C1780" s="121"/>
    </row>
    <row r="1781" spans="3:3" s="56" customFormat="1" ht="18.75" x14ac:dyDescent="0.2">
      <c r="C1781" s="121"/>
    </row>
    <row r="1782" spans="3:3" s="56" customFormat="1" ht="18.75" x14ac:dyDescent="0.2">
      <c r="C1782" s="121"/>
    </row>
    <row r="1783" spans="3:3" s="56" customFormat="1" ht="18.75" x14ac:dyDescent="0.2">
      <c r="C1783" s="121"/>
    </row>
    <row r="1784" spans="3:3" s="56" customFormat="1" ht="18.75" x14ac:dyDescent="0.2">
      <c r="C1784" s="121"/>
    </row>
    <row r="1785" spans="3:3" s="56" customFormat="1" ht="18.75" x14ac:dyDescent="0.2">
      <c r="C1785" s="121"/>
    </row>
    <row r="1786" spans="3:3" s="56" customFormat="1" ht="18.75" x14ac:dyDescent="0.2">
      <c r="C1786" s="121"/>
    </row>
    <row r="1787" spans="3:3" s="56" customFormat="1" ht="18.75" x14ac:dyDescent="0.2">
      <c r="C1787" s="121"/>
    </row>
    <row r="1788" spans="3:3" s="56" customFormat="1" ht="18.75" x14ac:dyDescent="0.2">
      <c r="C1788" s="121"/>
    </row>
    <row r="1789" spans="3:3" s="56" customFormat="1" ht="18.75" x14ac:dyDescent="0.2">
      <c r="C1789" s="121"/>
    </row>
    <row r="1790" spans="3:3" s="56" customFormat="1" ht="18.75" x14ac:dyDescent="0.2">
      <c r="C1790" s="121"/>
    </row>
    <row r="1791" spans="3:3" s="56" customFormat="1" ht="18.75" x14ac:dyDescent="0.2">
      <c r="C1791" s="121"/>
    </row>
    <row r="1792" spans="3:3" s="56" customFormat="1" ht="18.75" x14ac:dyDescent="0.2">
      <c r="C1792" s="121"/>
    </row>
    <row r="1793" spans="3:3" s="56" customFormat="1" ht="18.75" x14ac:dyDescent="0.2">
      <c r="C1793" s="121"/>
    </row>
    <row r="1794" spans="3:3" s="56" customFormat="1" ht="18.75" x14ac:dyDescent="0.2">
      <c r="C1794" s="121"/>
    </row>
    <row r="1795" spans="3:3" s="56" customFormat="1" ht="18.75" x14ac:dyDescent="0.2">
      <c r="C1795" s="121"/>
    </row>
    <row r="1796" spans="3:3" s="56" customFormat="1" ht="18.75" x14ac:dyDescent="0.2">
      <c r="C1796" s="121"/>
    </row>
    <row r="1797" spans="3:3" s="56" customFormat="1" ht="18.75" x14ac:dyDescent="0.2">
      <c r="C1797" s="121"/>
    </row>
    <row r="1798" spans="3:3" s="56" customFormat="1" ht="18.75" x14ac:dyDescent="0.2">
      <c r="C1798" s="121"/>
    </row>
    <row r="1799" spans="3:3" s="56" customFormat="1" ht="18.75" x14ac:dyDescent="0.2">
      <c r="C1799" s="121"/>
    </row>
    <row r="1800" spans="3:3" s="56" customFormat="1" ht="18.75" x14ac:dyDescent="0.2">
      <c r="C1800" s="121"/>
    </row>
    <row r="1801" spans="3:3" s="56" customFormat="1" ht="18.75" x14ac:dyDescent="0.2">
      <c r="C1801" s="121"/>
    </row>
    <row r="1802" spans="3:3" s="56" customFormat="1" ht="18.75" x14ac:dyDescent="0.2">
      <c r="C1802" s="121"/>
    </row>
    <row r="1803" spans="3:3" s="56" customFormat="1" ht="18.75" x14ac:dyDescent="0.2">
      <c r="C1803" s="121"/>
    </row>
    <row r="1804" spans="3:3" s="56" customFormat="1" ht="18.75" x14ac:dyDescent="0.2">
      <c r="C1804" s="121"/>
    </row>
    <row r="1805" spans="3:3" s="56" customFormat="1" ht="18.75" x14ac:dyDescent="0.2">
      <c r="C1805" s="121"/>
    </row>
    <row r="1806" spans="3:3" s="56" customFormat="1" ht="18.75" x14ac:dyDescent="0.2">
      <c r="C1806" s="121"/>
    </row>
    <row r="1807" spans="3:3" s="56" customFormat="1" ht="18.75" x14ac:dyDescent="0.2">
      <c r="C1807" s="121"/>
    </row>
    <row r="1808" spans="3:3" s="56" customFormat="1" ht="18.75" x14ac:dyDescent="0.2">
      <c r="C1808" s="121"/>
    </row>
    <row r="1809" spans="3:3" s="56" customFormat="1" ht="18.75" x14ac:dyDescent="0.2">
      <c r="C1809" s="121"/>
    </row>
    <row r="1810" spans="3:3" s="56" customFormat="1" ht="18.75" x14ac:dyDescent="0.2">
      <c r="C1810" s="121"/>
    </row>
    <row r="1811" spans="3:3" s="56" customFormat="1" ht="18.75" x14ac:dyDescent="0.2">
      <c r="C1811" s="121"/>
    </row>
    <row r="1812" spans="3:3" s="56" customFormat="1" ht="18.75" x14ac:dyDescent="0.2">
      <c r="C1812" s="121"/>
    </row>
    <row r="1813" spans="3:3" s="56" customFormat="1" ht="18.75" x14ac:dyDescent="0.2">
      <c r="C1813" s="121"/>
    </row>
    <row r="1814" spans="3:3" s="56" customFormat="1" ht="18.75" x14ac:dyDescent="0.2">
      <c r="C1814" s="121"/>
    </row>
    <row r="1815" spans="3:3" s="56" customFormat="1" ht="18.75" x14ac:dyDescent="0.2">
      <c r="C1815" s="121"/>
    </row>
    <row r="1816" spans="3:3" s="56" customFormat="1" ht="18.75" x14ac:dyDescent="0.2">
      <c r="C1816" s="121"/>
    </row>
    <row r="1817" spans="3:3" s="56" customFormat="1" ht="18.75" x14ac:dyDescent="0.2">
      <c r="C1817" s="121"/>
    </row>
    <row r="1818" spans="3:3" s="56" customFormat="1" ht="18.75" x14ac:dyDescent="0.2">
      <c r="C1818" s="121"/>
    </row>
    <row r="1819" spans="3:3" s="56" customFormat="1" ht="18.75" x14ac:dyDescent="0.2">
      <c r="C1819" s="121"/>
    </row>
    <row r="1820" spans="3:3" s="56" customFormat="1" ht="18.75" x14ac:dyDescent="0.2">
      <c r="C1820" s="121"/>
    </row>
    <row r="1821" spans="3:3" s="56" customFormat="1" ht="18.75" x14ac:dyDescent="0.2">
      <c r="C1821" s="121"/>
    </row>
    <row r="1822" spans="3:3" s="56" customFormat="1" ht="18.75" x14ac:dyDescent="0.2">
      <c r="C1822" s="121"/>
    </row>
    <row r="1823" spans="3:3" s="56" customFormat="1" ht="18.75" x14ac:dyDescent="0.2">
      <c r="C1823" s="121"/>
    </row>
    <row r="1824" spans="3:3" s="56" customFormat="1" ht="18.75" x14ac:dyDescent="0.2">
      <c r="C1824" s="121"/>
    </row>
    <row r="1825" spans="3:3" s="56" customFormat="1" ht="18.75" x14ac:dyDescent="0.2">
      <c r="C1825" s="121"/>
    </row>
    <row r="1826" spans="3:3" s="56" customFormat="1" ht="18.75" x14ac:dyDescent="0.2">
      <c r="C1826" s="121"/>
    </row>
    <row r="1827" spans="3:3" s="56" customFormat="1" ht="18.75" x14ac:dyDescent="0.2">
      <c r="C1827" s="121"/>
    </row>
    <row r="1828" spans="3:3" s="56" customFormat="1" ht="18.75" x14ac:dyDescent="0.2">
      <c r="C1828" s="121"/>
    </row>
    <row r="1829" spans="3:3" s="56" customFormat="1" ht="18.75" x14ac:dyDescent="0.2">
      <c r="C1829" s="121"/>
    </row>
    <row r="1830" spans="3:3" s="56" customFormat="1" ht="18.75" x14ac:dyDescent="0.2">
      <c r="C1830" s="121"/>
    </row>
    <row r="1831" spans="3:3" s="56" customFormat="1" ht="18.75" x14ac:dyDescent="0.2">
      <c r="C1831" s="121"/>
    </row>
    <row r="1832" spans="3:3" s="56" customFormat="1" ht="18.75" x14ac:dyDescent="0.2">
      <c r="C1832" s="121"/>
    </row>
    <row r="1833" spans="3:3" s="56" customFormat="1" ht="18.75" x14ac:dyDescent="0.2">
      <c r="C1833" s="121"/>
    </row>
    <row r="1834" spans="3:3" s="56" customFormat="1" ht="18.75" x14ac:dyDescent="0.2">
      <c r="C1834" s="121"/>
    </row>
    <row r="1835" spans="3:3" s="56" customFormat="1" ht="18.75" x14ac:dyDescent="0.2">
      <c r="C1835" s="121"/>
    </row>
    <row r="1836" spans="3:3" s="56" customFormat="1" ht="18.75" x14ac:dyDescent="0.2">
      <c r="C1836" s="121"/>
    </row>
    <row r="1837" spans="3:3" s="56" customFormat="1" ht="18.75" x14ac:dyDescent="0.2">
      <c r="C1837" s="121"/>
    </row>
    <row r="1838" spans="3:3" s="56" customFormat="1" ht="18.75" x14ac:dyDescent="0.2">
      <c r="C1838" s="121"/>
    </row>
    <row r="1839" spans="3:3" s="56" customFormat="1" ht="18.75" x14ac:dyDescent="0.2">
      <c r="C1839" s="121"/>
    </row>
    <row r="1840" spans="3:3" s="56" customFormat="1" ht="18.75" x14ac:dyDescent="0.2">
      <c r="C1840" s="121"/>
    </row>
    <row r="1841" spans="3:3" s="56" customFormat="1" ht="18.75" x14ac:dyDescent="0.2">
      <c r="C1841" s="121"/>
    </row>
    <row r="1842" spans="3:3" s="56" customFormat="1" ht="18.75" x14ac:dyDescent="0.2">
      <c r="C1842" s="121"/>
    </row>
    <row r="1843" spans="3:3" s="56" customFormat="1" ht="18.75" x14ac:dyDescent="0.2">
      <c r="C1843" s="121"/>
    </row>
    <row r="1844" spans="3:3" s="56" customFormat="1" ht="18.75" x14ac:dyDescent="0.2">
      <c r="C1844" s="121"/>
    </row>
    <row r="1845" spans="3:3" s="56" customFormat="1" ht="18.75" x14ac:dyDescent="0.2">
      <c r="C1845" s="121"/>
    </row>
    <row r="1846" spans="3:3" s="56" customFormat="1" ht="18.75" x14ac:dyDescent="0.2">
      <c r="C1846" s="121"/>
    </row>
    <row r="1847" spans="3:3" s="56" customFormat="1" ht="18.75" x14ac:dyDescent="0.2">
      <c r="C1847" s="121"/>
    </row>
    <row r="1848" spans="3:3" s="56" customFormat="1" ht="18.75" x14ac:dyDescent="0.2">
      <c r="C1848" s="121"/>
    </row>
    <row r="1849" spans="3:3" s="56" customFormat="1" ht="18.75" x14ac:dyDescent="0.2">
      <c r="C1849" s="121"/>
    </row>
    <row r="1850" spans="3:3" s="56" customFormat="1" ht="18.75" x14ac:dyDescent="0.2">
      <c r="C1850" s="121"/>
    </row>
    <row r="1851" spans="3:3" s="56" customFormat="1" ht="18.75" x14ac:dyDescent="0.2">
      <c r="C1851" s="121"/>
    </row>
    <row r="1852" spans="3:3" s="56" customFormat="1" ht="18.75" x14ac:dyDescent="0.2">
      <c r="C1852" s="121"/>
    </row>
    <row r="1853" spans="3:3" s="56" customFormat="1" ht="18.75" x14ac:dyDescent="0.2">
      <c r="C1853" s="121"/>
    </row>
    <row r="1854" spans="3:3" s="56" customFormat="1" ht="18.75" x14ac:dyDescent="0.2">
      <c r="C1854" s="121"/>
    </row>
    <row r="1855" spans="3:3" s="56" customFormat="1" ht="18.75" x14ac:dyDescent="0.2">
      <c r="C1855" s="121"/>
    </row>
    <row r="1856" spans="3:3" s="56" customFormat="1" ht="18.75" x14ac:dyDescent="0.2">
      <c r="C1856" s="121"/>
    </row>
    <row r="1857" spans="3:3" s="56" customFormat="1" ht="18.75" x14ac:dyDescent="0.2">
      <c r="C1857" s="121"/>
    </row>
    <row r="1858" spans="3:3" s="56" customFormat="1" ht="18.75" x14ac:dyDescent="0.2">
      <c r="C1858" s="121"/>
    </row>
    <row r="1859" spans="3:3" s="56" customFormat="1" ht="18.75" x14ac:dyDescent="0.2">
      <c r="C1859" s="121"/>
    </row>
    <row r="1860" spans="3:3" s="56" customFormat="1" ht="18.75" x14ac:dyDescent="0.2">
      <c r="C1860" s="121"/>
    </row>
    <row r="1861" spans="3:3" s="56" customFormat="1" ht="18.75" x14ac:dyDescent="0.2">
      <c r="C1861" s="121"/>
    </row>
    <row r="1862" spans="3:3" s="56" customFormat="1" ht="18.75" x14ac:dyDescent="0.2">
      <c r="C1862" s="121"/>
    </row>
    <row r="1863" spans="3:3" s="56" customFormat="1" ht="18.75" x14ac:dyDescent="0.2">
      <c r="C1863" s="121"/>
    </row>
    <row r="1864" spans="3:3" s="56" customFormat="1" ht="18.75" x14ac:dyDescent="0.2">
      <c r="C1864" s="121"/>
    </row>
    <row r="1865" spans="3:3" s="56" customFormat="1" ht="18.75" x14ac:dyDescent="0.2">
      <c r="C1865" s="121"/>
    </row>
    <row r="1866" spans="3:3" s="56" customFormat="1" ht="18.75" x14ac:dyDescent="0.2">
      <c r="C1866" s="121"/>
    </row>
    <row r="1867" spans="3:3" s="56" customFormat="1" ht="18.75" x14ac:dyDescent="0.2">
      <c r="C1867" s="121"/>
    </row>
    <row r="1868" spans="3:3" s="56" customFormat="1" ht="18.75" x14ac:dyDescent="0.2">
      <c r="C1868" s="121"/>
    </row>
    <row r="1869" spans="3:3" s="56" customFormat="1" ht="18.75" x14ac:dyDescent="0.2">
      <c r="C1869" s="121"/>
    </row>
    <row r="1870" spans="3:3" s="56" customFormat="1" ht="18.75" x14ac:dyDescent="0.2">
      <c r="C1870" s="121"/>
    </row>
    <row r="1871" spans="3:3" s="56" customFormat="1" ht="18.75" x14ac:dyDescent="0.2">
      <c r="C1871" s="121"/>
    </row>
    <row r="1872" spans="3:3" s="56" customFormat="1" ht="18.75" x14ac:dyDescent="0.2">
      <c r="C1872" s="121"/>
    </row>
    <row r="1873" spans="3:3" s="56" customFormat="1" ht="18.75" x14ac:dyDescent="0.2">
      <c r="C1873" s="121"/>
    </row>
    <row r="1874" spans="3:3" s="56" customFormat="1" ht="18.75" x14ac:dyDescent="0.2">
      <c r="C1874" s="121"/>
    </row>
    <row r="1875" spans="3:3" s="56" customFormat="1" ht="18.75" x14ac:dyDescent="0.2">
      <c r="C1875" s="121"/>
    </row>
    <row r="1876" spans="3:3" s="56" customFormat="1" ht="18.75" x14ac:dyDescent="0.2">
      <c r="C1876" s="121"/>
    </row>
    <row r="1877" spans="3:3" s="56" customFormat="1" ht="18.75" x14ac:dyDescent="0.2">
      <c r="C1877" s="121"/>
    </row>
    <row r="1878" spans="3:3" s="56" customFormat="1" ht="18.75" x14ac:dyDescent="0.2">
      <c r="C1878" s="121"/>
    </row>
    <row r="1879" spans="3:3" s="56" customFormat="1" ht="18.75" x14ac:dyDescent="0.2">
      <c r="C1879" s="121"/>
    </row>
    <row r="1880" spans="3:3" s="56" customFormat="1" ht="18.75" x14ac:dyDescent="0.2">
      <c r="C1880" s="121"/>
    </row>
    <row r="1881" spans="3:3" s="56" customFormat="1" ht="18.75" x14ac:dyDescent="0.2">
      <c r="C1881" s="121"/>
    </row>
    <row r="1882" spans="3:3" s="56" customFormat="1" ht="18.75" x14ac:dyDescent="0.2">
      <c r="C1882" s="121"/>
    </row>
    <row r="1883" spans="3:3" s="56" customFormat="1" ht="18.75" x14ac:dyDescent="0.2">
      <c r="C1883" s="121"/>
    </row>
    <row r="1884" spans="3:3" s="56" customFormat="1" ht="18.75" x14ac:dyDescent="0.2">
      <c r="C1884" s="121"/>
    </row>
    <row r="1885" spans="3:3" s="56" customFormat="1" ht="18.75" x14ac:dyDescent="0.2">
      <c r="C1885" s="121"/>
    </row>
    <row r="1886" spans="3:3" s="56" customFormat="1" ht="18.75" x14ac:dyDescent="0.2">
      <c r="C1886" s="121"/>
    </row>
    <row r="1887" spans="3:3" s="56" customFormat="1" ht="18.75" x14ac:dyDescent="0.2">
      <c r="C1887" s="121"/>
    </row>
    <row r="1888" spans="3:3" s="56" customFormat="1" ht="18.75" x14ac:dyDescent="0.2">
      <c r="C1888" s="121"/>
    </row>
    <row r="1889" spans="3:3" s="56" customFormat="1" ht="18.75" x14ac:dyDescent="0.2">
      <c r="C1889" s="121"/>
    </row>
    <row r="1890" spans="3:3" s="56" customFormat="1" ht="18.75" x14ac:dyDescent="0.2">
      <c r="C1890" s="121"/>
    </row>
    <row r="1891" spans="3:3" s="56" customFormat="1" ht="18.75" x14ac:dyDescent="0.2">
      <c r="C1891" s="121"/>
    </row>
    <row r="1892" spans="3:3" s="56" customFormat="1" ht="18.75" x14ac:dyDescent="0.2">
      <c r="C1892" s="121"/>
    </row>
    <row r="1893" spans="3:3" s="56" customFormat="1" ht="18.75" x14ac:dyDescent="0.2">
      <c r="C1893" s="121"/>
    </row>
    <row r="1894" spans="3:3" s="56" customFormat="1" ht="18.75" x14ac:dyDescent="0.2">
      <c r="C1894" s="121"/>
    </row>
    <row r="1895" spans="3:3" s="56" customFormat="1" ht="18.75" x14ac:dyDescent="0.2">
      <c r="C1895" s="121"/>
    </row>
    <row r="1896" spans="3:3" s="56" customFormat="1" ht="18.75" x14ac:dyDescent="0.2">
      <c r="C1896" s="121"/>
    </row>
    <row r="1897" spans="3:3" s="56" customFormat="1" ht="18.75" x14ac:dyDescent="0.2">
      <c r="C1897" s="121"/>
    </row>
    <row r="1898" spans="3:3" s="56" customFormat="1" ht="18.75" x14ac:dyDescent="0.2">
      <c r="C1898" s="121"/>
    </row>
    <row r="1899" spans="3:3" s="56" customFormat="1" ht="18.75" x14ac:dyDescent="0.2">
      <c r="C1899" s="121"/>
    </row>
    <row r="1900" spans="3:3" s="56" customFormat="1" ht="18.75" x14ac:dyDescent="0.2">
      <c r="C1900" s="121"/>
    </row>
    <row r="1901" spans="3:3" s="56" customFormat="1" ht="18.75" x14ac:dyDescent="0.2">
      <c r="C1901" s="121"/>
    </row>
    <row r="1902" spans="3:3" s="56" customFormat="1" ht="18.75" x14ac:dyDescent="0.2">
      <c r="C1902" s="121"/>
    </row>
    <row r="1903" spans="3:3" s="56" customFormat="1" ht="18.75" x14ac:dyDescent="0.2">
      <c r="C1903" s="121"/>
    </row>
    <row r="1904" spans="3:3" s="56" customFormat="1" ht="18.75" x14ac:dyDescent="0.2">
      <c r="C1904" s="121"/>
    </row>
    <row r="1905" spans="3:3" s="56" customFormat="1" ht="18.75" x14ac:dyDescent="0.2">
      <c r="C1905" s="121"/>
    </row>
    <row r="1906" spans="3:3" s="56" customFormat="1" ht="18.75" x14ac:dyDescent="0.2">
      <c r="C1906" s="121"/>
    </row>
    <row r="1907" spans="3:3" s="56" customFormat="1" ht="18.75" x14ac:dyDescent="0.2">
      <c r="C1907" s="121"/>
    </row>
    <row r="1908" spans="3:3" s="56" customFormat="1" ht="18.75" x14ac:dyDescent="0.2">
      <c r="C1908" s="121"/>
    </row>
    <row r="1909" spans="3:3" s="56" customFormat="1" ht="18.75" x14ac:dyDescent="0.2">
      <c r="C1909" s="121"/>
    </row>
    <row r="1910" spans="3:3" s="56" customFormat="1" ht="18.75" x14ac:dyDescent="0.2">
      <c r="C1910" s="121"/>
    </row>
    <row r="1911" spans="3:3" s="56" customFormat="1" ht="18.75" x14ac:dyDescent="0.2">
      <c r="C1911" s="121"/>
    </row>
    <row r="1912" spans="3:3" s="56" customFormat="1" ht="18.75" x14ac:dyDescent="0.2">
      <c r="C1912" s="121"/>
    </row>
    <row r="1913" spans="3:3" s="56" customFormat="1" ht="18.75" x14ac:dyDescent="0.2">
      <c r="C1913" s="121"/>
    </row>
    <row r="1914" spans="3:3" s="56" customFormat="1" ht="18.75" x14ac:dyDescent="0.2">
      <c r="C1914" s="121"/>
    </row>
    <row r="1915" spans="3:3" s="56" customFormat="1" ht="18.75" x14ac:dyDescent="0.2">
      <c r="C1915" s="121"/>
    </row>
    <row r="1916" spans="3:3" s="56" customFormat="1" ht="18.75" x14ac:dyDescent="0.2">
      <c r="C1916" s="121"/>
    </row>
    <row r="1917" spans="3:3" s="56" customFormat="1" ht="18.75" x14ac:dyDescent="0.2">
      <c r="C1917" s="121"/>
    </row>
    <row r="1918" spans="3:3" s="56" customFormat="1" ht="18.75" x14ac:dyDescent="0.2">
      <c r="C1918" s="121"/>
    </row>
    <row r="1919" spans="3:3" s="56" customFormat="1" ht="18.75" x14ac:dyDescent="0.2">
      <c r="C1919" s="121"/>
    </row>
    <row r="1920" spans="3:3" s="56" customFormat="1" ht="18.75" x14ac:dyDescent="0.2">
      <c r="C1920" s="121"/>
    </row>
    <row r="1921" spans="3:3" s="56" customFormat="1" ht="18.75" x14ac:dyDescent="0.2">
      <c r="C1921" s="121"/>
    </row>
    <row r="1922" spans="3:3" s="56" customFormat="1" ht="18.75" x14ac:dyDescent="0.2">
      <c r="C1922" s="121"/>
    </row>
    <row r="1923" spans="3:3" s="56" customFormat="1" ht="18.75" x14ac:dyDescent="0.2">
      <c r="C1923" s="121"/>
    </row>
    <row r="1924" spans="3:3" s="56" customFormat="1" ht="18.75" x14ac:dyDescent="0.2">
      <c r="C1924" s="121"/>
    </row>
    <row r="1925" spans="3:3" s="56" customFormat="1" ht="18.75" x14ac:dyDescent="0.2">
      <c r="C1925" s="121"/>
    </row>
    <row r="1926" spans="3:3" s="56" customFormat="1" ht="18.75" x14ac:dyDescent="0.2">
      <c r="C1926" s="121"/>
    </row>
    <row r="1927" spans="3:3" s="56" customFormat="1" ht="18.75" x14ac:dyDescent="0.2">
      <c r="C1927" s="121"/>
    </row>
    <row r="1928" spans="3:3" s="56" customFormat="1" ht="18.75" x14ac:dyDescent="0.2">
      <c r="C1928" s="121"/>
    </row>
    <row r="1929" spans="3:3" s="56" customFormat="1" ht="18.75" x14ac:dyDescent="0.2">
      <c r="C1929" s="121"/>
    </row>
    <row r="1930" spans="3:3" s="56" customFormat="1" ht="18.75" x14ac:dyDescent="0.2">
      <c r="C1930" s="121"/>
    </row>
    <row r="1931" spans="3:3" s="56" customFormat="1" ht="18.75" x14ac:dyDescent="0.2">
      <c r="C1931" s="121"/>
    </row>
    <row r="1932" spans="3:3" s="56" customFormat="1" ht="18.75" x14ac:dyDescent="0.2">
      <c r="C1932" s="121"/>
    </row>
    <row r="1933" spans="3:3" s="56" customFormat="1" ht="18.75" x14ac:dyDescent="0.2">
      <c r="C1933" s="121"/>
    </row>
    <row r="1934" spans="3:3" s="56" customFormat="1" ht="18.75" x14ac:dyDescent="0.2">
      <c r="C1934" s="121"/>
    </row>
    <row r="1935" spans="3:3" s="56" customFormat="1" ht="18.75" x14ac:dyDescent="0.2">
      <c r="C1935" s="121"/>
    </row>
    <row r="1936" spans="3:3" s="56" customFormat="1" ht="18.75" x14ac:dyDescent="0.2">
      <c r="C1936" s="121"/>
    </row>
    <row r="1937" spans="3:3" s="56" customFormat="1" ht="18.75" x14ac:dyDescent="0.2">
      <c r="C1937" s="121"/>
    </row>
    <row r="1938" spans="3:3" s="56" customFormat="1" ht="18.75" x14ac:dyDescent="0.2">
      <c r="C1938" s="121"/>
    </row>
    <row r="1939" spans="3:3" s="56" customFormat="1" ht="18.75" x14ac:dyDescent="0.2">
      <c r="C1939" s="121"/>
    </row>
    <row r="1940" spans="3:3" s="56" customFormat="1" ht="18.75" x14ac:dyDescent="0.2">
      <c r="C1940" s="121"/>
    </row>
    <row r="1941" spans="3:3" s="56" customFormat="1" ht="18.75" x14ac:dyDescent="0.2">
      <c r="C1941" s="121"/>
    </row>
    <row r="1942" spans="3:3" s="56" customFormat="1" ht="18.75" x14ac:dyDescent="0.2">
      <c r="C1942" s="121"/>
    </row>
    <row r="1943" spans="3:3" s="56" customFormat="1" ht="18.75" x14ac:dyDescent="0.2">
      <c r="C1943" s="121"/>
    </row>
    <row r="1944" spans="3:3" s="56" customFormat="1" ht="18.75" x14ac:dyDescent="0.2">
      <c r="C1944" s="121"/>
    </row>
    <row r="1945" spans="3:3" s="56" customFormat="1" ht="18.75" x14ac:dyDescent="0.2">
      <c r="C1945" s="121"/>
    </row>
    <row r="1946" spans="3:3" s="56" customFormat="1" ht="18.75" x14ac:dyDescent="0.2">
      <c r="C1946" s="121"/>
    </row>
    <row r="1947" spans="3:3" s="56" customFormat="1" ht="18.75" x14ac:dyDescent="0.2">
      <c r="C1947" s="121"/>
    </row>
    <row r="1948" spans="3:3" s="56" customFormat="1" ht="18.75" x14ac:dyDescent="0.2">
      <c r="C1948" s="121"/>
    </row>
    <row r="1949" spans="3:3" s="56" customFormat="1" ht="18.75" x14ac:dyDescent="0.2">
      <c r="C1949" s="121"/>
    </row>
    <row r="1950" spans="3:3" s="56" customFormat="1" ht="18.75" x14ac:dyDescent="0.2">
      <c r="C1950" s="121"/>
    </row>
    <row r="1951" spans="3:3" s="56" customFormat="1" ht="18.75" x14ac:dyDescent="0.2">
      <c r="C1951" s="121"/>
    </row>
    <row r="1952" spans="3:3" s="56" customFormat="1" ht="18.75" x14ac:dyDescent="0.2">
      <c r="C1952" s="121"/>
    </row>
    <row r="1953" spans="3:3" s="56" customFormat="1" ht="18.75" x14ac:dyDescent="0.2">
      <c r="C1953" s="121"/>
    </row>
    <row r="1954" spans="3:3" s="56" customFormat="1" ht="18.75" x14ac:dyDescent="0.2">
      <c r="C1954" s="121"/>
    </row>
    <row r="1955" spans="3:3" s="56" customFormat="1" ht="18.75" x14ac:dyDescent="0.2">
      <c r="C1955" s="121"/>
    </row>
    <row r="1956" spans="3:3" s="56" customFormat="1" ht="18.75" x14ac:dyDescent="0.2">
      <c r="C1956" s="121"/>
    </row>
    <row r="1957" spans="3:3" s="56" customFormat="1" ht="18.75" x14ac:dyDescent="0.2">
      <c r="C1957" s="121"/>
    </row>
    <row r="1958" spans="3:3" s="56" customFormat="1" ht="18.75" x14ac:dyDescent="0.2">
      <c r="C1958" s="121"/>
    </row>
    <row r="1959" spans="3:3" s="56" customFormat="1" ht="18.75" x14ac:dyDescent="0.2">
      <c r="C1959" s="121"/>
    </row>
    <row r="1960" spans="3:3" s="56" customFormat="1" ht="18.75" x14ac:dyDescent="0.2">
      <c r="C1960" s="121"/>
    </row>
    <row r="1961" spans="3:3" s="56" customFormat="1" ht="18.75" x14ac:dyDescent="0.2">
      <c r="C1961" s="121"/>
    </row>
    <row r="1962" spans="3:3" s="56" customFormat="1" ht="18.75" x14ac:dyDescent="0.2">
      <c r="C1962" s="121"/>
    </row>
    <row r="1963" spans="3:3" s="56" customFormat="1" ht="18.75" x14ac:dyDescent="0.2">
      <c r="C1963" s="121"/>
    </row>
    <row r="1964" spans="3:3" s="56" customFormat="1" ht="18.75" x14ac:dyDescent="0.2">
      <c r="C1964" s="121"/>
    </row>
    <row r="1965" spans="3:3" s="56" customFormat="1" ht="18.75" x14ac:dyDescent="0.2">
      <c r="C1965" s="121"/>
    </row>
    <row r="1966" spans="3:3" s="56" customFormat="1" ht="18.75" x14ac:dyDescent="0.2">
      <c r="C1966" s="121"/>
    </row>
    <row r="1967" spans="3:3" s="56" customFormat="1" ht="18.75" x14ac:dyDescent="0.2">
      <c r="C1967" s="121"/>
    </row>
    <row r="1968" spans="3:3" s="56" customFormat="1" ht="18.75" x14ac:dyDescent="0.2">
      <c r="C1968" s="121"/>
    </row>
    <row r="1969" spans="3:3" s="56" customFormat="1" ht="18.75" x14ac:dyDescent="0.2">
      <c r="C1969" s="121"/>
    </row>
    <row r="1970" spans="3:3" s="56" customFormat="1" ht="18.75" x14ac:dyDescent="0.2">
      <c r="C1970" s="121"/>
    </row>
    <row r="1971" spans="3:3" s="56" customFormat="1" ht="18.75" x14ac:dyDescent="0.2">
      <c r="C1971" s="121"/>
    </row>
    <row r="1972" spans="3:3" s="56" customFormat="1" ht="18.75" x14ac:dyDescent="0.2">
      <c r="C1972" s="121"/>
    </row>
    <row r="1973" spans="3:3" s="56" customFormat="1" ht="18.75" x14ac:dyDescent="0.2">
      <c r="C1973" s="121"/>
    </row>
    <row r="1974" spans="3:3" s="56" customFormat="1" ht="18.75" x14ac:dyDescent="0.2">
      <c r="C1974" s="121"/>
    </row>
    <row r="1975" spans="3:3" s="56" customFormat="1" ht="18.75" x14ac:dyDescent="0.2">
      <c r="C1975" s="121"/>
    </row>
    <row r="1976" spans="3:3" s="56" customFormat="1" ht="18.75" x14ac:dyDescent="0.2">
      <c r="C1976" s="121"/>
    </row>
    <row r="1977" spans="3:3" s="56" customFormat="1" ht="18.75" x14ac:dyDescent="0.2">
      <c r="C1977" s="121"/>
    </row>
    <row r="1978" spans="3:3" s="56" customFormat="1" ht="18.75" x14ac:dyDescent="0.2">
      <c r="C1978" s="121"/>
    </row>
    <row r="1979" spans="3:3" s="56" customFormat="1" ht="18.75" x14ac:dyDescent="0.2">
      <c r="C1979" s="121"/>
    </row>
    <row r="1980" spans="3:3" s="56" customFormat="1" ht="18.75" x14ac:dyDescent="0.2">
      <c r="C1980" s="121"/>
    </row>
    <row r="1981" spans="3:3" s="56" customFormat="1" ht="18.75" x14ac:dyDescent="0.2">
      <c r="C1981" s="121"/>
    </row>
    <row r="1982" spans="3:3" s="56" customFormat="1" ht="18.75" x14ac:dyDescent="0.2">
      <c r="C1982" s="121"/>
    </row>
    <row r="1983" spans="3:3" s="56" customFormat="1" ht="18.75" x14ac:dyDescent="0.2">
      <c r="C1983" s="121"/>
    </row>
    <row r="1984" spans="3:3" s="56" customFormat="1" ht="18.75" x14ac:dyDescent="0.2">
      <c r="C1984" s="121"/>
    </row>
    <row r="1985" spans="3:3" s="56" customFormat="1" ht="18.75" x14ac:dyDescent="0.2">
      <c r="C1985" s="121"/>
    </row>
    <row r="1986" spans="3:3" s="56" customFormat="1" ht="18.75" x14ac:dyDescent="0.2">
      <c r="C1986" s="121"/>
    </row>
    <row r="1987" spans="3:3" s="56" customFormat="1" ht="18.75" x14ac:dyDescent="0.2">
      <c r="C1987" s="121"/>
    </row>
    <row r="1988" spans="3:3" s="56" customFormat="1" ht="18.75" x14ac:dyDescent="0.2">
      <c r="C1988" s="121"/>
    </row>
    <row r="1989" spans="3:3" s="56" customFormat="1" ht="18.75" x14ac:dyDescent="0.2">
      <c r="C1989" s="121"/>
    </row>
    <row r="1990" spans="3:3" s="56" customFormat="1" ht="18.75" x14ac:dyDescent="0.2">
      <c r="C1990" s="121"/>
    </row>
    <row r="1991" spans="3:3" s="56" customFormat="1" ht="18.75" x14ac:dyDescent="0.2">
      <c r="C1991" s="121"/>
    </row>
    <row r="1992" spans="3:3" s="56" customFormat="1" ht="18.75" x14ac:dyDescent="0.2">
      <c r="C1992" s="121"/>
    </row>
    <row r="1993" spans="3:3" s="56" customFormat="1" ht="18.75" x14ac:dyDescent="0.2">
      <c r="C1993" s="121"/>
    </row>
    <row r="1994" spans="3:3" s="56" customFormat="1" ht="18.75" x14ac:dyDescent="0.2">
      <c r="C1994" s="121"/>
    </row>
    <row r="1995" spans="3:3" s="56" customFormat="1" ht="18.75" x14ac:dyDescent="0.2">
      <c r="C1995" s="121"/>
    </row>
    <row r="1996" spans="3:3" s="56" customFormat="1" ht="18.75" x14ac:dyDescent="0.2">
      <c r="C1996" s="121"/>
    </row>
    <row r="1997" spans="3:3" s="56" customFormat="1" ht="18.75" x14ac:dyDescent="0.2">
      <c r="C1997" s="121"/>
    </row>
    <row r="1998" spans="3:3" s="56" customFormat="1" ht="18.75" x14ac:dyDescent="0.2">
      <c r="C1998" s="121"/>
    </row>
    <row r="1999" spans="3:3" s="56" customFormat="1" ht="18.75" x14ac:dyDescent="0.2">
      <c r="C1999" s="121"/>
    </row>
    <row r="2000" spans="3:3" s="56" customFormat="1" ht="18.75" x14ac:dyDescent="0.2">
      <c r="C2000" s="121"/>
    </row>
    <row r="2001" spans="3:3" s="56" customFormat="1" ht="18.75" x14ac:dyDescent="0.2">
      <c r="C2001" s="121"/>
    </row>
    <row r="2002" spans="3:3" s="56" customFormat="1" ht="18.75" x14ac:dyDescent="0.2">
      <c r="C2002" s="121"/>
    </row>
    <row r="2003" spans="3:3" s="56" customFormat="1" ht="18.75" x14ac:dyDescent="0.2">
      <c r="C2003" s="121"/>
    </row>
    <row r="2004" spans="3:3" s="56" customFormat="1" ht="18.75" x14ac:dyDescent="0.2">
      <c r="C2004" s="121"/>
    </row>
    <row r="2005" spans="3:3" s="56" customFormat="1" ht="18.75" x14ac:dyDescent="0.2">
      <c r="C2005" s="121"/>
    </row>
    <row r="2006" spans="3:3" s="56" customFormat="1" ht="18.75" x14ac:dyDescent="0.2">
      <c r="C2006" s="121"/>
    </row>
    <row r="2007" spans="3:3" s="56" customFormat="1" ht="18.75" x14ac:dyDescent="0.2">
      <c r="C2007" s="121"/>
    </row>
    <row r="2008" spans="3:3" s="56" customFormat="1" ht="18.75" x14ac:dyDescent="0.2">
      <c r="C2008" s="121"/>
    </row>
    <row r="2009" spans="3:3" s="56" customFormat="1" ht="18.75" x14ac:dyDescent="0.2">
      <c r="C2009" s="121"/>
    </row>
    <row r="2010" spans="3:3" s="56" customFormat="1" ht="18.75" x14ac:dyDescent="0.2">
      <c r="C2010" s="121"/>
    </row>
    <row r="2011" spans="3:3" s="56" customFormat="1" ht="18.75" x14ac:dyDescent="0.2">
      <c r="C2011" s="121"/>
    </row>
    <row r="2012" spans="3:3" s="56" customFormat="1" ht="18.75" x14ac:dyDescent="0.2">
      <c r="C2012" s="121"/>
    </row>
    <row r="2013" spans="3:3" s="56" customFormat="1" ht="18.75" x14ac:dyDescent="0.2">
      <c r="C2013" s="121"/>
    </row>
    <row r="2014" spans="3:3" s="56" customFormat="1" ht="18.75" x14ac:dyDescent="0.2">
      <c r="C2014" s="121"/>
    </row>
    <row r="2015" spans="3:3" s="56" customFormat="1" ht="18.75" x14ac:dyDescent="0.2">
      <c r="C2015" s="121"/>
    </row>
    <row r="2016" spans="3:3" s="56" customFormat="1" ht="18.75" x14ac:dyDescent="0.2">
      <c r="C2016" s="121"/>
    </row>
    <row r="2017" spans="3:3" s="56" customFormat="1" ht="18.75" x14ac:dyDescent="0.2">
      <c r="C2017" s="121"/>
    </row>
    <row r="2018" spans="3:3" s="56" customFormat="1" ht="18.75" x14ac:dyDescent="0.2">
      <c r="C2018" s="121"/>
    </row>
    <row r="2019" spans="3:3" s="56" customFormat="1" ht="18.75" x14ac:dyDescent="0.2">
      <c r="C2019" s="121"/>
    </row>
    <row r="2020" spans="3:3" s="56" customFormat="1" ht="18.75" x14ac:dyDescent="0.2">
      <c r="C2020" s="121"/>
    </row>
    <row r="2021" spans="3:3" s="56" customFormat="1" ht="18.75" x14ac:dyDescent="0.2">
      <c r="C2021" s="121"/>
    </row>
    <row r="2022" spans="3:3" s="56" customFormat="1" ht="18.75" x14ac:dyDescent="0.2">
      <c r="C2022" s="121"/>
    </row>
    <row r="2023" spans="3:3" s="56" customFormat="1" ht="18.75" x14ac:dyDescent="0.2">
      <c r="C2023" s="121"/>
    </row>
    <row r="2024" spans="3:3" s="56" customFormat="1" ht="18.75" x14ac:dyDescent="0.2">
      <c r="C2024" s="121"/>
    </row>
    <row r="2025" spans="3:3" s="56" customFormat="1" ht="18.75" x14ac:dyDescent="0.2">
      <c r="C2025" s="121"/>
    </row>
    <row r="2026" spans="3:3" s="56" customFormat="1" ht="18.75" x14ac:dyDescent="0.2">
      <c r="C2026" s="121"/>
    </row>
    <row r="2027" spans="3:3" s="56" customFormat="1" ht="18.75" x14ac:dyDescent="0.2">
      <c r="C2027" s="121"/>
    </row>
    <row r="2028" spans="3:3" s="56" customFormat="1" ht="18.75" x14ac:dyDescent="0.2">
      <c r="C2028" s="121"/>
    </row>
    <row r="2029" spans="3:3" s="56" customFormat="1" ht="18.75" x14ac:dyDescent="0.2">
      <c r="C2029" s="121"/>
    </row>
    <row r="2030" spans="3:3" s="56" customFormat="1" ht="18.75" x14ac:dyDescent="0.2">
      <c r="C2030" s="121"/>
    </row>
    <row r="2031" spans="3:3" s="56" customFormat="1" ht="18.75" x14ac:dyDescent="0.2">
      <c r="C2031" s="121"/>
    </row>
    <row r="2032" spans="3:3" s="56" customFormat="1" ht="18.75" x14ac:dyDescent="0.2">
      <c r="C2032" s="121"/>
    </row>
    <row r="2033" spans="3:3" s="56" customFormat="1" ht="18.75" x14ac:dyDescent="0.2">
      <c r="C2033" s="121"/>
    </row>
    <row r="2034" spans="3:3" s="56" customFormat="1" ht="18.75" x14ac:dyDescent="0.2">
      <c r="C2034" s="121"/>
    </row>
    <row r="2035" spans="3:3" s="56" customFormat="1" ht="18.75" x14ac:dyDescent="0.2">
      <c r="C2035" s="121"/>
    </row>
    <row r="2036" spans="3:3" s="56" customFormat="1" ht="18.75" x14ac:dyDescent="0.2">
      <c r="C2036" s="121"/>
    </row>
    <row r="2037" spans="3:3" s="56" customFormat="1" ht="18.75" x14ac:dyDescent="0.2">
      <c r="C2037" s="121"/>
    </row>
    <row r="2038" spans="3:3" s="56" customFormat="1" ht="18.75" x14ac:dyDescent="0.2">
      <c r="C2038" s="121"/>
    </row>
    <row r="2039" spans="3:3" s="56" customFormat="1" ht="18.75" x14ac:dyDescent="0.2">
      <c r="C2039" s="121"/>
    </row>
    <row r="2040" spans="3:3" s="56" customFormat="1" ht="18.75" x14ac:dyDescent="0.2">
      <c r="C2040" s="121"/>
    </row>
    <row r="2041" spans="3:3" s="56" customFormat="1" ht="18.75" x14ac:dyDescent="0.2">
      <c r="C2041" s="121"/>
    </row>
    <row r="2042" spans="3:3" s="56" customFormat="1" ht="18.75" x14ac:dyDescent="0.2">
      <c r="C2042" s="121"/>
    </row>
    <row r="2043" spans="3:3" s="56" customFormat="1" ht="18.75" x14ac:dyDescent="0.2">
      <c r="C2043" s="121"/>
    </row>
    <row r="2044" spans="3:3" s="56" customFormat="1" ht="18.75" x14ac:dyDescent="0.2">
      <c r="C2044" s="121"/>
    </row>
    <row r="2045" spans="3:3" s="56" customFormat="1" ht="18.75" x14ac:dyDescent="0.2">
      <c r="C2045" s="121"/>
    </row>
    <row r="2046" spans="3:3" s="56" customFormat="1" ht="18.75" x14ac:dyDescent="0.2">
      <c r="C2046" s="121"/>
    </row>
    <row r="2047" spans="3:3" s="56" customFormat="1" ht="18.75" x14ac:dyDescent="0.2">
      <c r="C2047" s="121"/>
    </row>
    <row r="2048" spans="3:3" s="56" customFormat="1" ht="18.75" x14ac:dyDescent="0.2">
      <c r="C2048" s="121"/>
    </row>
    <row r="2049" spans="3:3" s="56" customFormat="1" ht="18.75" x14ac:dyDescent="0.2">
      <c r="C2049" s="121"/>
    </row>
    <row r="2050" spans="3:3" s="56" customFormat="1" ht="18.75" x14ac:dyDescent="0.2">
      <c r="C2050" s="121"/>
    </row>
    <row r="2051" spans="3:3" s="56" customFormat="1" ht="18.75" x14ac:dyDescent="0.2">
      <c r="C2051" s="121"/>
    </row>
    <row r="2052" spans="3:3" s="56" customFormat="1" ht="18.75" x14ac:dyDescent="0.2">
      <c r="C2052" s="121"/>
    </row>
    <row r="2053" spans="3:3" s="56" customFormat="1" ht="18.75" x14ac:dyDescent="0.2">
      <c r="C2053" s="121"/>
    </row>
    <row r="2054" spans="3:3" s="56" customFormat="1" ht="18.75" x14ac:dyDescent="0.2">
      <c r="C2054" s="121"/>
    </row>
    <row r="2055" spans="3:3" s="56" customFormat="1" ht="18.75" x14ac:dyDescent="0.2">
      <c r="C2055" s="121"/>
    </row>
    <row r="2056" spans="3:3" s="56" customFormat="1" ht="18.75" x14ac:dyDescent="0.2">
      <c r="C2056" s="121"/>
    </row>
    <row r="2057" spans="3:3" s="56" customFormat="1" ht="18.75" x14ac:dyDescent="0.2">
      <c r="C2057" s="121"/>
    </row>
    <row r="2058" spans="3:3" s="56" customFormat="1" ht="18.75" x14ac:dyDescent="0.2">
      <c r="C2058" s="121"/>
    </row>
    <row r="2059" spans="3:3" s="56" customFormat="1" ht="18.75" x14ac:dyDescent="0.2">
      <c r="C2059" s="121"/>
    </row>
    <row r="2060" spans="3:3" s="56" customFormat="1" ht="18.75" x14ac:dyDescent="0.2">
      <c r="C2060" s="121"/>
    </row>
    <row r="2061" spans="3:3" s="56" customFormat="1" ht="18.75" x14ac:dyDescent="0.2">
      <c r="C2061" s="121"/>
    </row>
    <row r="2062" spans="3:3" s="56" customFormat="1" ht="18.75" x14ac:dyDescent="0.2">
      <c r="C2062" s="121"/>
    </row>
    <row r="2063" spans="3:3" s="56" customFormat="1" ht="18.75" x14ac:dyDescent="0.2">
      <c r="C2063" s="121"/>
    </row>
    <row r="2064" spans="3:3" s="56" customFormat="1" ht="18.75" x14ac:dyDescent="0.2">
      <c r="C2064" s="121"/>
    </row>
    <row r="2065" spans="3:3" s="56" customFormat="1" ht="18.75" x14ac:dyDescent="0.2">
      <c r="C2065" s="121"/>
    </row>
    <row r="2066" spans="3:3" s="56" customFormat="1" ht="18.75" x14ac:dyDescent="0.2">
      <c r="C2066" s="121"/>
    </row>
    <row r="2067" spans="3:3" s="56" customFormat="1" ht="18.75" x14ac:dyDescent="0.2">
      <c r="C2067" s="121"/>
    </row>
    <row r="2068" spans="3:3" s="56" customFormat="1" ht="18.75" x14ac:dyDescent="0.2">
      <c r="C2068" s="121"/>
    </row>
    <row r="2069" spans="3:3" s="56" customFormat="1" ht="18.75" x14ac:dyDescent="0.2">
      <c r="C2069" s="121"/>
    </row>
    <row r="2070" spans="3:3" s="56" customFormat="1" ht="18.75" x14ac:dyDescent="0.2">
      <c r="C2070" s="121"/>
    </row>
    <row r="2071" spans="3:3" s="56" customFormat="1" ht="18.75" x14ac:dyDescent="0.2">
      <c r="C2071" s="121"/>
    </row>
    <row r="2072" spans="3:3" s="56" customFormat="1" ht="18.75" x14ac:dyDescent="0.2">
      <c r="C2072" s="121"/>
    </row>
    <row r="2073" spans="3:3" s="56" customFormat="1" ht="18.75" x14ac:dyDescent="0.2">
      <c r="C2073" s="121"/>
    </row>
    <row r="2074" spans="3:3" s="56" customFormat="1" ht="18.75" x14ac:dyDescent="0.2">
      <c r="C2074" s="121"/>
    </row>
    <row r="2075" spans="3:3" s="56" customFormat="1" ht="18.75" x14ac:dyDescent="0.2">
      <c r="C2075" s="121"/>
    </row>
    <row r="2076" spans="3:3" s="56" customFormat="1" ht="18.75" x14ac:dyDescent="0.2">
      <c r="C2076" s="121"/>
    </row>
    <row r="2077" spans="3:3" s="56" customFormat="1" ht="18.75" x14ac:dyDescent="0.2">
      <c r="C2077" s="121"/>
    </row>
    <row r="2078" spans="3:3" s="56" customFormat="1" ht="18.75" x14ac:dyDescent="0.2">
      <c r="C2078" s="121"/>
    </row>
    <row r="2079" spans="3:3" s="56" customFormat="1" ht="18.75" x14ac:dyDescent="0.2">
      <c r="C2079" s="121"/>
    </row>
    <row r="2080" spans="3:3" s="56" customFormat="1" ht="18.75" x14ac:dyDescent="0.2">
      <c r="C2080" s="121"/>
    </row>
    <row r="2081" spans="3:3" s="56" customFormat="1" ht="18.75" x14ac:dyDescent="0.2">
      <c r="C2081" s="121"/>
    </row>
    <row r="2082" spans="3:3" s="56" customFormat="1" ht="18.75" x14ac:dyDescent="0.2">
      <c r="C2082" s="121"/>
    </row>
    <row r="2083" spans="3:3" s="56" customFormat="1" ht="18.75" x14ac:dyDescent="0.2">
      <c r="C2083" s="121"/>
    </row>
    <row r="2084" spans="3:3" s="56" customFormat="1" ht="18.75" x14ac:dyDescent="0.2">
      <c r="C2084" s="121"/>
    </row>
    <row r="2085" spans="3:3" s="56" customFormat="1" ht="18.75" x14ac:dyDescent="0.2">
      <c r="C2085" s="121"/>
    </row>
    <row r="2086" spans="3:3" s="56" customFormat="1" ht="18.75" x14ac:dyDescent="0.2">
      <c r="C2086" s="121"/>
    </row>
    <row r="2087" spans="3:3" s="56" customFormat="1" ht="18.75" x14ac:dyDescent="0.2">
      <c r="C2087" s="121"/>
    </row>
    <row r="2088" spans="3:3" s="56" customFormat="1" ht="18.75" x14ac:dyDescent="0.2">
      <c r="C2088" s="121"/>
    </row>
    <row r="2089" spans="3:3" s="56" customFormat="1" ht="18.75" x14ac:dyDescent="0.2">
      <c r="C2089" s="121"/>
    </row>
    <row r="2090" spans="3:3" s="56" customFormat="1" ht="18.75" x14ac:dyDescent="0.2">
      <c r="C2090" s="121"/>
    </row>
    <row r="2091" spans="3:3" s="56" customFormat="1" ht="18.75" x14ac:dyDescent="0.2">
      <c r="C2091" s="121"/>
    </row>
    <row r="2092" spans="3:3" s="56" customFormat="1" ht="18.75" x14ac:dyDescent="0.2">
      <c r="C2092" s="121"/>
    </row>
    <row r="2093" spans="3:3" s="56" customFormat="1" ht="18.75" x14ac:dyDescent="0.2">
      <c r="C2093" s="121"/>
    </row>
    <row r="2094" spans="3:3" s="56" customFormat="1" ht="18.75" x14ac:dyDescent="0.2">
      <c r="C2094" s="121"/>
    </row>
    <row r="2095" spans="3:3" s="56" customFormat="1" ht="18.75" x14ac:dyDescent="0.2">
      <c r="C2095" s="121"/>
    </row>
    <row r="2096" spans="3:3" s="56" customFormat="1" ht="18.75" x14ac:dyDescent="0.2">
      <c r="C2096" s="121"/>
    </row>
    <row r="2097" spans="3:3" s="56" customFormat="1" ht="18.75" x14ac:dyDescent="0.2">
      <c r="C2097" s="121"/>
    </row>
    <row r="2098" spans="3:3" s="56" customFormat="1" ht="18.75" x14ac:dyDescent="0.2">
      <c r="C2098" s="121"/>
    </row>
    <row r="2099" spans="3:3" s="56" customFormat="1" ht="18.75" x14ac:dyDescent="0.2">
      <c r="C2099" s="121"/>
    </row>
    <row r="2100" spans="3:3" s="56" customFormat="1" ht="18.75" x14ac:dyDescent="0.2">
      <c r="C2100" s="121"/>
    </row>
    <row r="2101" spans="3:3" s="56" customFormat="1" ht="18.75" x14ac:dyDescent="0.2">
      <c r="C2101" s="121"/>
    </row>
    <row r="2102" spans="3:3" s="56" customFormat="1" ht="18.75" x14ac:dyDescent="0.2">
      <c r="C2102" s="121"/>
    </row>
    <row r="2103" spans="3:3" s="56" customFormat="1" ht="18.75" x14ac:dyDescent="0.2">
      <c r="C2103" s="121"/>
    </row>
    <row r="2104" spans="3:3" s="56" customFormat="1" ht="18.75" x14ac:dyDescent="0.2">
      <c r="C2104" s="121"/>
    </row>
    <row r="2105" spans="3:3" s="56" customFormat="1" ht="18.75" x14ac:dyDescent="0.2">
      <c r="C2105" s="121"/>
    </row>
    <row r="2106" spans="3:3" s="56" customFormat="1" ht="18.75" x14ac:dyDescent="0.2">
      <c r="C2106" s="121"/>
    </row>
    <row r="2107" spans="3:3" s="56" customFormat="1" ht="18.75" x14ac:dyDescent="0.2">
      <c r="C2107" s="121"/>
    </row>
    <row r="2108" spans="3:3" s="56" customFormat="1" ht="18.75" x14ac:dyDescent="0.2">
      <c r="C2108" s="121"/>
    </row>
    <row r="2109" spans="3:3" s="56" customFormat="1" ht="18.75" x14ac:dyDescent="0.2">
      <c r="C2109" s="121"/>
    </row>
    <row r="2110" spans="3:3" s="56" customFormat="1" ht="18.75" x14ac:dyDescent="0.2">
      <c r="C2110" s="121"/>
    </row>
    <row r="2111" spans="3:3" s="56" customFormat="1" ht="18.75" x14ac:dyDescent="0.2">
      <c r="C2111" s="121"/>
    </row>
    <row r="2112" spans="3:3" s="56" customFormat="1" ht="18.75" x14ac:dyDescent="0.2">
      <c r="C2112" s="121"/>
    </row>
    <row r="2113" spans="3:3" s="56" customFormat="1" ht="18.75" x14ac:dyDescent="0.2">
      <c r="C2113" s="121"/>
    </row>
    <row r="2114" spans="3:3" s="56" customFormat="1" ht="18.75" x14ac:dyDescent="0.2">
      <c r="C2114" s="121"/>
    </row>
    <row r="2115" spans="3:3" s="56" customFormat="1" ht="18.75" x14ac:dyDescent="0.2">
      <c r="C2115" s="121"/>
    </row>
    <row r="2116" spans="3:3" s="56" customFormat="1" ht="18.75" x14ac:dyDescent="0.2">
      <c r="C2116" s="121"/>
    </row>
    <row r="2117" spans="3:3" s="56" customFormat="1" ht="18.75" x14ac:dyDescent="0.2">
      <c r="C2117" s="121"/>
    </row>
    <row r="2118" spans="3:3" s="56" customFormat="1" ht="18.75" x14ac:dyDescent="0.2">
      <c r="C2118" s="121"/>
    </row>
    <row r="2119" spans="3:3" s="56" customFormat="1" ht="18.75" x14ac:dyDescent="0.2">
      <c r="C2119" s="121"/>
    </row>
    <row r="2120" spans="3:3" s="56" customFormat="1" ht="18.75" x14ac:dyDescent="0.2">
      <c r="C2120" s="121"/>
    </row>
    <row r="2121" spans="3:3" s="56" customFormat="1" ht="18.75" x14ac:dyDescent="0.2">
      <c r="C2121" s="121"/>
    </row>
    <row r="2122" spans="3:3" s="56" customFormat="1" ht="18.75" x14ac:dyDescent="0.2">
      <c r="C2122" s="121"/>
    </row>
    <row r="2123" spans="3:3" s="56" customFormat="1" ht="18.75" x14ac:dyDescent="0.2">
      <c r="C2123" s="121"/>
    </row>
    <row r="2124" spans="3:3" s="56" customFormat="1" ht="18.75" x14ac:dyDescent="0.2">
      <c r="C2124" s="121"/>
    </row>
    <row r="2125" spans="3:3" s="56" customFormat="1" ht="18.75" x14ac:dyDescent="0.2">
      <c r="C2125" s="121"/>
    </row>
    <row r="2126" spans="3:3" s="56" customFormat="1" ht="18.75" x14ac:dyDescent="0.2">
      <c r="C2126" s="121"/>
    </row>
    <row r="2127" spans="3:3" s="56" customFormat="1" ht="18.75" x14ac:dyDescent="0.2">
      <c r="C2127" s="121"/>
    </row>
    <row r="2128" spans="3:3" s="56" customFormat="1" ht="18.75" x14ac:dyDescent="0.2">
      <c r="C2128" s="121"/>
    </row>
    <row r="2129" spans="3:3" s="56" customFormat="1" ht="18.75" x14ac:dyDescent="0.2">
      <c r="C2129" s="121"/>
    </row>
    <row r="2130" spans="3:3" s="56" customFormat="1" ht="18.75" x14ac:dyDescent="0.2">
      <c r="C2130" s="121"/>
    </row>
    <row r="2131" spans="3:3" s="56" customFormat="1" ht="18.75" x14ac:dyDescent="0.2">
      <c r="C2131" s="121"/>
    </row>
    <row r="2132" spans="3:3" s="56" customFormat="1" ht="18.75" x14ac:dyDescent="0.2">
      <c r="C2132" s="121"/>
    </row>
    <row r="2133" spans="3:3" s="56" customFormat="1" ht="18.75" x14ac:dyDescent="0.2">
      <c r="C2133" s="121"/>
    </row>
    <row r="2134" spans="3:3" s="56" customFormat="1" ht="18.75" x14ac:dyDescent="0.2">
      <c r="C2134" s="121"/>
    </row>
    <row r="2135" spans="3:3" s="56" customFormat="1" ht="18.75" x14ac:dyDescent="0.2">
      <c r="C2135" s="121"/>
    </row>
    <row r="2136" spans="3:3" s="56" customFormat="1" ht="18.75" x14ac:dyDescent="0.2">
      <c r="C2136" s="121"/>
    </row>
    <row r="2137" spans="3:3" s="56" customFormat="1" ht="18.75" x14ac:dyDescent="0.2">
      <c r="C2137" s="121"/>
    </row>
    <row r="2138" spans="3:3" s="56" customFormat="1" ht="18.75" x14ac:dyDescent="0.2">
      <c r="C2138" s="121"/>
    </row>
    <row r="2139" spans="3:3" s="56" customFormat="1" ht="18.75" x14ac:dyDescent="0.2">
      <c r="C2139" s="121"/>
    </row>
    <row r="2140" spans="3:3" s="56" customFormat="1" ht="18.75" x14ac:dyDescent="0.2">
      <c r="C2140" s="121"/>
    </row>
    <row r="2141" spans="3:3" s="56" customFormat="1" ht="18.75" x14ac:dyDescent="0.2">
      <c r="C2141" s="121"/>
    </row>
    <row r="2142" spans="3:3" s="56" customFormat="1" ht="18.75" x14ac:dyDescent="0.2">
      <c r="C2142" s="121"/>
    </row>
    <row r="2143" spans="3:3" s="56" customFormat="1" ht="18.75" x14ac:dyDescent="0.2">
      <c r="C2143" s="121"/>
    </row>
    <row r="2144" spans="3:3" s="56" customFormat="1" ht="18.75" x14ac:dyDescent="0.2">
      <c r="C2144" s="121"/>
    </row>
    <row r="2145" spans="3:3" s="56" customFormat="1" ht="18.75" x14ac:dyDescent="0.2">
      <c r="C2145" s="121"/>
    </row>
    <row r="2146" spans="3:3" s="56" customFormat="1" ht="18.75" x14ac:dyDescent="0.2">
      <c r="C2146" s="121"/>
    </row>
    <row r="2147" spans="3:3" s="56" customFormat="1" ht="18.75" x14ac:dyDescent="0.2">
      <c r="C2147" s="121"/>
    </row>
    <row r="2148" spans="3:3" s="56" customFormat="1" ht="18.75" x14ac:dyDescent="0.2">
      <c r="C2148" s="121"/>
    </row>
    <row r="2149" spans="3:3" s="56" customFormat="1" ht="18.75" x14ac:dyDescent="0.2">
      <c r="C2149" s="121"/>
    </row>
    <row r="2150" spans="3:3" s="56" customFormat="1" ht="18.75" x14ac:dyDescent="0.2">
      <c r="C2150" s="121"/>
    </row>
    <row r="2151" spans="3:3" s="56" customFormat="1" ht="18.75" x14ac:dyDescent="0.2">
      <c r="C2151" s="121"/>
    </row>
    <row r="2152" spans="3:3" s="56" customFormat="1" ht="18.75" x14ac:dyDescent="0.2">
      <c r="C2152" s="121"/>
    </row>
    <row r="2153" spans="3:3" s="56" customFormat="1" ht="18.75" x14ac:dyDescent="0.2">
      <c r="C2153" s="121"/>
    </row>
    <row r="2154" spans="3:3" s="56" customFormat="1" ht="18.75" x14ac:dyDescent="0.2">
      <c r="C2154" s="121"/>
    </row>
    <row r="2155" spans="3:3" s="56" customFormat="1" ht="18.75" x14ac:dyDescent="0.2">
      <c r="C2155" s="121"/>
    </row>
    <row r="2156" spans="3:3" s="56" customFormat="1" ht="18.75" x14ac:dyDescent="0.2">
      <c r="C2156" s="121"/>
    </row>
    <row r="2157" spans="3:3" s="56" customFormat="1" ht="18.75" x14ac:dyDescent="0.2">
      <c r="C2157" s="121"/>
    </row>
    <row r="2158" spans="3:3" s="56" customFormat="1" ht="18.75" x14ac:dyDescent="0.2">
      <c r="C2158" s="121"/>
    </row>
    <row r="2159" spans="3:3" s="56" customFormat="1" ht="18.75" x14ac:dyDescent="0.2">
      <c r="C2159" s="121"/>
    </row>
    <row r="2160" spans="3:3" s="56" customFormat="1" ht="18.75" x14ac:dyDescent="0.2">
      <c r="C2160" s="121"/>
    </row>
    <row r="2161" spans="3:3" s="56" customFormat="1" ht="18.75" x14ac:dyDescent="0.2">
      <c r="C2161" s="121"/>
    </row>
    <row r="2162" spans="3:3" s="56" customFormat="1" ht="18.75" x14ac:dyDescent="0.2">
      <c r="C2162" s="121"/>
    </row>
    <row r="2163" spans="3:3" s="56" customFormat="1" ht="18.75" x14ac:dyDescent="0.2">
      <c r="C2163" s="121"/>
    </row>
    <row r="2164" spans="3:3" s="56" customFormat="1" ht="18.75" x14ac:dyDescent="0.2">
      <c r="C2164" s="121"/>
    </row>
    <row r="2165" spans="3:3" s="56" customFormat="1" ht="18.75" x14ac:dyDescent="0.2">
      <c r="C2165" s="121"/>
    </row>
    <row r="2166" spans="3:3" s="56" customFormat="1" ht="18.75" x14ac:dyDescent="0.2">
      <c r="C2166" s="121"/>
    </row>
    <row r="2167" spans="3:3" s="56" customFormat="1" ht="18.75" x14ac:dyDescent="0.2">
      <c r="C2167" s="121"/>
    </row>
    <row r="2168" spans="3:3" s="56" customFormat="1" ht="18.75" x14ac:dyDescent="0.2">
      <c r="C2168" s="121"/>
    </row>
    <row r="2169" spans="3:3" s="56" customFormat="1" ht="18.75" x14ac:dyDescent="0.2">
      <c r="C2169" s="121"/>
    </row>
    <row r="2170" spans="3:3" s="56" customFormat="1" ht="18.75" x14ac:dyDescent="0.2">
      <c r="C2170" s="121"/>
    </row>
    <row r="2171" spans="3:3" s="56" customFormat="1" ht="18.75" x14ac:dyDescent="0.2">
      <c r="C2171" s="121"/>
    </row>
    <row r="2172" spans="3:3" s="56" customFormat="1" ht="18.75" x14ac:dyDescent="0.2">
      <c r="C2172" s="121"/>
    </row>
    <row r="2173" spans="3:3" s="56" customFormat="1" ht="18.75" x14ac:dyDescent="0.2">
      <c r="C2173" s="121"/>
    </row>
    <row r="2174" spans="3:3" s="56" customFormat="1" ht="18.75" x14ac:dyDescent="0.2">
      <c r="C2174" s="121"/>
    </row>
    <row r="2175" spans="3:3" s="56" customFormat="1" ht="18.75" x14ac:dyDescent="0.2">
      <c r="C2175" s="121"/>
    </row>
    <row r="2176" spans="3:3" s="56" customFormat="1" ht="18.75" x14ac:dyDescent="0.2">
      <c r="C2176" s="121"/>
    </row>
    <row r="2177" spans="3:3" s="56" customFormat="1" ht="18.75" x14ac:dyDescent="0.2">
      <c r="C2177" s="121"/>
    </row>
    <row r="2178" spans="3:3" s="56" customFormat="1" ht="18.75" x14ac:dyDescent="0.2">
      <c r="C2178" s="121"/>
    </row>
    <row r="2179" spans="3:3" s="56" customFormat="1" ht="18.75" x14ac:dyDescent="0.2">
      <c r="C2179" s="121"/>
    </row>
    <row r="2180" spans="3:3" s="56" customFormat="1" ht="18.75" x14ac:dyDescent="0.2">
      <c r="C2180" s="121"/>
    </row>
    <row r="2181" spans="3:3" s="56" customFormat="1" ht="18.75" x14ac:dyDescent="0.2">
      <c r="C2181" s="121"/>
    </row>
    <row r="2182" spans="3:3" s="56" customFormat="1" ht="18.75" x14ac:dyDescent="0.2">
      <c r="C2182" s="121"/>
    </row>
    <row r="2183" spans="3:3" s="56" customFormat="1" ht="18.75" x14ac:dyDescent="0.2">
      <c r="C2183" s="121"/>
    </row>
    <row r="2184" spans="3:3" s="56" customFormat="1" ht="18.75" x14ac:dyDescent="0.2">
      <c r="C2184" s="121"/>
    </row>
    <row r="2185" spans="3:3" s="56" customFormat="1" ht="18.75" x14ac:dyDescent="0.2">
      <c r="C2185" s="121"/>
    </row>
    <row r="2186" spans="3:3" s="56" customFormat="1" ht="18.75" x14ac:dyDescent="0.2">
      <c r="C2186" s="121"/>
    </row>
    <row r="2187" spans="3:3" s="56" customFormat="1" ht="18.75" x14ac:dyDescent="0.2">
      <c r="C2187" s="121"/>
    </row>
    <row r="2188" spans="3:3" s="56" customFormat="1" ht="18.75" x14ac:dyDescent="0.2">
      <c r="C2188" s="121"/>
    </row>
    <row r="2189" spans="3:3" s="56" customFormat="1" ht="18.75" x14ac:dyDescent="0.2">
      <c r="C2189" s="121"/>
    </row>
    <row r="2190" spans="3:3" s="56" customFormat="1" ht="18.75" x14ac:dyDescent="0.2">
      <c r="C2190" s="121"/>
    </row>
    <row r="2191" spans="3:3" s="56" customFormat="1" ht="18.75" x14ac:dyDescent="0.2">
      <c r="C2191" s="121"/>
    </row>
    <row r="2192" spans="3:3" s="56" customFormat="1" ht="18.75" x14ac:dyDescent="0.2">
      <c r="C2192" s="121"/>
    </row>
    <row r="2193" spans="3:3" s="56" customFormat="1" ht="18.75" x14ac:dyDescent="0.2">
      <c r="C2193" s="121"/>
    </row>
    <row r="2194" spans="3:3" s="56" customFormat="1" ht="18.75" x14ac:dyDescent="0.2">
      <c r="C2194" s="121"/>
    </row>
    <row r="2195" spans="3:3" s="56" customFormat="1" ht="18.75" x14ac:dyDescent="0.2">
      <c r="C2195" s="121"/>
    </row>
    <row r="2196" spans="3:3" s="56" customFormat="1" ht="18.75" x14ac:dyDescent="0.2">
      <c r="C2196" s="121"/>
    </row>
    <row r="2197" spans="3:3" s="56" customFormat="1" ht="18.75" x14ac:dyDescent="0.2">
      <c r="C2197" s="121"/>
    </row>
    <row r="2198" spans="3:3" s="56" customFormat="1" ht="18.75" x14ac:dyDescent="0.2">
      <c r="C2198" s="121"/>
    </row>
    <row r="2199" spans="3:3" s="56" customFormat="1" ht="18.75" x14ac:dyDescent="0.2">
      <c r="C2199" s="121"/>
    </row>
    <row r="2200" spans="3:3" s="56" customFormat="1" ht="18.75" x14ac:dyDescent="0.2">
      <c r="C2200" s="121"/>
    </row>
    <row r="2201" spans="3:3" s="56" customFormat="1" ht="18.75" x14ac:dyDescent="0.2">
      <c r="C2201" s="121"/>
    </row>
    <row r="2202" spans="3:3" s="56" customFormat="1" ht="18.75" x14ac:dyDescent="0.2">
      <c r="C2202" s="121"/>
    </row>
    <row r="2203" spans="3:3" s="56" customFormat="1" ht="18.75" x14ac:dyDescent="0.2">
      <c r="C2203" s="121"/>
    </row>
    <row r="2204" spans="3:3" s="56" customFormat="1" ht="18.75" x14ac:dyDescent="0.2">
      <c r="C2204" s="121"/>
    </row>
    <row r="2205" spans="3:3" s="56" customFormat="1" ht="18.75" x14ac:dyDescent="0.2">
      <c r="C2205" s="121"/>
    </row>
    <row r="2206" spans="3:3" s="56" customFormat="1" ht="18.75" x14ac:dyDescent="0.2">
      <c r="C2206" s="121"/>
    </row>
    <row r="2207" spans="3:3" s="56" customFormat="1" ht="18.75" x14ac:dyDescent="0.2">
      <c r="C2207" s="121"/>
    </row>
    <row r="2208" spans="3:3" s="56" customFormat="1" ht="18.75" x14ac:dyDescent="0.2">
      <c r="C2208" s="121"/>
    </row>
    <row r="2209" spans="3:3" s="56" customFormat="1" ht="18.75" x14ac:dyDescent="0.2">
      <c r="C2209" s="121"/>
    </row>
    <row r="2210" spans="3:3" s="56" customFormat="1" ht="18.75" x14ac:dyDescent="0.2">
      <c r="C2210" s="121"/>
    </row>
    <row r="2211" spans="3:3" s="56" customFormat="1" ht="18.75" x14ac:dyDescent="0.2">
      <c r="C2211" s="121"/>
    </row>
    <row r="2212" spans="3:3" s="56" customFormat="1" ht="18.75" x14ac:dyDescent="0.2">
      <c r="C2212" s="121"/>
    </row>
    <row r="2213" spans="3:3" s="56" customFormat="1" ht="18.75" x14ac:dyDescent="0.2">
      <c r="C2213" s="121"/>
    </row>
    <row r="2214" spans="3:3" s="56" customFormat="1" ht="18.75" x14ac:dyDescent="0.2">
      <c r="C2214" s="121"/>
    </row>
    <row r="2215" spans="3:3" s="56" customFormat="1" ht="18.75" x14ac:dyDescent="0.2">
      <c r="C2215" s="121"/>
    </row>
    <row r="2216" spans="3:3" s="56" customFormat="1" ht="18.75" x14ac:dyDescent="0.2">
      <c r="C2216" s="121"/>
    </row>
    <row r="2217" spans="3:3" s="56" customFormat="1" ht="18.75" x14ac:dyDescent="0.2">
      <c r="C2217" s="121"/>
    </row>
    <row r="2218" spans="3:3" s="56" customFormat="1" ht="18.75" x14ac:dyDescent="0.2">
      <c r="C2218" s="121"/>
    </row>
    <row r="2219" spans="3:3" s="56" customFormat="1" ht="18.75" x14ac:dyDescent="0.2">
      <c r="C2219" s="121"/>
    </row>
    <row r="2220" spans="3:3" s="56" customFormat="1" ht="18.75" x14ac:dyDescent="0.2">
      <c r="C2220" s="121"/>
    </row>
    <row r="2221" spans="3:3" s="56" customFormat="1" ht="18.75" x14ac:dyDescent="0.2">
      <c r="C2221" s="121"/>
    </row>
    <row r="2222" spans="3:3" s="56" customFormat="1" ht="18.75" x14ac:dyDescent="0.2">
      <c r="C2222" s="121"/>
    </row>
    <row r="2223" spans="3:3" s="56" customFormat="1" ht="18.75" x14ac:dyDescent="0.2">
      <c r="C2223" s="121"/>
    </row>
    <row r="2224" spans="3:3" s="56" customFormat="1" ht="18.75" x14ac:dyDescent="0.2">
      <c r="C2224" s="121"/>
    </row>
    <row r="2225" spans="3:3" s="56" customFormat="1" ht="18.75" x14ac:dyDescent="0.2">
      <c r="C2225" s="121"/>
    </row>
    <row r="2226" spans="3:3" s="56" customFormat="1" ht="18.75" x14ac:dyDescent="0.2">
      <c r="C2226" s="121"/>
    </row>
    <row r="2227" spans="3:3" s="56" customFormat="1" ht="18.75" x14ac:dyDescent="0.2">
      <c r="C2227" s="121"/>
    </row>
    <row r="2228" spans="3:3" s="56" customFormat="1" ht="18.75" x14ac:dyDescent="0.2">
      <c r="C2228" s="121"/>
    </row>
    <row r="2229" spans="3:3" s="56" customFormat="1" ht="18.75" x14ac:dyDescent="0.2">
      <c r="C2229" s="121"/>
    </row>
    <row r="2230" spans="3:3" s="56" customFormat="1" ht="18.75" x14ac:dyDescent="0.2">
      <c r="C2230" s="121"/>
    </row>
    <row r="2231" spans="3:3" s="56" customFormat="1" ht="18.75" x14ac:dyDescent="0.2">
      <c r="C2231" s="121"/>
    </row>
    <row r="2232" spans="3:3" s="56" customFormat="1" ht="18.75" x14ac:dyDescent="0.2">
      <c r="C2232" s="121"/>
    </row>
    <row r="2233" spans="3:3" s="56" customFormat="1" ht="18.75" x14ac:dyDescent="0.2">
      <c r="C2233" s="121"/>
    </row>
    <row r="2234" spans="3:3" s="56" customFormat="1" ht="18.75" x14ac:dyDescent="0.2">
      <c r="C2234" s="121"/>
    </row>
    <row r="2235" spans="3:3" s="56" customFormat="1" ht="18.75" x14ac:dyDescent="0.2">
      <c r="C2235" s="121"/>
    </row>
    <row r="2236" spans="3:3" s="56" customFormat="1" ht="18.75" x14ac:dyDescent="0.2">
      <c r="C2236" s="121"/>
    </row>
    <row r="2237" spans="3:3" s="56" customFormat="1" ht="18.75" x14ac:dyDescent="0.2">
      <c r="C2237" s="121"/>
    </row>
    <row r="2238" spans="3:3" s="56" customFormat="1" ht="18.75" x14ac:dyDescent="0.2">
      <c r="C2238" s="121"/>
    </row>
    <row r="2239" spans="3:3" s="56" customFormat="1" ht="18.75" x14ac:dyDescent="0.2">
      <c r="C2239" s="121"/>
    </row>
    <row r="2240" spans="3:3" s="56" customFormat="1" ht="18.75" x14ac:dyDescent="0.2">
      <c r="C2240" s="121"/>
    </row>
    <row r="2241" spans="3:3" s="56" customFormat="1" ht="18.75" x14ac:dyDescent="0.2">
      <c r="C2241" s="121"/>
    </row>
    <row r="2242" spans="3:3" s="56" customFormat="1" ht="18.75" x14ac:dyDescent="0.2">
      <c r="C2242" s="121"/>
    </row>
    <row r="2243" spans="3:3" s="56" customFormat="1" ht="18.75" x14ac:dyDescent="0.2">
      <c r="C2243" s="121"/>
    </row>
    <row r="2244" spans="3:3" s="56" customFormat="1" ht="18.75" x14ac:dyDescent="0.2">
      <c r="C2244" s="121"/>
    </row>
    <row r="2245" spans="3:3" s="56" customFormat="1" ht="18.75" x14ac:dyDescent="0.2">
      <c r="C2245" s="121"/>
    </row>
    <row r="2246" spans="3:3" s="56" customFormat="1" ht="18.75" x14ac:dyDescent="0.2">
      <c r="C2246" s="121"/>
    </row>
    <row r="2247" spans="3:3" s="56" customFormat="1" ht="18.75" x14ac:dyDescent="0.2">
      <c r="C2247" s="121"/>
    </row>
    <row r="2248" spans="3:3" s="56" customFormat="1" ht="18.75" x14ac:dyDescent="0.2">
      <c r="C2248" s="121"/>
    </row>
    <row r="2249" spans="3:3" s="56" customFormat="1" ht="18.75" x14ac:dyDescent="0.2">
      <c r="C2249" s="121"/>
    </row>
    <row r="2250" spans="3:3" s="56" customFormat="1" ht="18.75" x14ac:dyDescent="0.2">
      <c r="C2250" s="121"/>
    </row>
    <row r="2251" spans="3:3" s="56" customFormat="1" ht="18.75" x14ac:dyDescent="0.2">
      <c r="C2251" s="121"/>
    </row>
    <row r="2252" spans="3:3" s="56" customFormat="1" ht="18.75" x14ac:dyDescent="0.2">
      <c r="C2252" s="121"/>
    </row>
    <row r="2253" spans="3:3" s="56" customFormat="1" ht="18.75" x14ac:dyDescent="0.2">
      <c r="C2253" s="121"/>
    </row>
    <row r="2254" spans="3:3" s="56" customFormat="1" ht="18.75" x14ac:dyDescent="0.2">
      <c r="C2254" s="121"/>
    </row>
    <row r="2255" spans="3:3" s="56" customFormat="1" ht="18.75" x14ac:dyDescent="0.2">
      <c r="C2255" s="121"/>
    </row>
    <row r="2256" spans="3:3" s="56" customFormat="1" ht="18.75" x14ac:dyDescent="0.2">
      <c r="C2256" s="121"/>
    </row>
    <row r="2257" spans="3:3" s="56" customFormat="1" ht="18.75" x14ac:dyDescent="0.2">
      <c r="C2257" s="121"/>
    </row>
    <row r="2258" spans="3:3" s="56" customFormat="1" ht="18.75" x14ac:dyDescent="0.2">
      <c r="C2258" s="121"/>
    </row>
    <row r="2259" spans="3:3" s="56" customFormat="1" ht="18.75" x14ac:dyDescent="0.2">
      <c r="C2259" s="121"/>
    </row>
    <row r="2260" spans="3:3" s="56" customFormat="1" ht="18.75" x14ac:dyDescent="0.2">
      <c r="C2260" s="121"/>
    </row>
    <row r="2261" spans="3:3" s="56" customFormat="1" ht="18.75" x14ac:dyDescent="0.2">
      <c r="C2261" s="121"/>
    </row>
    <row r="2262" spans="3:3" s="56" customFormat="1" ht="18.75" x14ac:dyDescent="0.2">
      <c r="C2262" s="121"/>
    </row>
    <row r="2263" spans="3:3" s="56" customFormat="1" ht="18.75" x14ac:dyDescent="0.2">
      <c r="C2263" s="121"/>
    </row>
    <row r="2264" spans="3:3" s="56" customFormat="1" ht="18.75" x14ac:dyDescent="0.2">
      <c r="C2264" s="121"/>
    </row>
    <row r="2265" spans="3:3" s="56" customFormat="1" ht="18.75" x14ac:dyDescent="0.2">
      <c r="C2265" s="121"/>
    </row>
    <row r="2266" spans="3:3" s="56" customFormat="1" ht="18.75" x14ac:dyDescent="0.2">
      <c r="C2266" s="121"/>
    </row>
    <row r="2267" spans="3:3" s="56" customFormat="1" ht="18.75" x14ac:dyDescent="0.2">
      <c r="C2267" s="121"/>
    </row>
    <row r="2268" spans="3:3" s="56" customFormat="1" ht="18.75" x14ac:dyDescent="0.2">
      <c r="C2268" s="121"/>
    </row>
    <row r="2269" spans="3:3" s="56" customFormat="1" ht="18.75" x14ac:dyDescent="0.2">
      <c r="C2269" s="121"/>
    </row>
    <row r="2270" spans="3:3" s="56" customFormat="1" ht="18.75" x14ac:dyDescent="0.2">
      <c r="C2270" s="121"/>
    </row>
    <row r="2271" spans="3:3" s="56" customFormat="1" ht="18.75" x14ac:dyDescent="0.2">
      <c r="C2271" s="121"/>
    </row>
    <row r="2272" spans="3:3" s="56" customFormat="1" ht="18.75" x14ac:dyDescent="0.2">
      <c r="C2272" s="121"/>
    </row>
    <row r="2273" spans="3:3" s="56" customFormat="1" ht="18.75" x14ac:dyDescent="0.2">
      <c r="C2273" s="121"/>
    </row>
    <row r="2274" spans="3:3" s="56" customFormat="1" ht="18.75" x14ac:dyDescent="0.2">
      <c r="C2274" s="121"/>
    </row>
    <row r="2275" spans="3:3" s="56" customFormat="1" ht="18.75" x14ac:dyDescent="0.2">
      <c r="C2275" s="121"/>
    </row>
    <row r="2276" spans="3:3" s="56" customFormat="1" ht="18.75" x14ac:dyDescent="0.2">
      <c r="C2276" s="121"/>
    </row>
    <row r="2277" spans="3:3" s="56" customFormat="1" ht="18.75" x14ac:dyDescent="0.2">
      <c r="C2277" s="121"/>
    </row>
    <row r="2278" spans="3:3" s="56" customFormat="1" ht="18.75" x14ac:dyDescent="0.2">
      <c r="C2278" s="121"/>
    </row>
    <row r="2279" spans="3:3" s="56" customFormat="1" ht="18.75" x14ac:dyDescent="0.2">
      <c r="C2279" s="121"/>
    </row>
    <row r="2280" spans="3:3" s="56" customFormat="1" ht="18.75" x14ac:dyDescent="0.2">
      <c r="C2280" s="121"/>
    </row>
    <row r="2281" spans="3:3" s="56" customFormat="1" ht="18.75" x14ac:dyDescent="0.2">
      <c r="C2281" s="121"/>
    </row>
    <row r="2282" spans="3:3" s="56" customFormat="1" ht="18.75" x14ac:dyDescent="0.2">
      <c r="C2282" s="121"/>
    </row>
    <row r="2283" spans="3:3" s="56" customFormat="1" ht="18.75" x14ac:dyDescent="0.2">
      <c r="C2283" s="121"/>
    </row>
    <row r="2284" spans="3:3" s="56" customFormat="1" ht="18.75" x14ac:dyDescent="0.2">
      <c r="C2284" s="121"/>
    </row>
    <row r="2285" spans="3:3" s="56" customFormat="1" ht="18.75" x14ac:dyDescent="0.2">
      <c r="C2285" s="121"/>
    </row>
    <row r="2286" spans="3:3" s="56" customFormat="1" ht="18.75" x14ac:dyDescent="0.2">
      <c r="C2286" s="121"/>
    </row>
    <row r="2287" spans="3:3" s="56" customFormat="1" ht="18.75" x14ac:dyDescent="0.2">
      <c r="C2287" s="121"/>
    </row>
    <row r="2288" spans="3:3" s="56" customFormat="1" ht="18.75" x14ac:dyDescent="0.2">
      <c r="C2288" s="121"/>
    </row>
    <row r="2289" spans="3:3" s="56" customFormat="1" ht="18.75" x14ac:dyDescent="0.2">
      <c r="C2289" s="121"/>
    </row>
    <row r="2290" spans="3:3" s="56" customFormat="1" ht="18.75" x14ac:dyDescent="0.2">
      <c r="C2290" s="121"/>
    </row>
    <row r="2291" spans="3:3" s="56" customFormat="1" ht="18.75" x14ac:dyDescent="0.2">
      <c r="C2291" s="121"/>
    </row>
    <row r="2292" spans="3:3" s="56" customFormat="1" ht="18.75" x14ac:dyDescent="0.2">
      <c r="C2292" s="121"/>
    </row>
    <row r="2293" spans="3:3" s="56" customFormat="1" ht="18.75" x14ac:dyDescent="0.2">
      <c r="C2293" s="121"/>
    </row>
    <row r="2294" spans="3:3" s="56" customFormat="1" ht="18.75" x14ac:dyDescent="0.2">
      <c r="C2294" s="121"/>
    </row>
    <row r="2295" spans="3:3" s="56" customFormat="1" ht="18.75" x14ac:dyDescent="0.2">
      <c r="C2295" s="121"/>
    </row>
    <row r="2296" spans="3:3" s="56" customFormat="1" ht="18.75" x14ac:dyDescent="0.2">
      <c r="C2296" s="121"/>
    </row>
    <row r="2297" spans="3:3" s="56" customFormat="1" ht="18.75" x14ac:dyDescent="0.2">
      <c r="C2297" s="121"/>
    </row>
    <row r="2298" spans="3:3" s="56" customFormat="1" ht="18.75" x14ac:dyDescent="0.2">
      <c r="C2298" s="121"/>
    </row>
    <row r="2299" spans="3:3" s="56" customFormat="1" ht="18.75" x14ac:dyDescent="0.2">
      <c r="C2299" s="121"/>
    </row>
    <row r="2300" spans="3:3" s="56" customFormat="1" ht="18.75" x14ac:dyDescent="0.2">
      <c r="C2300" s="121"/>
    </row>
    <row r="2301" spans="3:3" s="56" customFormat="1" ht="18.75" x14ac:dyDescent="0.2">
      <c r="C2301" s="121"/>
    </row>
    <row r="2302" spans="3:3" s="56" customFormat="1" ht="18.75" x14ac:dyDescent="0.2">
      <c r="C2302" s="121"/>
    </row>
    <row r="2303" spans="3:3" s="56" customFormat="1" ht="18.75" x14ac:dyDescent="0.2">
      <c r="C2303" s="121"/>
    </row>
    <row r="2304" spans="3:3" s="56" customFormat="1" ht="18.75" x14ac:dyDescent="0.2">
      <c r="C2304" s="121"/>
    </row>
    <row r="2305" spans="3:3" s="56" customFormat="1" ht="18.75" x14ac:dyDescent="0.2">
      <c r="C2305" s="121"/>
    </row>
    <row r="2306" spans="3:3" s="56" customFormat="1" ht="18.75" x14ac:dyDescent="0.2">
      <c r="C2306" s="121"/>
    </row>
    <row r="2307" spans="3:3" s="56" customFormat="1" ht="18.75" x14ac:dyDescent="0.2">
      <c r="C2307" s="121"/>
    </row>
    <row r="2308" spans="3:3" s="56" customFormat="1" ht="18.75" x14ac:dyDescent="0.2">
      <c r="C2308" s="121"/>
    </row>
    <row r="2309" spans="3:3" s="56" customFormat="1" ht="18.75" x14ac:dyDescent="0.2">
      <c r="C2309" s="121"/>
    </row>
    <row r="2310" spans="3:3" s="56" customFormat="1" ht="18.75" x14ac:dyDescent="0.2">
      <c r="C2310" s="121"/>
    </row>
    <row r="2311" spans="3:3" s="56" customFormat="1" ht="18.75" x14ac:dyDescent="0.2">
      <c r="C2311" s="121"/>
    </row>
    <row r="2312" spans="3:3" s="56" customFormat="1" ht="18.75" x14ac:dyDescent="0.2">
      <c r="C2312" s="121"/>
    </row>
    <row r="2313" spans="3:3" s="56" customFormat="1" ht="18.75" x14ac:dyDescent="0.2">
      <c r="C2313" s="121"/>
    </row>
    <row r="2314" spans="3:3" s="56" customFormat="1" ht="18.75" x14ac:dyDescent="0.2">
      <c r="C2314" s="121"/>
    </row>
    <row r="2315" spans="3:3" s="56" customFormat="1" ht="18.75" x14ac:dyDescent="0.2">
      <c r="C2315" s="121"/>
    </row>
    <row r="2316" spans="3:3" s="56" customFormat="1" ht="18.75" x14ac:dyDescent="0.2">
      <c r="C2316" s="121"/>
    </row>
    <row r="2317" spans="3:3" s="56" customFormat="1" ht="18.75" x14ac:dyDescent="0.2">
      <c r="C2317" s="121"/>
    </row>
    <row r="2318" spans="3:3" s="56" customFormat="1" ht="18.75" x14ac:dyDescent="0.2">
      <c r="C2318" s="121"/>
    </row>
    <row r="2319" spans="3:3" s="56" customFormat="1" ht="18.75" x14ac:dyDescent="0.2">
      <c r="C2319" s="121"/>
    </row>
    <row r="2320" spans="3:3" s="56" customFormat="1" ht="18.75" x14ac:dyDescent="0.2">
      <c r="C2320" s="121"/>
    </row>
    <row r="2321" spans="3:3" s="56" customFormat="1" ht="18.75" x14ac:dyDescent="0.2">
      <c r="C2321" s="121"/>
    </row>
    <row r="2322" spans="3:3" s="56" customFormat="1" ht="18.75" x14ac:dyDescent="0.2">
      <c r="C2322" s="121"/>
    </row>
    <row r="2323" spans="3:3" s="56" customFormat="1" ht="18.75" x14ac:dyDescent="0.2">
      <c r="C2323" s="121"/>
    </row>
    <row r="2324" spans="3:3" s="56" customFormat="1" ht="18.75" x14ac:dyDescent="0.2">
      <c r="C2324" s="121"/>
    </row>
    <row r="2325" spans="3:3" s="56" customFormat="1" ht="18.75" x14ac:dyDescent="0.2">
      <c r="C2325" s="121"/>
    </row>
    <row r="2326" spans="3:3" s="56" customFormat="1" ht="18.75" x14ac:dyDescent="0.2">
      <c r="C2326" s="121"/>
    </row>
    <row r="2327" spans="3:3" s="56" customFormat="1" ht="18.75" x14ac:dyDescent="0.2">
      <c r="C2327" s="121"/>
    </row>
    <row r="2328" spans="3:3" s="56" customFormat="1" ht="18.75" x14ac:dyDescent="0.2">
      <c r="C2328" s="121"/>
    </row>
    <row r="2329" spans="3:3" s="56" customFormat="1" ht="18.75" x14ac:dyDescent="0.2">
      <c r="C2329" s="121"/>
    </row>
    <row r="2330" spans="3:3" s="56" customFormat="1" ht="18.75" x14ac:dyDescent="0.2">
      <c r="C2330" s="121"/>
    </row>
    <row r="2331" spans="3:3" s="56" customFormat="1" ht="18.75" x14ac:dyDescent="0.2">
      <c r="C2331" s="121"/>
    </row>
    <row r="2332" spans="3:3" s="56" customFormat="1" ht="18.75" x14ac:dyDescent="0.2">
      <c r="C2332" s="121"/>
    </row>
    <row r="2333" spans="3:3" s="56" customFormat="1" ht="18.75" x14ac:dyDescent="0.2">
      <c r="C2333" s="121"/>
    </row>
    <row r="2334" spans="3:3" s="56" customFormat="1" ht="18.75" x14ac:dyDescent="0.2">
      <c r="C2334" s="121"/>
    </row>
    <row r="2335" spans="3:3" s="56" customFormat="1" ht="18.75" x14ac:dyDescent="0.2">
      <c r="C2335" s="121"/>
    </row>
    <row r="2336" spans="3:3" s="56" customFormat="1" ht="18.75" x14ac:dyDescent="0.2">
      <c r="C2336" s="121"/>
    </row>
    <row r="2337" spans="3:3" s="56" customFormat="1" ht="18.75" x14ac:dyDescent="0.2">
      <c r="C2337" s="121"/>
    </row>
    <row r="2338" spans="3:3" s="56" customFormat="1" ht="18.75" x14ac:dyDescent="0.2">
      <c r="C2338" s="121"/>
    </row>
    <row r="2339" spans="3:3" s="56" customFormat="1" ht="18.75" x14ac:dyDescent="0.2">
      <c r="C2339" s="121"/>
    </row>
    <row r="2340" spans="3:3" s="56" customFormat="1" ht="18.75" x14ac:dyDescent="0.2">
      <c r="C2340" s="121"/>
    </row>
    <row r="2341" spans="3:3" s="56" customFormat="1" ht="18.75" x14ac:dyDescent="0.2">
      <c r="C2341" s="121"/>
    </row>
    <row r="2342" spans="3:3" s="56" customFormat="1" ht="18.75" x14ac:dyDescent="0.2">
      <c r="C2342" s="121"/>
    </row>
    <row r="2343" spans="3:3" s="56" customFormat="1" ht="18.75" x14ac:dyDescent="0.2">
      <c r="C2343" s="121"/>
    </row>
    <row r="2344" spans="3:3" s="56" customFormat="1" ht="18.75" x14ac:dyDescent="0.2">
      <c r="C2344" s="121"/>
    </row>
    <row r="2345" spans="3:3" s="56" customFormat="1" ht="18.75" x14ac:dyDescent="0.2">
      <c r="C2345" s="121"/>
    </row>
    <row r="2346" spans="3:3" s="56" customFormat="1" ht="18.75" x14ac:dyDescent="0.2">
      <c r="C2346" s="121"/>
    </row>
    <row r="2347" spans="3:3" s="56" customFormat="1" ht="18.75" x14ac:dyDescent="0.2">
      <c r="C2347" s="121"/>
    </row>
    <row r="2348" spans="3:3" s="56" customFormat="1" ht="18.75" x14ac:dyDescent="0.2">
      <c r="C2348" s="121"/>
    </row>
    <row r="2349" spans="3:3" s="56" customFormat="1" ht="18.75" x14ac:dyDescent="0.2">
      <c r="C2349" s="121"/>
    </row>
    <row r="2350" spans="3:3" s="56" customFormat="1" ht="18.75" x14ac:dyDescent="0.2">
      <c r="C2350" s="121"/>
    </row>
    <row r="2351" spans="3:3" s="56" customFormat="1" ht="18.75" x14ac:dyDescent="0.2">
      <c r="C2351" s="121"/>
    </row>
    <row r="2352" spans="3:3" s="56" customFormat="1" ht="18.75" x14ac:dyDescent="0.2">
      <c r="C2352" s="121"/>
    </row>
    <row r="2353" spans="3:3" s="56" customFormat="1" ht="18.75" x14ac:dyDescent="0.2">
      <c r="C2353" s="121"/>
    </row>
    <row r="2354" spans="3:3" s="56" customFormat="1" ht="18.75" x14ac:dyDescent="0.2">
      <c r="C2354" s="121"/>
    </row>
    <row r="2355" spans="3:3" s="56" customFormat="1" ht="18.75" x14ac:dyDescent="0.2">
      <c r="C2355" s="121"/>
    </row>
    <row r="2356" spans="3:3" s="56" customFormat="1" ht="18.75" x14ac:dyDescent="0.2">
      <c r="C2356" s="121"/>
    </row>
    <row r="2357" spans="3:3" s="56" customFormat="1" ht="18.75" x14ac:dyDescent="0.2">
      <c r="C2357" s="121"/>
    </row>
    <row r="2358" spans="3:3" s="56" customFormat="1" ht="18.75" x14ac:dyDescent="0.2">
      <c r="C2358" s="121"/>
    </row>
    <row r="2359" spans="3:3" s="56" customFormat="1" ht="18.75" x14ac:dyDescent="0.2">
      <c r="C2359" s="121"/>
    </row>
    <row r="2360" spans="3:3" s="56" customFormat="1" ht="18.75" x14ac:dyDescent="0.2">
      <c r="C2360" s="121"/>
    </row>
    <row r="2361" spans="3:3" s="56" customFormat="1" ht="18.75" x14ac:dyDescent="0.2">
      <c r="C2361" s="121"/>
    </row>
    <row r="2362" spans="3:3" s="56" customFormat="1" ht="18.75" x14ac:dyDescent="0.2">
      <c r="C2362" s="121"/>
    </row>
    <row r="2363" spans="3:3" s="56" customFormat="1" ht="18.75" x14ac:dyDescent="0.2">
      <c r="C2363" s="121"/>
    </row>
    <row r="2364" spans="3:3" s="56" customFormat="1" ht="18.75" x14ac:dyDescent="0.2">
      <c r="C2364" s="121"/>
    </row>
    <row r="2365" spans="3:3" s="56" customFormat="1" ht="18.75" x14ac:dyDescent="0.2">
      <c r="C2365" s="121"/>
    </row>
    <row r="2366" spans="3:3" s="56" customFormat="1" ht="18.75" x14ac:dyDescent="0.2">
      <c r="C2366" s="121"/>
    </row>
    <row r="2367" spans="3:3" s="56" customFormat="1" ht="18.75" x14ac:dyDescent="0.2">
      <c r="C2367" s="121"/>
    </row>
    <row r="2368" spans="3:3" s="56" customFormat="1" ht="18.75" x14ac:dyDescent="0.2">
      <c r="C2368" s="121"/>
    </row>
    <row r="2369" spans="3:3" s="56" customFormat="1" ht="18.75" x14ac:dyDescent="0.2">
      <c r="C2369" s="121"/>
    </row>
    <row r="2370" spans="3:3" s="56" customFormat="1" ht="18.75" x14ac:dyDescent="0.2">
      <c r="C2370" s="121"/>
    </row>
    <row r="2371" spans="3:3" s="56" customFormat="1" ht="18.75" x14ac:dyDescent="0.2">
      <c r="C2371" s="121"/>
    </row>
    <row r="2372" spans="3:3" s="56" customFormat="1" ht="18.75" x14ac:dyDescent="0.2">
      <c r="C2372" s="121"/>
    </row>
    <row r="2373" spans="3:3" s="56" customFormat="1" ht="18.75" x14ac:dyDescent="0.2">
      <c r="C2373" s="121"/>
    </row>
    <row r="2374" spans="3:3" s="56" customFormat="1" ht="18.75" x14ac:dyDescent="0.2">
      <c r="C2374" s="121"/>
    </row>
    <row r="2375" spans="3:3" s="56" customFormat="1" ht="18.75" x14ac:dyDescent="0.2">
      <c r="C2375" s="121"/>
    </row>
    <row r="2376" spans="3:3" s="56" customFormat="1" ht="18.75" x14ac:dyDescent="0.2">
      <c r="C2376" s="121"/>
    </row>
    <row r="2377" spans="3:3" s="56" customFormat="1" ht="18.75" x14ac:dyDescent="0.2">
      <c r="C2377" s="121"/>
    </row>
    <row r="2378" spans="3:3" s="56" customFormat="1" ht="18.75" x14ac:dyDescent="0.2">
      <c r="C2378" s="121"/>
    </row>
    <row r="2379" spans="3:3" s="56" customFormat="1" ht="18.75" x14ac:dyDescent="0.2">
      <c r="C2379" s="121"/>
    </row>
    <row r="2380" spans="3:3" s="56" customFormat="1" ht="18.75" x14ac:dyDescent="0.2">
      <c r="C2380" s="121"/>
    </row>
    <row r="2381" spans="3:3" s="56" customFormat="1" ht="18.75" x14ac:dyDescent="0.2">
      <c r="C2381" s="121"/>
    </row>
    <row r="2382" spans="3:3" s="56" customFormat="1" ht="18.75" x14ac:dyDescent="0.2">
      <c r="C2382" s="121"/>
    </row>
    <row r="2383" spans="3:3" s="56" customFormat="1" ht="18.75" x14ac:dyDescent="0.2">
      <c r="C2383" s="121"/>
    </row>
    <row r="2384" spans="3:3" s="56" customFormat="1" ht="18.75" x14ac:dyDescent="0.2">
      <c r="C2384" s="121"/>
    </row>
    <row r="2385" spans="3:3" s="56" customFormat="1" ht="18.75" x14ac:dyDescent="0.2">
      <c r="C2385" s="121"/>
    </row>
    <row r="2386" spans="3:3" s="56" customFormat="1" ht="18.75" x14ac:dyDescent="0.2">
      <c r="C2386" s="121"/>
    </row>
    <row r="2387" spans="3:3" s="56" customFormat="1" ht="18.75" x14ac:dyDescent="0.2">
      <c r="C2387" s="121"/>
    </row>
    <row r="2388" spans="3:3" s="56" customFormat="1" ht="18.75" x14ac:dyDescent="0.2">
      <c r="C2388" s="121"/>
    </row>
    <row r="2389" spans="3:3" s="56" customFormat="1" ht="18.75" x14ac:dyDescent="0.2">
      <c r="C2389" s="121"/>
    </row>
    <row r="2390" spans="3:3" s="56" customFormat="1" ht="18.75" x14ac:dyDescent="0.2">
      <c r="C2390" s="121"/>
    </row>
    <row r="2391" spans="3:3" s="56" customFormat="1" ht="18.75" x14ac:dyDescent="0.2">
      <c r="C2391" s="121"/>
    </row>
    <row r="2392" spans="3:3" s="56" customFormat="1" ht="18.75" x14ac:dyDescent="0.2">
      <c r="C2392" s="121"/>
    </row>
    <row r="2393" spans="3:3" s="56" customFormat="1" ht="18.75" x14ac:dyDescent="0.2">
      <c r="C2393" s="121"/>
    </row>
    <row r="2394" spans="3:3" s="56" customFormat="1" ht="18.75" x14ac:dyDescent="0.2">
      <c r="C2394" s="121"/>
    </row>
    <row r="2395" spans="3:3" s="56" customFormat="1" ht="18.75" x14ac:dyDescent="0.2">
      <c r="C2395" s="121"/>
    </row>
    <row r="2396" spans="3:3" s="56" customFormat="1" ht="18.75" x14ac:dyDescent="0.2">
      <c r="C2396" s="121"/>
    </row>
    <row r="2397" spans="3:3" s="56" customFormat="1" ht="18.75" x14ac:dyDescent="0.2">
      <c r="C2397" s="121"/>
    </row>
    <row r="2398" spans="3:3" s="56" customFormat="1" ht="18.75" x14ac:dyDescent="0.2">
      <c r="C2398" s="121"/>
    </row>
    <row r="2399" spans="3:3" s="56" customFormat="1" ht="18.75" x14ac:dyDescent="0.2">
      <c r="C2399" s="121"/>
    </row>
    <row r="2400" spans="3:3" s="56" customFormat="1" ht="18.75" x14ac:dyDescent="0.2">
      <c r="C2400" s="121"/>
    </row>
    <row r="2401" spans="3:3" s="56" customFormat="1" ht="18.75" x14ac:dyDescent="0.2">
      <c r="C2401" s="121"/>
    </row>
    <row r="2402" spans="3:3" s="56" customFormat="1" ht="18.75" x14ac:dyDescent="0.2">
      <c r="C2402" s="121"/>
    </row>
    <row r="2403" spans="3:3" s="56" customFormat="1" ht="18.75" x14ac:dyDescent="0.2">
      <c r="C2403" s="121"/>
    </row>
    <row r="2404" spans="3:3" s="56" customFormat="1" ht="18.75" x14ac:dyDescent="0.2">
      <c r="C2404" s="121"/>
    </row>
    <row r="2405" spans="3:3" s="56" customFormat="1" ht="18.75" x14ac:dyDescent="0.2">
      <c r="C2405" s="121"/>
    </row>
    <row r="2406" spans="3:3" s="56" customFormat="1" ht="18.75" x14ac:dyDescent="0.2">
      <c r="C2406" s="121"/>
    </row>
    <row r="2407" spans="3:3" s="56" customFormat="1" ht="18.75" x14ac:dyDescent="0.2">
      <c r="C2407" s="121"/>
    </row>
    <row r="2408" spans="3:3" s="56" customFormat="1" ht="18.75" x14ac:dyDescent="0.2">
      <c r="C2408" s="121"/>
    </row>
    <row r="2409" spans="3:3" s="56" customFormat="1" ht="18.75" x14ac:dyDescent="0.2">
      <c r="C2409" s="121"/>
    </row>
    <row r="2410" spans="3:3" s="56" customFormat="1" ht="18.75" x14ac:dyDescent="0.2">
      <c r="C2410" s="121"/>
    </row>
    <row r="2411" spans="3:3" s="56" customFormat="1" ht="18.75" x14ac:dyDescent="0.2">
      <c r="C2411" s="121"/>
    </row>
    <row r="2412" spans="3:3" s="56" customFormat="1" ht="18.75" x14ac:dyDescent="0.2">
      <c r="C2412" s="121"/>
    </row>
    <row r="2413" spans="3:3" s="56" customFormat="1" ht="18.75" x14ac:dyDescent="0.2">
      <c r="C2413" s="121"/>
    </row>
    <row r="2414" spans="3:3" s="56" customFormat="1" ht="18.75" x14ac:dyDescent="0.2">
      <c r="C2414" s="121"/>
    </row>
    <row r="2415" spans="3:3" s="56" customFormat="1" ht="18.75" x14ac:dyDescent="0.2">
      <c r="C2415" s="121"/>
    </row>
    <row r="2416" spans="3:3" s="56" customFormat="1" ht="18.75" x14ac:dyDescent="0.2">
      <c r="C2416" s="121"/>
    </row>
    <row r="2417" spans="3:3" s="56" customFormat="1" ht="18.75" x14ac:dyDescent="0.2">
      <c r="C2417" s="121"/>
    </row>
    <row r="2418" spans="3:3" s="56" customFormat="1" ht="18.75" x14ac:dyDescent="0.2">
      <c r="C2418" s="121"/>
    </row>
    <row r="2419" spans="3:3" s="56" customFormat="1" ht="18.75" x14ac:dyDescent="0.2">
      <c r="C2419" s="121"/>
    </row>
    <row r="2420" spans="3:3" s="56" customFormat="1" ht="18.75" x14ac:dyDescent="0.2">
      <c r="C2420" s="121"/>
    </row>
    <row r="2421" spans="3:3" s="56" customFormat="1" ht="18.75" x14ac:dyDescent="0.2">
      <c r="C2421" s="121"/>
    </row>
    <row r="2422" spans="3:3" s="56" customFormat="1" ht="18.75" x14ac:dyDescent="0.2">
      <c r="C2422" s="121"/>
    </row>
    <row r="2423" spans="3:3" s="56" customFormat="1" ht="18.75" x14ac:dyDescent="0.2">
      <c r="C2423" s="121"/>
    </row>
    <row r="2424" spans="3:3" s="56" customFormat="1" ht="18.75" x14ac:dyDescent="0.2">
      <c r="C2424" s="121"/>
    </row>
    <row r="2425" spans="3:3" s="56" customFormat="1" ht="18.75" x14ac:dyDescent="0.2">
      <c r="C2425" s="121"/>
    </row>
    <row r="2426" spans="3:3" s="56" customFormat="1" ht="18.75" x14ac:dyDescent="0.2">
      <c r="C2426" s="121"/>
    </row>
    <row r="2427" spans="3:3" s="56" customFormat="1" ht="18.75" x14ac:dyDescent="0.2">
      <c r="C2427" s="121"/>
    </row>
    <row r="2428" spans="3:3" s="56" customFormat="1" ht="18.75" x14ac:dyDescent="0.2">
      <c r="C2428" s="121"/>
    </row>
    <row r="2429" spans="3:3" s="56" customFormat="1" ht="18.75" x14ac:dyDescent="0.2">
      <c r="C2429" s="121"/>
    </row>
    <row r="2430" spans="3:3" s="56" customFormat="1" ht="18.75" x14ac:dyDescent="0.2">
      <c r="C2430" s="121"/>
    </row>
    <row r="2431" spans="3:3" s="56" customFormat="1" ht="18.75" x14ac:dyDescent="0.2">
      <c r="C2431" s="121"/>
    </row>
    <row r="2432" spans="3:3" s="56" customFormat="1" ht="18.75" x14ac:dyDescent="0.2">
      <c r="C2432" s="121"/>
    </row>
    <row r="2433" spans="3:3" s="56" customFormat="1" ht="18.75" x14ac:dyDescent="0.2">
      <c r="C2433" s="121"/>
    </row>
    <row r="2434" spans="3:3" s="56" customFormat="1" ht="18.75" x14ac:dyDescent="0.2">
      <c r="C2434" s="121"/>
    </row>
    <row r="2435" spans="3:3" s="56" customFormat="1" ht="18.75" x14ac:dyDescent="0.2">
      <c r="C2435" s="121"/>
    </row>
    <row r="2436" spans="3:3" s="56" customFormat="1" ht="18.75" x14ac:dyDescent="0.2">
      <c r="C2436" s="121"/>
    </row>
    <row r="2437" spans="3:3" s="56" customFormat="1" ht="18.75" x14ac:dyDescent="0.2">
      <c r="C2437" s="121"/>
    </row>
    <row r="2438" spans="3:3" s="56" customFormat="1" ht="18.75" x14ac:dyDescent="0.2">
      <c r="C2438" s="121"/>
    </row>
    <row r="2439" spans="3:3" s="56" customFormat="1" ht="18.75" x14ac:dyDescent="0.2">
      <c r="C2439" s="121"/>
    </row>
    <row r="2440" spans="3:3" s="56" customFormat="1" ht="18.75" x14ac:dyDescent="0.2">
      <c r="C2440" s="121"/>
    </row>
    <row r="2441" spans="3:3" s="56" customFormat="1" ht="18.75" x14ac:dyDescent="0.2">
      <c r="C2441" s="121"/>
    </row>
    <row r="2442" spans="3:3" s="56" customFormat="1" ht="18.75" x14ac:dyDescent="0.2">
      <c r="C2442" s="121"/>
    </row>
    <row r="2443" spans="3:3" s="56" customFormat="1" ht="18.75" x14ac:dyDescent="0.2">
      <c r="C2443" s="121"/>
    </row>
    <row r="2444" spans="3:3" s="56" customFormat="1" ht="18.75" x14ac:dyDescent="0.2">
      <c r="C2444" s="121"/>
    </row>
    <row r="2445" spans="3:3" s="56" customFormat="1" ht="18.75" x14ac:dyDescent="0.2">
      <c r="C2445" s="121"/>
    </row>
    <row r="2446" spans="3:3" s="56" customFormat="1" ht="18.75" x14ac:dyDescent="0.2">
      <c r="C2446" s="121"/>
    </row>
    <row r="2447" spans="3:3" s="56" customFormat="1" ht="18.75" x14ac:dyDescent="0.2">
      <c r="C2447" s="121"/>
    </row>
    <row r="2448" spans="3:3" s="56" customFormat="1" ht="18.75" x14ac:dyDescent="0.2">
      <c r="C2448" s="121"/>
    </row>
    <row r="2449" spans="3:3" s="56" customFormat="1" ht="18.75" x14ac:dyDescent="0.2">
      <c r="C2449" s="121"/>
    </row>
    <row r="2450" spans="3:3" s="56" customFormat="1" ht="18.75" x14ac:dyDescent="0.2">
      <c r="C2450" s="121"/>
    </row>
    <row r="2451" spans="3:3" s="56" customFormat="1" ht="18.75" x14ac:dyDescent="0.2">
      <c r="C2451" s="121"/>
    </row>
    <row r="2452" spans="3:3" s="56" customFormat="1" ht="18.75" x14ac:dyDescent="0.2">
      <c r="C2452" s="121"/>
    </row>
    <row r="2453" spans="3:3" s="56" customFormat="1" ht="18.75" x14ac:dyDescent="0.2">
      <c r="C2453" s="121"/>
    </row>
    <row r="2454" spans="3:3" s="56" customFormat="1" ht="18.75" x14ac:dyDescent="0.2">
      <c r="C2454" s="121"/>
    </row>
    <row r="2455" spans="3:3" s="56" customFormat="1" ht="18.75" x14ac:dyDescent="0.2">
      <c r="C2455" s="121"/>
    </row>
    <row r="2456" spans="3:3" s="56" customFormat="1" ht="18.75" x14ac:dyDescent="0.2">
      <c r="C2456" s="121"/>
    </row>
    <row r="2457" spans="3:3" s="56" customFormat="1" ht="18.75" x14ac:dyDescent="0.2">
      <c r="C2457" s="121"/>
    </row>
    <row r="2458" spans="3:3" s="56" customFormat="1" ht="18.75" x14ac:dyDescent="0.2">
      <c r="C2458" s="121"/>
    </row>
    <row r="2459" spans="3:3" s="56" customFormat="1" ht="18.75" x14ac:dyDescent="0.2">
      <c r="C2459" s="121"/>
    </row>
    <row r="2460" spans="3:3" s="56" customFormat="1" ht="18.75" x14ac:dyDescent="0.2">
      <c r="C2460" s="121"/>
    </row>
    <row r="2461" spans="3:3" s="56" customFormat="1" ht="18.75" x14ac:dyDescent="0.2">
      <c r="C2461" s="121"/>
    </row>
    <row r="2462" spans="3:3" s="56" customFormat="1" ht="18.75" x14ac:dyDescent="0.2">
      <c r="C2462" s="121"/>
    </row>
    <row r="2463" spans="3:3" s="56" customFormat="1" ht="18.75" x14ac:dyDescent="0.2">
      <c r="C2463" s="121"/>
    </row>
    <row r="2464" spans="3:3" s="56" customFormat="1" ht="18.75" x14ac:dyDescent="0.2">
      <c r="C2464" s="121"/>
    </row>
    <row r="2465" spans="3:3" s="56" customFormat="1" ht="18.75" x14ac:dyDescent="0.2">
      <c r="C2465" s="121"/>
    </row>
    <row r="2466" spans="3:3" s="56" customFormat="1" ht="18.75" x14ac:dyDescent="0.2">
      <c r="C2466" s="121"/>
    </row>
    <row r="2467" spans="3:3" s="56" customFormat="1" ht="18.75" x14ac:dyDescent="0.2">
      <c r="C2467" s="121"/>
    </row>
    <row r="2468" spans="3:3" s="56" customFormat="1" ht="18.75" x14ac:dyDescent="0.2">
      <c r="C2468" s="121"/>
    </row>
    <row r="2469" spans="3:3" s="56" customFormat="1" ht="18.75" x14ac:dyDescent="0.2">
      <c r="C2469" s="121"/>
    </row>
    <row r="2470" spans="3:3" s="56" customFormat="1" ht="18.75" x14ac:dyDescent="0.2">
      <c r="C2470" s="121"/>
    </row>
    <row r="2471" spans="3:3" s="56" customFormat="1" ht="18.75" x14ac:dyDescent="0.2">
      <c r="C2471" s="121"/>
    </row>
    <row r="2472" spans="3:3" s="56" customFormat="1" ht="18.75" x14ac:dyDescent="0.2">
      <c r="C2472" s="121"/>
    </row>
    <row r="2473" spans="3:3" s="56" customFormat="1" ht="18.75" x14ac:dyDescent="0.2">
      <c r="C2473" s="121"/>
    </row>
    <row r="2474" spans="3:3" s="56" customFormat="1" ht="18.75" x14ac:dyDescent="0.2">
      <c r="C2474" s="121"/>
    </row>
    <row r="2475" spans="3:3" s="56" customFormat="1" ht="18.75" x14ac:dyDescent="0.2">
      <c r="C2475" s="121"/>
    </row>
    <row r="2476" spans="3:3" s="56" customFormat="1" ht="18.75" x14ac:dyDescent="0.2">
      <c r="C2476" s="121"/>
    </row>
    <row r="2477" spans="3:3" s="56" customFormat="1" ht="18.75" x14ac:dyDescent="0.2">
      <c r="C2477" s="121"/>
    </row>
    <row r="2478" spans="3:3" s="56" customFormat="1" ht="18.75" x14ac:dyDescent="0.2">
      <c r="C2478" s="121"/>
    </row>
    <row r="2479" spans="3:3" s="56" customFormat="1" ht="18.75" x14ac:dyDescent="0.2">
      <c r="C2479" s="121"/>
    </row>
    <row r="2480" spans="3:3" s="56" customFormat="1" ht="18.75" x14ac:dyDescent="0.2">
      <c r="C2480" s="121"/>
    </row>
    <row r="2481" spans="3:3" s="56" customFormat="1" ht="18.75" x14ac:dyDescent="0.2">
      <c r="C2481" s="121"/>
    </row>
    <row r="2482" spans="3:3" s="56" customFormat="1" ht="18.75" x14ac:dyDescent="0.2">
      <c r="C2482" s="121"/>
    </row>
    <row r="2483" spans="3:3" s="56" customFormat="1" ht="18.75" x14ac:dyDescent="0.2">
      <c r="C2483" s="121"/>
    </row>
    <row r="2484" spans="3:3" s="56" customFormat="1" ht="18.75" x14ac:dyDescent="0.2">
      <c r="C2484" s="121"/>
    </row>
    <row r="2485" spans="3:3" s="56" customFormat="1" ht="18.75" x14ac:dyDescent="0.2">
      <c r="C2485" s="121"/>
    </row>
    <row r="2486" spans="3:3" s="56" customFormat="1" ht="18.75" x14ac:dyDescent="0.2">
      <c r="C2486" s="121"/>
    </row>
    <row r="2487" spans="3:3" s="56" customFormat="1" ht="18.75" x14ac:dyDescent="0.2">
      <c r="C2487" s="121"/>
    </row>
    <row r="2488" spans="3:3" s="56" customFormat="1" ht="18.75" x14ac:dyDescent="0.2">
      <c r="C2488" s="121"/>
    </row>
    <row r="2489" spans="3:3" s="56" customFormat="1" ht="18.75" x14ac:dyDescent="0.2">
      <c r="C2489" s="121"/>
    </row>
    <row r="2490" spans="3:3" s="56" customFormat="1" ht="18.75" x14ac:dyDescent="0.2">
      <c r="C2490" s="121"/>
    </row>
    <row r="2491" spans="3:3" s="56" customFormat="1" ht="18.75" x14ac:dyDescent="0.2">
      <c r="C2491" s="121"/>
    </row>
    <row r="2492" spans="3:3" s="56" customFormat="1" ht="18.75" x14ac:dyDescent="0.2">
      <c r="C2492" s="121"/>
    </row>
    <row r="2493" spans="3:3" s="56" customFormat="1" ht="18.75" x14ac:dyDescent="0.2">
      <c r="C2493" s="121"/>
    </row>
    <row r="2494" spans="3:3" s="56" customFormat="1" ht="18.75" x14ac:dyDescent="0.2">
      <c r="C2494" s="121"/>
    </row>
    <row r="2495" spans="3:3" s="56" customFormat="1" ht="18.75" x14ac:dyDescent="0.2">
      <c r="C2495" s="121"/>
    </row>
    <row r="2496" spans="3:3" s="56" customFormat="1" ht="18.75" x14ac:dyDescent="0.2">
      <c r="C2496" s="121"/>
    </row>
    <row r="2497" spans="3:3" s="56" customFormat="1" ht="18.75" x14ac:dyDescent="0.2">
      <c r="C2497" s="121"/>
    </row>
    <row r="2498" spans="3:3" s="56" customFormat="1" ht="18.75" x14ac:dyDescent="0.2">
      <c r="C2498" s="121"/>
    </row>
    <row r="2499" spans="3:3" s="56" customFormat="1" ht="18.75" x14ac:dyDescent="0.2">
      <c r="C2499" s="121"/>
    </row>
    <row r="2500" spans="3:3" s="56" customFormat="1" ht="18.75" x14ac:dyDescent="0.2">
      <c r="C2500" s="121"/>
    </row>
    <row r="2501" spans="3:3" s="56" customFormat="1" ht="18.75" x14ac:dyDescent="0.2">
      <c r="C2501" s="121"/>
    </row>
    <row r="2502" spans="3:3" s="56" customFormat="1" ht="18.75" x14ac:dyDescent="0.2">
      <c r="C2502" s="121"/>
    </row>
    <row r="2503" spans="3:3" s="56" customFormat="1" ht="18.75" x14ac:dyDescent="0.2">
      <c r="C2503" s="121"/>
    </row>
    <row r="2504" spans="3:3" s="56" customFormat="1" ht="18.75" x14ac:dyDescent="0.2">
      <c r="C2504" s="121"/>
    </row>
    <row r="2505" spans="3:3" s="56" customFormat="1" ht="18.75" x14ac:dyDescent="0.2">
      <c r="C2505" s="121"/>
    </row>
    <row r="2506" spans="3:3" s="56" customFormat="1" ht="18.75" x14ac:dyDescent="0.2">
      <c r="C2506" s="121"/>
    </row>
    <row r="2507" spans="3:3" s="56" customFormat="1" ht="18.75" x14ac:dyDescent="0.2">
      <c r="C2507" s="121"/>
    </row>
    <row r="2508" spans="3:3" s="56" customFormat="1" ht="18.75" x14ac:dyDescent="0.2">
      <c r="C2508" s="121"/>
    </row>
    <row r="2509" spans="3:3" s="56" customFormat="1" ht="18.75" x14ac:dyDescent="0.2">
      <c r="C2509" s="121"/>
    </row>
    <row r="2510" spans="3:3" s="56" customFormat="1" ht="18.75" x14ac:dyDescent="0.2">
      <c r="C2510" s="121"/>
    </row>
    <row r="2511" spans="3:3" s="56" customFormat="1" ht="18.75" x14ac:dyDescent="0.2">
      <c r="C2511" s="121"/>
    </row>
    <row r="2512" spans="3:3" s="56" customFormat="1" ht="18.75" x14ac:dyDescent="0.2">
      <c r="C2512" s="121"/>
    </row>
    <row r="2513" spans="3:3" s="56" customFormat="1" ht="18.75" x14ac:dyDescent="0.2">
      <c r="C2513" s="121"/>
    </row>
    <row r="2514" spans="3:3" s="56" customFormat="1" ht="18.75" x14ac:dyDescent="0.2">
      <c r="C2514" s="121"/>
    </row>
    <row r="2515" spans="3:3" s="56" customFormat="1" ht="18.75" x14ac:dyDescent="0.2">
      <c r="C2515" s="121"/>
    </row>
    <row r="2516" spans="3:3" s="56" customFormat="1" ht="18.75" x14ac:dyDescent="0.2">
      <c r="C2516" s="121"/>
    </row>
    <row r="2517" spans="3:3" s="56" customFormat="1" ht="18.75" x14ac:dyDescent="0.2">
      <c r="C2517" s="121"/>
    </row>
    <row r="2518" spans="3:3" s="56" customFormat="1" ht="18.75" x14ac:dyDescent="0.2">
      <c r="C2518" s="121"/>
    </row>
    <row r="2519" spans="3:3" s="56" customFormat="1" ht="18.75" x14ac:dyDescent="0.2">
      <c r="C2519" s="121"/>
    </row>
    <row r="2520" spans="3:3" s="56" customFormat="1" ht="18.75" x14ac:dyDescent="0.2">
      <c r="C2520" s="121"/>
    </row>
    <row r="2521" spans="3:3" s="56" customFormat="1" ht="18.75" x14ac:dyDescent="0.2">
      <c r="C2521" s="121"/>
    </row>
    <row r="2522" spans="3:3" s="56" customFormat="1" ht="18.75" x14ac:dyDescent="0.2">
      <c r="C2522" s="121"/>
    </row>
    <row r="2523" spans="3:3" s="56" customFormat="1" ht="18.75" x14ac:dyDescent="0.2">
      <c r="C2523" s="121"/>
    </row>
    <row r="2524" spans="3:3" s="56" customFormat="1" ht="18.75" x14ac:dyDescent="0.2">
      <c r="C2524" s="121"/>
    </row>
    <row r="2525" spans="3:3" s="56" customFormat="1" ht="18.75" x14ac:dyDescent="0.2">
      <c r="C2525" s="121"/>
    </row>
    <row r="2526" spans="3:3" s="56" customFormat="1" ht="18.75" x14ac:dyDescent="0.2">
      <c r="C2526" s="121"/>
    </row>
    <row r="2527" spans="3:3" s="56" customFormat="1" ht="18.75" x14ac:dyDescent="0.2">
      <c r="C2527" s="121"/>
    </row>
    <row r="2528" spans="3:3" s="56" customFormat="1" ht="18.75" x14ac:dyDescent="0.2">
      <c r="C2528" s="121"/>
    </row>
    <row r="2529" spans="3:3" s="56" customFormat="1" ht="18.75" x14ac:dyDescent="0.2">
      <c r="C2529" s="121"/>
    </row>
    <row r="2530" spans="3:3" s="56" customFormat="1" ht="18.75" x14ac:dyDescent="0.2">
      <c r="C2530" s="121"/>
    </row>
    <row r="2531" spans="3:3" s="56" customFormat="1" ht="18.75" x14ac:dyDescent="0.2">
      <c r="C2531" s="121"/>
    </row>
    <row r="2532" spans="3:3" s="56" customFormat="1" ht="18.75" x14ac:dyDescent="0.2">
      <c r="C2532" s="121"/>
    </row>
    <row r="2533" spans="3:3" s="56" customFormat="1" ht="18.75" x14ac:dyDescent="0.2">
      <c r="C2533" s="121"/>
    </row>
    <row r="2534" spans="3:3" s="56" customFormat="1" ht="18.75" x14ac:dyDescent="0.2">
      <c r="C2534" s="121"/>
    </row>
    <row r="2535" spans="3:3" s="56" customFormat="1" ht="18.75" x14ac:dyDescent="0.2">
      <c r="C2535" s="121"/>
    </row>
    <row r="2536" spans="3:3" s="56" customFormat="1" ht="18.75" x14ac:dyDescent="0.2">
      <c r="C2536" s="121"/>
    </row>
    <row r="2537" spans="3:3" s="56" customFormat="1" ht="18.75" x14ac:dyDescent="0.2">
      <c r="C2537" s="121"/>
    </row>
    <row r="2538" spans="3:3" s="56" customFormat="1" ht="18.75" x14ac:dyDescent="0.2">
      <c r="C2538" s="121"/>
    </row>
    <row r="2539" spans="3:3" s="56" customFormat="1" ht="18.75" x14ac:dyDescent="0.2">
      <c r="C2539" s="121"/>
    </row>
    <row r="2540" spans="3:3" s="56" customFormat="1" ht="18.75" x14ac:dyDescent="0.2">
      <c r="C2540" s="121"/>
    </row>
    <row r="2541" spans="3:3" s="56" customFormat="1" ht="18.75" x14ac:dyDescent="0.2">
      <c r="C2541" s="121"/>
    </row>
    <row r="2542" spans="3:3" s="56" customFormat="1" ht="18.75" x14ac:dyDescent="0.2">
      <c r="C2542" s="121"/>
    </row>
    <row r="2543" spans="3:3" s="56" customFormat="1" ht="18.75" x14ac:dyDescent="0.2">
      <c r="C2543" s="121"/>
    </row>
    <row r="2544" spans="3:3" s="56" customFormat="1" ht="18.75" x14ac:dyDescent="0.2">
      <c r="C2544" s="121"/>
    </row>
    <row r="2545" spans="3:3" s="56" customFormat="1" ht="18.75" x14ac:dyDescent="0.2">
      <c r="C2545" s="121"/>
    </row>
    <row r="2546" spans="3:3" s="56" customFormat="1" ht="18.75" x14ac:dyDescent="0.2">
      <c r="C2546" s="121"/>
    </row>
    <row r="2547" spans="3:3" s="56" customFormat="1" ht="18.75" x14ac:dyDescent="0.2">
      <c r="C2547" s="121"/>
    </row>
    <row r="2548" spans="3:3" s="56" customFormat="1" ht="18.75" x14ac:dyDescent="0.2">
      <c r="C2548" s="121"/>
    </row>
    <row r="2549" spans="3:3" s="56" customFormat="1" ht="18.75" x14ac:dyDescent="0.2">
      <c r="C2549" s="121"/>
    </row>
    <row r="2550" spans="3:3" s="56" customFormat="1" ht="18.75" x14ac:dyDescent="0.2">
      <c r="C2550" s="121"/>
    </row>
    <row r="2551" spans="3:3" s="56" customFormat="1" ht="18.75" x14ac:dyDescent="0.2">
      <c r="C2551" s="121"/>
    </row>
    <row r="2552" spans="3:3" s="56" customFormat="1" ht="18.75" x14ac:dyDescent="0.2">
      <c r="C2552" s="121"/>
    </row>
    <row r="2553" spans="3:3" s="56" customFormat="1" ht="18.75" x14ac:dyDescent="0.2">
      <c r="C2553" s="121"/>
    </row>
    <row r="2554" spans="3:3" s="56" customFormat="1" ht="18.75" x14ac:dyDescent="0.2">
      <c r="C2554" s="121"/>
    </row>
    <row r="2555" spans="3:3" s="56" customFormat="1" ht="18.75" x14ac:dyDescent="0.2">
      <c r="C2555" s="121"/>
    </row>
    <row r="2556" spans="3:3" s="56" customFormat="1" ht="18.75" x14ac:dyDescent="0.2">
      <c r="C2556" s="121"/>
    </row>
    <row r="2557" spans="3:3" s="56" customFormat="1" ht="18.75" x14ac:dyDescent="0.2">
      <c r="C2557" s="121"/>
    </row>
    <row r="2558" spans="3:3" s="56" customFormat="1" ht="18.75" x14ac:dyDescent="0.2">
      <c r="C2558" s="121"/>
    </row>
    <row r="2559" spans="3:3" s="56" customFormat="1" ht="18.75" x14ac:dyDescent="0.2">
      <c r="C2559" s="121"/>
    </row>
    <row r="2560" spans="3:3" s="56" customFormat="1" ht="18.75" x14ac:dyDescent="0.2">
      <c r="C2560" s="121"/>
    </row>
    <row r="2561" spans="3:3" s="56" customFormat="1" ht="18.75" x14ac:dyDescent="0.2">
      <c r="C2561" s="121"/>
    </row>
    <row r="2562" spans="3:3" s="56" customFormat="1" ht="18.75" x14ac:dyDescent="0.2">
      <c r="C2562" s="121"/>
    </row>
    <row r="2563" spans="3:3" s="56" customFormat="1" ht="18.75" x14ac:dyDescent="0.2">
      <c r="C2563" s="121"/>
    </row>
    <row r="2564" spans="3:3" s="56" customFormat="1" ht="18.75" x14ac:dyDescent="0.2">
      <c r="C2564" s="121"/>
    </row>
    <row r="2565" spans="3:3" s="56" customFormat="1" ht="18.75" x14ac:dyDescent="0.2">
      <c r="C2565" s="121"/>
    </row>
    <row r="2566" spans="3:3" s="56" customFormat="1" ht="18.75" x14ac:dyDescent="0.2">
      <c r="C2566" s="121"/>
    </row>
    <row r="2567" spans="3:3" s="56" customFormat="1" ht="18.75" x14ac:dyDescent="0.2">
      <c r="C2567" s="121"/>
    </row>
    <row r="2568" spans="3:3" s="56" customFormat="1" ht="18.75" x14ac:dyDescent="0.2">
      <c r="C2568" s="121"/>
    </row>
    <row r="2569" spans="3:3" s="56" customFormat="1" ht="18.75" x14ac:dyDescent="0.2">
      <c r="C2569" s="121"/>
    </row>
    <row r="2570" spans="3:3" s="56" customFormat="1" ht="18.75" x14ac:dyDescent="0.2">
      <c r="C2570" s="121"/>
    </row>
    <row r="2571" spans="3:3" s="56" customFormat="1" ht="18.75" x14ac:dyDescent="0.2">
      <c r="C2571" s="121"/>
    </row>
    <row r="2572" spans="3:3" s="56" customFormat="1" ht="18.75" x14ac:dyDescent="0.2">
      <c r="C2572" s="121"/>
    </row>
    <row r="2573" spans="3:3" s="56" customFormat="1" ht="18.75" x14ac:dyDescent="0.2">
      <c r="C2573" s="121"/>
    </row>
    <row r="2574" spans="3:3" s="56" customFormat="1" ht="18.75" x14ac:dyDescent="0.2">
      <c r="C2574" s="121"/>
    </row>
    <row r="2575" spans="3:3" s="56" customFormat="1" ht="18.75" x14ac:dyDescent="0.2">
      <c r="C2575" s="121"/>
    </row>
    <row r="2576" spans="3:3" s="56" customFormat="1" ht="18.75" x14ac:dyDescent="0.2">
      <c r="C2576" s="121"/>
    </row>
    <row r="2577" spans="3:3" s="56" customFormat="1" ht="18.75" x14ac:dyDescent="0.2">
      <c r="C2577" s="121"/>
    </row>
    <row r="2578" spans="3:3" s="56" customFormat="1" ht="18.75" x14ac:dyDescent="0.2">
      <c r="C2578" s="121"/>
    </row>
    <row r="2579" spans="3:3" s="56" customFormat="1" ht="18.75" x14ac:dyDescent="0.2">
      <c r="C2579" s="121"/>
    </row>
    <row r="2580" spans="3:3" s="56" customFormat="1" ht="18.75" x14ac:dyDescent="0.2">
      <c r="C2580" s="121"/>
    </row>
    <row r="2581" spans="3:3" s="56" customFormat="1" ht="18.75" x14ac:dyDescent="0.2">
      <c r="C2581" s="121"/>
    </row>
    <row r="2582" spans="3:3" s="56" customFormat="1" ht="18.75" x14ac:dyDescent="0.2">
      <c r="C2582" s="121"/>
    </row>
    <row r="2583" spans="3:3" s="56" customFormat="1" ht="18.75" x14ac:dyDescent="0.2">
      <c r="C2583" s="121"/>
    </row>
    <row r="2584" spans="3:3" s="56" customFormat="1" ht="18.75" x14ac:dyDescent="0.2">
      <c r="C2584" s="121"/>
    </row>
    <row r="2585" spans="3:3" s="56" customFormat="1" ht="18.75" x14ac:dyDescent="0.2">
      <c r="C2585" s="121"/>
    </row>
    <row r="2586" spans="3:3" s="56" customFormat="1" ht="18.75" x14ac:dyDescent="0.2">
      <c r="C2586" s="121"/>
    </row>
    <row r="2587" spans="3:3" s="56" customFormat="1" ht="18.75" x14ac:dyDescent="0.2">
      <c r="C2587" s="121"/>
    </row>
    <row r="2588" spans="3:3" s="56" customFormat="1" ht="18.75" x14ac:dyDescent="0.2">
      <c r="C2588" s="121"/>
    </row>
    <row r="2589" spans="3:3" s="56" customFormat="1" ht="18.75" x14ac:dyDescent="0.2">
      <c r="C2589" s="121"/>
    </row>
    <row r="2590" spans="3:3" s="56" customFormat="1" ht="18.75" x14ac:dyDescent="0.2">
      <c r="C2590" s="121"/>
    </row>
    <row r="2591" spans="3:3" s="56" customFormat="1" ht="18.75" x14ac:dyDescent="0.2">
      <c r="C2591" s="121"/>
    </row>
    <row r="2592" spans="3:3" s="56" customFormat="1" ht="18.75" x14ac:dyDescent="0.2">
      <c r="C2592" s="121"/>
    </row>
    <row r="2593" spans="3:3" s="56" customFormat="1" ht="18.75" x14ac:dyDescent="0.2">
      <c r="C2593" s="121"/>
    </row>
    <row r="2594" spans="3:3" s="56" customFormat="1" ht="18.75" x14ac:dyDescent="0.2">
      <c r="C2594" s="121"/>
    </row>
    <row r="2595" spans="3:3" s="56" customFormat="1" ht="18.75" x14ac:dyDescent="0.2">
      <c r="C2595" s="121"/>
    </row>
    <row r="2596" spans="3:3" s="56" customFormat="1" ht="18.75" x14ac:dyDescent="0.2">
      <c r="C2596" s="121"/>
    </row>
    <row r="2597" spans="3:3" s="56" customFormat="1" ht="18.75" x14ac:dyDescent="0.2">
      <c r="C2597" s="121"/>
    </row>
    <row r="2598" spans="3:3" s="56" customFormat="1" ht="18.75" x14ac:dyDescent="0.2">
      <c r="C2598" s="121"/>
    </row>
    <row r="2599" spans="3:3" s="56" customFormat="1" ht="18.75" x14ac:dyDescent="0.2">
      <c r="C2599" s="121"/>
    </row>
    <row r="2600" spans="3:3" s="56" customFormat="1" ht="18.75" x14ac:dyDescent="0.2">
      <c r="C2600" s="121"/>
    </row>
    <row r="2601" spans="3:3" s="56" customFormat="1" ht="18.75" x14ac:dyDescent="0.2">
      <c r="C2601" s="121"/>
    </row>
    <row r="2602" spans="3:3" s="56" customFormat="1" ht="18.75" x14ac:dyDescent="0.2">
      <c r="C2602" s="121"/>
    </row>
    <row r="2603" spans="3:3" s="56" customFormat="1" ht="18.75" x14ac:dyDescent="0.2">
      <c r="C2603" s="121"/>
    </row>
    <row r="2604" spans="3:3" s="56" customFormat="1" ht="18.75" x14ac:dyDescent="0.2">
      <c r="C2604" s="121"/>
    </row>
    <row r="2605" spans="3:3" s="56" customFormat="1" ht="18.75" x14ac:dyDescent="0.2">
      <c r="C2605" s="121"/>
    </row>
    <row r="2606" spans="3:3" s="56" customFormat="1" ht="18.75" x14ac:dyDescent="0.2">
      <c r="C2606" s="121"/>
    </row>
    <row r="2607" spans="3:3" s="56" customFormat="1" ht="18.75" x14ac:dyDescent="0.2">
      <c r="C2607" s="121"/>
    </row>
    <row r="2608" spans="3:3" s="56" customFormat="1" ht="18.75" x14ac:dyDescent="0.2">
      <c r="C2608" s="121"/>
    </row>
    <row r="2609" spans="3:3" s="56" customFormat="1" ht="18.75" x14ac:dyDescent="0.2">
      <c r="C2609" s="121"/>
    </row>
    <row r="2610" spans="3:3" s="56" customFormat="1" ht="18.75" x14ac:dyDescent="0.2">
      <c r="C2610" s="121"/>
    </row>
    <row r="2611" spans="3:3" s="56" customFormat="1" ht="18.75" x14ac:dyDescent="0.2">
      <c r="C2611" s="121"/>
    </row>
    <row r="2612" spans="3:3" s="56" customFormat="1" ht="18.75" x14ac:dyDescent="0.2">
      <c r="C2612" s="121"/>
    </row>
    <row r="2613" spans="3:3" s="56" customFormat="1" ht="18.75" x14ac:dyDescent="0.2">
      <c r="C2613" s="121"/>
    </row>
    <row r="2614" spans="3:3" s="56" customFormat="1" ht="18.75" x14ac:dyDescent="0.2">
      <c r="C2614" s="121"/>
    </row>
    <row r="2615" spans="3:3" s="56" customFormat="1" ht="18.75" x14ac:dyDescent="0.2">
      <c r="C2615" s="121"/>
    </row>
    <row r="2616" spans="3:3" s="56" customFormat="1" ht="18.75" x14ac:dyDescent="0.2">
      <c r="C2616" s="121"/>
    </row>
    <row r="2617" spans="3:3" s="56" customFormat="1" ht="18.75" x14ac:dyDescent="0.2">
      <c r="C2617" s="121"/>
    </row>
    <row r="2618" spans="3:3" s="56" customFormat="1" ht="18.75" x14ac:dyDescent="0.2">
      <c r="C2618" s="121"/>
    </row>
    <row r="2619" spans="3:3" s="56" customFormat="1" ht="18.75" x14ac:dyDescent="0.2">
      <c r="C2619" s="121"/>
    </row>
    <row r="2620" spans="3:3" s="56" customFormat="1" ht="18.75" x14ac:dyDescent="0.2">
      <c r="C2620" s="121"/>
    </row>
    <row r="2621" spans="3:3" s="56" customFormat="1" ht="18.75" x14ac:dyDescent="0.2">
      <c r="C2621" s="121"/>
    </row>
    <row r="2622" spans="3:3" s="56" customFormat="1" ht="18.75" x14ac:dyDescent="0.2">
      <c r="C2622" s="121"/>
    </row>
    <row r="2623" spans="3:3" s="56" customFormat="1" ht="18.75" x14ac:dyDescent="0.2">
      <c r="C2623" s="121"/>
    </row>
    <row r="2624" spans="3:3" s="56" customFormat="1" ht="18.75" x14ac:dyDescent="0.2">
      <c r="C2624" s="121"/>
    </row>
    <row r="2625" spans="3:3" s="56" customFormat="1" ht="18.75" x14ac:dyDescent="0.2">
      <c r="C2625" s="121"/>
    </row>
    <row r="2626" spans="3:3" s="56" customFormat="1" ht="18.75" x14ac:dyDescent="0.2">
      <c r="C2626" s="121"/>
    </row>
    <row r="2627" spans="3:3" s="56" customFormat="1" ht="18.75" x14ac:dyDescent="0.2">
      <c r="C2627" s="121"/>
    </row>
    <row r="2628" spans="3:3" s="56" customFormat="1" ht="18.75" x14ac:dyDescent="0.2">
      <c r="C2628" s="121"/>
    </row>
    <row r="2629" spans="3:3" s="56" customFormat="1" ht="18.75" x14ac:dyDescent="0.2">
      <c r="C2629" s="121"/>
    </row>
    <row r="2630" spans="3:3" s="56" customFormat="1" ht="18.75" x14ac:dyDescent="0.2">
      <c r="C2630" s="121"/>
    </row>
    <row r="2631" spans="3:3" s="56" customFormat="1" ht="18.75" x14ac:dyDescent="0.2">
      <c r="C2631" s="121"/>
    </row>
    <row r="2632" spans="3:3" s="56" customFormat="1" ht="18.75" x14ac:dyDescent="0.2">
      <c r="C2632" s="121"/>
    </row>
    <row r="2633" spans="3:3" s="56" customFormat="1" ht="18.75" x14ac:dyDescent="0.2">
      <c r="C2633" s="121"/>
    </row>
    <row r="2634" spans="3:3" s="56" customFormat="1" ht="18.75" x14ac:dyDescent="0.2">
      <c r="C2634" s="121"/>
    </row>
    <row r="2635" spans="3:3" s="56" customFormat="1" ht="18.75" x14ac:dyDescent="0.2">
      <c r="C2635" s="121"/>
    </row>
    <row r="2636" spans="3:3" s="56" customFormat="1" ht="18.75" x14ac:dyDescent="0.2">
      <c r="C2636" s="121"/>
    </row>
    <row r="2637" spans="3:3" s="56" customFormat="1" ht="18.75" x14ac:dyDescent="0.2">
      <c r="C2637" s="121"/>
    </row>
    <row r="2638" spans="3:3" s="56" customFormat="1" ht="18.75" x14ac:dyDescent="0.2">
      <c r="C2638" s="121"/>
    </row>
    <row r="2639" spans="3:3" s="56" customFormat="1" ht="18.75" x14ac:dyDescent="0.2">
      <c r="C2639" s="121"/>
    </row>
    <row r="2640" spans="3:3" s="56" customFormat="1" ht="18.75" x14ac:dyDescent="0.2">
      <c r="C2640" s="121"/>
    </row>
    <row r="2641" spans="3:3" s="56" customFormat="1" ht="18.75" x14ac:dyDescent="0.2">
      <c r="C2641" s="121"/>
    </row>
    <row r="2642" spans="3:3" s="56" customFormat="1" ht="18.75" x14ac:dyDescent="0.2">
      <c r="C2642" s="121"/>
    </row>
    <row r="2643" spans="3:3" s="56" customFormat="1" ht="18.75" x14ac:dyDescent="0.2">
      <c r="C2643" s="121"/>
    </row>
    <row r="2644" spans="3:3" s="56" customFormat="1" ht="18.75" x14ac:dyDescent="0.2">
      <c r="C2644" s="121"/>
    </row>
    <row r="2645" spans="3:3" s="56" customFormat="1" ht="18.75" x14ac:dyDescent="0.2">
      <c r="C2645" s="121"/>
    </row>
    <row r="2646" spans="3:3" s="56" customFormat="1" ht="18.75" x14ac:dyDescent="0.2">
      <c r="C2646" s="121"/>
    </row>
    <row r="2647" spans="3:3" s="56" customFormat="1" ht="18.75" x14ac:dyDescent="0.2">
      <c r="C2647" s="121"/>
    </row>
    <row r="2648" spans="3:3" s="56" customFormat="1" ht="18.75" x14ac:dyDescent="0.2">
      <c r="C2648" s="121"/>
    </row>
    <row r="2649" spans="3:3" s="56" customFormat="1" ht="18.75" x14ac:dyDescent="0.2">
      <c r="C2649" s="121"/>
    </row>
    <row r="2650" spans="3:3" s="56" customFormat="1" ht="18.75" x14ac:dyDescent="0.2">
      <c r="C2650" s="121"/>
    </row>
    <row r="2651" spans="3:3" s="56" customFormat="1" ht="18.75" x14ac:dyDescent="0.2">
      <c r="C2651" s="121"/>
    </row>
    <row r="2652" spans="3:3" s="56" customFormat="1" ht="18.75" x14ac:dyDescent="0.2">
      <c r="C2652" s="121"/>
    </row>
    <row r="2653" spans="3:3" s="56" customFormat="1" ht="18.75" x14ac:dyDescent="0.2">
      <c r="C2653" s="121"/>
    </row>
    <row r="2654" spans="3:3" s="56" customFormat="1" ht="18.75" x14ac:dyDescent="0.2">
      <c r="C2654" s="121"/>
    </row>
    <row r="2655" spans="3:3" s="56" customFormat="1" ht="18.75" x14ac:dyDescent="0.2">
      <c r="C2655" s="121"/>
    </row>
    <row r="2656" spans="3:3" s="56" customFormat="1" ht="18.75" x14ac:dyDescent="0.2">
      <c r="C2656" s="121"/>
    </row>
    <row r="2657" spans="3:3" s="56" customFormat="1" ht="18.75" x14ac:dyDescent="0.2">
      <c r="C2657" s="121"/>
    </row>
    <row r="2658" spans="3:3" s="56" customFormat="1" ht="18.75" x14ac:dyDescent="0.2">
      <c r="C2658" s="121"/>
    </row>
    <row r="2659" spans="3:3" s="56" customFormat="1" ht="18.75" x14ac:dyDescent="0.2">
      <c r="C2659" s="121"/>
    </row>
    <row r="2660" spans="3:3" s="56" customFormat="1" ht="18.75" x14ac:dyDescent="0.2">
      <c r="C2660" s="121"/>
    </row>
    <row r="2661" spans="3:3" s="56" customFormat="1" ht="18.75" x14ac:dyDescent="0.2">
      <c r="C2661" s="121"/>
    </row>
    <row r="2662" spans="3:3" s="56" customFormat="1" ht="18.75" x14ac:dyDescent="0.2">
      <c r="C2662" s="121"/>
    </row>
    <row r="2663" spans="3:3" s="56" customFormat="1" ht="18.75" x14ac:dyDescent="0.2">
      <c r="C2663" s="121"/>
    </row>
    <row r="2664" spans="3:3" s="56" customFormat="1" ht="18.75" x14ac:dyDescent="0.2">
      <c r="C2664" s="121"/>
    </row>
    <row r="2665" spans="3:3" s="56" customFormat="1" ht="18.75" x14ac:dyDescent="0.2">
      <c r="C2665" s="121"/>
    </row>
    <row r="2666" spans="3:3" s="56" customFormat="1" ht="18.75" x14ac:dyDescent="0.2">
      <c r="C2666" s="121"/>
    </row>
    <row r="2667" spans="3:3" s="56" customFormat="1" ht="18.75" x14ac:dyDescent="0.2">
      <c r="C2667" s="121"/>
    </row>
    <row r="2668" spans="3:3" s="56" customFormat="1" ht="18.75" x14ac:dyDescent="0.2">
      <c r="C2668" s="121"/>
    </row>
    <row r="2669" spans="3:3" s="56" customFormat="1" ht="18.75" x14ac:dyDescent="0.2">
      <c r="C2669" s="121"/>
    </row>
    <row r="2670" spans="3:3" s="56" customFormat="1" ht="18.75" x14ac:dyDescent="0.2">
      <c r="C2670" s="121"/>
    </row>
    <row r="2671" spans="3:3" s="56" customFormat="1" ht="18.75" x14ac:dyDescent="0.2">
      <c r="C2671" s="121"/>
    </row>
    <row r="2672" spans="3:3" s="56" customFormat="1" ht="18.75" x14ac:dyDescent="0.2">
      <c r="C2672" s="121"/>
    </row>
    <row r="2673" spans="3:3" s="56" customFormat="1" ht="18.75" x14ac:dyDescent="0.2">
      <c r="C2673" s="121"/>
    </row>
    <row r="2674" spans="3:3" s="56" customFormat="1" ht="18.75" x14ac:dyDescent="0.2">
      <c r="C2674" s="121"/>
    </row>
    <row r="2675" spans="3:3" s="56" customFormat="1" ht="18.75" x14ac:dyDescent="0.2">
      <c r="C2675" s="121"/>
    </row>
    <row r="2676" spans="3:3" s="56" customFormat="1" ht="18.75" x14ac:dyDescent="0.2">
      <c r="C2676" s="121"/>
    </row>
    <row r="2677" spans="3:3" s="56" customFormat="1" ht="18.75" x14ac:dyDescent="0.2">
      <c r="C2677" s="121"/>
    </row>
    <row r="2678" spans="3:3" s="56" customFormat="1" ht="18.75" x14ac:dyDescent="0.2">
      <c r="C2678" s="121"/>
    </row>
    <row r="2679" spans="3:3" s="56" customFormat="1" ht="18.75" x14ac:dyDescent="0.2">
      <c r="C2679" s="121"/>
    </row>
    <row r="2680" spans="3:3" s="56" customFormat="1" ht="18.75" x14ac:dyDescent="0.2">
      <c r="C2680" s="121"/>
    </row>
    <row r="2681" spans="3:3" s="56" customFormat="1" ht="18.75" x14ac:dyDescent="0.2">
      <c r="C2681" s="121"/>
    </row>
    <row r="2682" spans="3:3" s="56" customFormat="1" ht="18.75" x14ac:dyDescent="0.2">
      <c r="C2682" s="121"/>
    </row>
    <row r="2683" spans="3:3" s="56" customFormat="1" ht="18.75" x14ac:dyDescent="0.2">
      <c r="C2683" s="121"/>
    </row>
    <row r="2684" spans="3:3" s="56" customFormat="1" ht="18.75" x14ac:dyDescent="0.2">
      <c r="C2684" s="121"/>
    </row>
    <row r="2685" spans="3:3" s="56" customFormat="1" ht="18.75" x14ac:dyDescent="0.2">
      <c r="C2685" s="121"/>
    </row>
    <row r="2686" spans="3:3" s="56" customFormat="1" ht="18.75" x14ac:dyDescent="0.2">
      <c r="C2686" s="121"/>
    </row>
    <row r="2687" spans="3:3" s="56" customFormat="1" ht="18.75" x14ac:dyDescent="0.2">
      <c r="C2687" s="121"/>
    </row>
    <row r="2688" spans="3:3" s="56" customFormat="1" ht="18.75" x14ac:dyDescent="0.2">
      <c r="C2688" s="121"/>
    </row>
    <row r="2689" spans="3:3" s="56" customFormat="1" ht="18.75" x14ac:dyDescent="0.2">
      <c r="C2689" s="121"/>
    </row>
    <row r="2690" spans="3:3" s="56" customFormat="1" ht="18.75" x14ac:dyDescent="0.2">
      <c r="C2690" s="121"/>
    </row>
    <row r="2691" spans="3:3" s="56" customFormat="1" ht="18.75" x14ac:dyDescent="0.2">
      <c r="C2691" s="121"/>
    </row>
    <row r="2692" spans="3:3" s="56" customFormat="1" ht="18.75" x14ac:dyDescent="0.2">
      <c r="C2692" s="121"/>
    </row>
    <row r="2693" spans="3:3" s="56" customFormat="1" ht="18.75" x14ac:dyDescent="0.2">
      <c r="C2693" s="121"/>
    </row>
    <row r="2694" spans="3:3" s="56" customFormat="1" ht="18.75" x14ac:dyDescent="0.2">
      <c r="C2694" s="121"/>
    </row>
    <row r="2695" spans="3:3" s="56" customFormat="1" ht="18.75" x14ac:dyDescent="0.2">
      <c r="C2695" s="121"/>
    </row>
    <row r="2696" spans="3:3" s="56" customFormat="1" ht="18.75" x14ac:dyDescent="0.2">
      <c r="C2696" s="121"/>
    </row>
    <row r="2697" spans="3:3" s="56" customFormat="1" ht="18.75" x14ac:dyDescent="0.2">
      <c r="C2697" s="121"/>
    </row>
    <row r="2698" spans="3:3" s="56" customFormat="1" ht="18.75" x14ac:dyDescent="0.2">
      <c r="C2698" s="121"/>
    </row>
    <row r="2699" spans="3:3" s="56" customFormat="1" ht="18.75" x14ac:dyDescent="0.2">
      <c r="C2699" s="121"/>
    </row>
    <row r="2700" spans="3:3" s="56" customFormat="1" ht="18.75" x14ac:dyDescent="0.2">
      <c r="C2700" s="121"/>
    </row>
    <row r="2701" spans="3:3" s="56" customFormat="1" ht="18.75" x14ac:dyDescent="0.2">
      <c r="C2701" s="121"/>
    </row>
    <row r="2702" spans="3:3" s="56" customFormat="1" ht="18.75" x14ac:dyDescent="0.2">
      <c r="C2702" s="121"/>
    </row>
    <row r="2703" spans="3:3" s="56" customFormat="1" ht="18.75" x14ac:dyDescent="0.2">
      <c r="C2703" s="121"/>
    </row>
    <row r="2704" spans="3:3" s="56" customFormat="1" ht="18.75" x14ac:dyDescent="0.2">
      <c r="C2704" s="121"/>
    </row>
    <row r="2705" spans="3:3" s="56" customFormat="1" ht="18.75" x14ac:dyDescent="0.2">
      <c r="C2705" s="121"/>
    </row>
    <row r="2706" spans="3:3" s="56" customFormat="1" ht="18.75" x14ac:dyDescent="0.2">
      <c r="C2706" s="121"/>
    </row>
    <row r="2707" spans="3:3" s="56" customFormat="1" ht="18.75" x14ac:dyDescent="0.2">
      <c r="C2707" s="121"/>
    </row>
    <row r="2708" spans="3:3" s="56" customFormat="1" ht="18.75" x14ac:dyDescent="0.2">
      <c r="C2708" s="121"/>
    </row>
    <row r="2709" spans="3:3" s="56" customFormat="1" ht="18.75" x14ac:dyDescent="0.2">
      <c r="C2709" s="121"/>
    </row>
    <row r="2710" spans="3:3" s="56" customFormat="1" ht="18.75" x14ac:dyDescent="0.2">
      <c r="C2710" s="121"/>
    </row>
    <row r="2711" spans="3:3" s="56" customFormat="1" ht="18.75" x14ac:dyDescent="0.2">
      <c r="C2711" s="121"/>
    </row>
    <row r="2712" spans="3:3" s="56" customFormat="1" ht="18.75" x14ac:dyDescent="0.2">
      <c r="C2712" s="121"/>
    </row>
    <row r="2713" spans="3:3" s="56" customFormat="1" ht="18.75" x14ac:dyDescent="0.2">
      <c r="C2713" s="121"/>
    </row>
    <row r="2714" spans="3:3" s="56" customFormat="1" ht="18.75" x14ac:dyDescent="0.2">
      <c r="C2714" s="121"/>
    </row>
    <row r="2715" spans="3:3" s="56" customFormat="1" ht="18.75" x14ac:dyDescent="0.2">
      <c r="C2715" s="121"/>
    </row>
    <row r="2716" spans="3:3" s="56" customFormat="1" ht="18.75" x14ac:dyDescent="0.2">
      <c r="C2716" s="121"/>
    </row>
    <row r="2717" spans="3:3" s="56" customFormat="1" ht="18.75" x14ac:dyDescent="0.2">
      <c r="C2717" s="121"/>
    </row>
    <row r="2718" spans="3:3" s="56" customFormat="1" ht="18.75" x14ac:dyDescent="0.2">
      <c r="C2718" s="121"/>
    </row>
    <row r="2719" spans="3:3" s="56" customFormat="1" ht="18.75" x14ac:dyDescent="0.2">
      <c r="C2719" s="121"/>
    </row>
    <row r="2720" spans="3:3" s="56" customFormat="1" ht="18.75" x14ac:dyDescent="0.2">
      <c r="C2720" s="121"/>
    </row>
    <row r="2721" spans="3:3" s="56" customFormat="1" ht="18.75" x14ac:dyDescent="0.2">
      <c r="C2721" s="121"/>
    </row>
    <row r="2722" spans="3:3" s="56" customFormat="1" ht="18.75" x14ac:dyDescent="0.2">
      <c r="C2722" s="121"/>
    </row>
    <row r="2723" spans="3:3" s="56" customFormat="1" ht="18.75" x14ac:dyDescent="0.2">
      <c r="C2723" s="121"/>
    </row>
    <row r="2724" spans="3:3" s="56" customFormat="1" ht="18.75" x14ac:dyDescent="0.2">
      <c r="C2724" s="121"/>
    </row>
    <row r="2725" spans="3:3" s="56" customFormat="1" ht="18.75" x14ac:dyDescent="0.2">
      <c r="C2725" s="121"/>
    </row>
    <row r="2726" spans="3:3" s="56" customFormat="1" ht="18.75" x14ac:dyDescent="0.2">
      <c r="C2726" s="121"/>
    </row>
    <row r="2727" spans="3:3" s="56" customFormat="1" ht="18.75" x14ac:dyDescent="0.2">
      <c r="C2727" s="121"/>
    </row>
    <row r="2728" spans="3:3" s="56" customFormat="1" ht="18.75" x14ac:dyDescent="0.2">
      <c r="C2728" s="121"/>
    </row>
    <row r="2729" spans="3:3" s="56" customFormat="1" ht="18.75" x14ac:dyDescent="0.2">
      <c r="C2729" s="121"/>
    </row>
    <row r="2730" spans="3:3" s="56" customFormat="1" ht="18.75" x14ac:dyDescent="0.2">
      <c r="C2730" s="121"/>
    </row>
    <row r="2731" spans="3:3" s="56" customFormat="1" ht="18.75" x14ac:dyDescent="0.2">
      <c r="C2731" s="121"/>
    </row>
    <row r="2732" spans="3:3" s="56" customFormat="1" ht="18.75" x14ac:dyDescent="0.2">
      <c r="C2732" s="121"/>
    </row>
    <row r="2733" spans="3:3" s="56" customFormat="1" ht="18.75" x14ac:dyDescent="0.2">
      <c r="C2733" s="121"/>
    </row>
    <row r="2734" spans="3:3" s="56" customFormat="1" ht="18.75" x14ac:dyDescent="0.2">
      <c r="C2734" s="121"/>
    </row>
    <row r="2735" spans="3:3" s="56" customFormat="1" ht="18.75" x14ac:dyDescent="0.2">
      <c r="C2735" s="121"/>
    </row>
    <row r="2736" spans="3:3" s="56" customFormat="1" ht="18.75" x14ac:dyDescent="0.2">
      <c r="C2736" s="121"/>
    </row>
    <row r="2737" spans="3:3" s="56" customFormat="1" ht="18.75" x14ac:dyDescent="0.2">
      <c r="C2737" s="121"/>
    </row>
    <row r="2738" spans="3:3" s="56" customFormat="1" ht="18.75" x14ac:dyDescent="0.2">
      <c r="C2738" s="121"/>
    </row>
    <row r="2739" spans="3:3" s="56" customFormat="1" ht="18.75" x14ac:dyDescent="0.2">
      <c r="C2739" s="121"/>
    </row>
    <row r="2740" spans="3:3" s="56" customFormat="1" ht="18.75" x14ac:dyDescent="0.2">
      <c r="C2740" s="121"/>
    </row>
    <row r="2741" spans="3:3" s="56" customFormat="1" ht="18.75" x14ac:dyDescent="0.2">
      <c r="C2741" s="121"/>
    </row>
    <row r="2742" spans="3:3" s="56" customFormat="1" ht="18.75" x14ac:dyDescent="0.2">
      <c r="C2742" s="121"/>
    </row>
    <row r="2743" spans="3:3" s="56" customFormat="1" ht="18.75" x14ac:dyDescent="0.2">
      <c r="C2743" s="121"/>
    </row>
    <row r="2744" spans="3:3" s="56" customFormat="1" ht="18.75" x14ac:dyDescent="0.2">
      <c r="C2744" s="121"/>
    </row>
    <row r="2745" spans="3:3" s="56" customFormat="1" ht="18.75" x14ac:dyDescent="0.2">
      <c r="C2745" s="121"/>
    </row>
    <row r="2746" spans="3:3" s="56" customFormat="1" ht="18.75" x14ac:dyDescent="0.2">
      <c r="C2746" s="121"/>
    </row>
    <row r="2747" spans="3:3" s="56" customFormat="1" ht="18.75" x14ac:dyDescent="0.2">
      <c r="C2747" s="121"/>
    </row>
    <row r="2748" spans="3:3" s="56" customFormat="1" ht="18.75" x14ac:dyDescent="0.2">
      <c r="C2748" s="121"/>
    </row>
    <row r="2749" spans="3:3" s="56" customFormat="1" ht="18.75" x14ac:dyDescent="0.2">
      <c r="C2749" s="121"/>
    </row>
    <row r="2750" spans="3:3" s="56" customFormat="1" ht="18.75" x14ac:dyDescent="0.2">
      <c r="C2750" s="121"/>
    </row>
    <row r="2751" spans="3:3" s="56" customFormat="1" ht="18.75" x14ac:dyDescent="0.2">
      <c r="C2751" s="121"/>
    </row>
    <row r="2752" spans="3:3" s="56" customFormat="1" ht="18.75" x14ac:dyDescent="0.2">
      <c r="C2752" s="121"/>
    </row>
    <row r="2753" spans="3:3" s="56" customFormat="1" ht="18.75" x14ac:dyDescent="0.2">
      <c r="C2753" s="121"/>
    </row>
    <row r="2754" spans="3:3" s="56" customFormat="1" ht="18.75" x14ac:dyDescent="0.2">
      <c r="C2754" s="121"/>
    </row>
    <row r="2755" spans="3:3" s="56" customFormat="1" ht="18.75" x14ac:dyDescent="0.2">
      <c r="C2755" s="121"/>
    </row>
    <row r="2756" spans="3:3" s="56" customFormat="1" ht="18.75" x14ac:dyDescent="0.2">
      <c r="C2756" s="121"/>
    </row>
    <row r="2757" spans="3:3" s="56" customFormat="1" ht="18.75" x14ac:dyDescent="0.2">
      <c r="C2757" s="121"/>
    </row>
    <row r="2758" spans="3:3" s="56" customFormat="1" ht="18.75" x14ac:dyDescent="0.2">
      <c r="C2758" s="121"/>
    </row>
    <row r="2759" spans="3:3" s="56" customFormat="1" ht="18.75" x14ac:dyDescent="0.2">
      <c r="C2759" s="121"/>
    </row>
    <row r="2760" spans="3:3" s="56" customFormat="1" ht="18.75" x14ac:dyDescent="0.2">
      <c r="C2760" s="121"/>
    </row>
    <row r="2761" spans="3:3" s="56" customFormat="1" ht="18.75" x14ac:dyDescent="0.2">
      <c r="C2761" s="121"/>
    </row>
    <row r="2762" spans="3:3" s="56" customFormat="1" ht="18.75" x14ac:dyDescent="0.2">
      <c r="C2762" s="121"/>
    </row>
    <row r="2763" spans="3:3" s="56" customFormat="1" ht="18.75" x14ac:dyDescent="0.2">
      <c r="C2763" s="121"/>
    </row>
    <row r="2764" spans="3:3" s="56" customFormat="1" ht="18.75" x14ac:dyDescent="0.2">
      <c r="C2764" s="121"/>
    </row>
    <row r="2765" spans="3:3" s="56" customFormat="1" ht="18.75" x14ac:dyDescent="0.2">
      <c r="C2765" s="121"/>
    </row>
    <row r="2766" spans="3:3" s="56" customFormat="1" ht="18.75" x14ac:dyDescent="0.2">
      <c r="C2766" s="121"/>
    </row>
    <row r="2767" spans="3:3" s="56" customFormat="1" ht="18.75" x14ac:dyDescent="0.2">
      <c r="C2767" s="121"/>
    </row>
    <row r="2768" spans="3:3" s="56" customFormat="1" ht="18.75" x14ac:dyDescent="0.2">
      <c r="C2768" s="121"/>
    </row>
    <row r="2769" spans="3:3" s="56" customFormat="1" ht="18.75" x14ac:dyDescent="0.2">
      <c r="C2769" s="121"/>
    </row>
    <row r="2770" spans="3:3" s="56" customFormat="1" ht="18.75" x14ac:dyDescent="0.2">
      <c r="C2770" s="121"/>
    </row>
    <row r="2771" spans="3:3" s="56" customFormat="1" ht="18.75" x14ac:dyDescent="0.2">
      <c r="C2771" s="121"/>
    </row>
    <row r="2772" spans="3:3" s="56" customFormat="1" ht="18.75" x14ac:dyDescent="0.2">
      <c r="C2772" s="121"/>
    </row>
    <row r="2773" spans="3:3" s="56" customFormat="1" ht="18.75" x14ac:dyDescent="0.2">
      <c r="C2773" s="121"/>
    </row>
    <row r="2774" spans="3:3" s="56" customFormat="1" ht="18.75" x14ac:dyDescent="0.2">
      <c r="C2774" s="121"/>
    </row>
    <row r="2775" spans="3:3" s="56" customFormat="1" ht="18.75" x14ac:dyDescent="0.2">
      <c r="C2775" s="121"/>
    </row>
    <row r="2776" spans="3:3" s="56" customFormat="1" ht="18.75" x14ac:dyDescent="0.2">
      <c r="C2776" s="121"/>
    </row>
    <row r="2777" spans="3:3" s="56" customFormat="1" ht="18.75" x14ac:dyDescent="0.2">
      <c r="C2777" s="121"/>
    </row>
    <row r="2778" spans="3:3" s="56" customFormat="1" ht="18.75" x14ac:dyDescent="0.2">
      <c r="C2778" s="121"/>
    </row>
    <row r="2779" spans="3:3" s="56" customFormat="1" ht="18.75" x14ac:dyDescent="0.2">
      <c r="C2779" s="121"/>
    </row>
    <row r="2780" spans="3:3" s="56" customFormat="1" ht="18.75" x14ac:dyDescent="0.2">
      <c r="C2780" s="121"/>
    </row>
    <row r="2781" spans="3:3" s="56" customFormat="1" ht="18.75" x14ac:dyDescent="0.2">
      <c r="C2781" s="121"/>
    </row>
    <row r="2782" spans="3:3" s="56" customFormat="1" ht="18.75" x14ac:dyDescent="0.2">
      <c r="C2782" s="121"/>
    </row>
    <row r="2783" spans="3:3" s="56" customFormat="1" ht="18.75" x14ac:dyDescent="0.2">
      <c r="C2783" s="121"/>
    </row>
    <row r="2784" spans="3:3" s="56" customFormat="1" ht="18.75" x14ac:dyDescent="0.2">
      <c r="C2784" s="121"/>
    </row>
    <row r="2785" spans="3:3" s="56" customFormat="1" ht="18.75" x14ac:dyDescent="0.2">
      <c r="C2785" s="121"/>
    </row>
    <row r="2786" spans="3:3" s="56" customFormat="1" ht="18.75" x14ac:dyDescent="0.2">
      <c r="C2786" s="121"/>
    </row>
    <row r="2787" spans="3:3" s="56" customFormat="1" ht="18.75" x14ac:dyDescent="0.2">
      <c r="C2787" s="121"/>
    </row>
    <row r="2788" spans="3:3" s="56" customFormat="1" ht="18.75" x14ac:dyDescent="0.2">
      <c r="C2788" s="121"/>
    </row>
    <row r="2789" spans="3:3" s="56" customFormat="1" ht="18.75" x14ac:dyDescent="0.2">
      <c r="C2789" s="121"/>
    </row>
    <row r="2790" spans="3:3" s="56" customFormat="1" ht="18.75" x14ac:dyDescent="0.2">
      <c r="C2790" s="121"/>
    </row>
    <row r="2791" spans="3:3" s="56" customFormat="1" ht="18.75" x14ac:dyDescent="0.2">
      <c r="C2791" s="121"/>
    </row>
    <row r="2792" spans="3:3" s="56" customFormat="1" ht="18.75" x14ac:dyDescent="0.2">
      <c r="C2792" s="121"/>
    </row>
    <row r="2793" spans="3:3" s="56" customFormat="1" ht="18.75" x14ac:dyDescent="0.2">
      <c r="C2793" s="121"/>
    </row>
    <row r="2794" spans="3:3" s="56" customFormat="1" ht="18.75" x14ac:dyDescent="0.2">
      <c r="C2794" s="121"/>
    </row>
    <row r="2795" spans="3:3" s="56" customFormat="1" ht="18.75" x14ac:dyDescent="0.2">
      <c r="C2795" s="121"/>
    </row>
    <row r="2796" spans="3:3" s="56" customFormat="1" ht="18.75" x14ac:dyDescent="0.2">
      <c r="C2796" s="121"/>
    </row>
    <row r="2797" spans="3:3" s="56" customFormat="1" ht="18.75" x14ac:dyDescent="0.2">
      <c r="C2797" s="121"/>
    </row>
    <row r="2798" spans="3:3" s="56" customFormat="1" ht="18.75" x14ac:dyDescent="0.2">
      <c r="C2798" s="121"/>
    </row>
    <row r="2799" spans="3:3" s="56" customFormat="1" ht="18.75" x14ac:dyDescent="0.2">
      <c r="C2799" s="121"/>
    </row>
    <row r="2800" spans="3:3" s="56" customFormat="1" ht="18.75" x14ac:dyDescent="0.2">
      <c r="C2800" s="121"/>
    </row>
    <row r="2801" spans="3:3" s="56" customFormat="1" ht="18.75" x14ac:dyDescent="0.2">
      <c r="C2801" s="121"/>
    </row>
    <row r="2802" spans="3:3" s="56" customFormat="1" ht="18.75" x14ac:dyDescent="0.2">
      <c r="C2802" s="121"/>
    </row>
    <row r="2803" spans="3:3" s="56" customFormat="1" ht="18.75" x14ac:dyDescent="0.2">
      <c r="C2803" s="121"/>
    </row>
    <row r="2804" spans="3:3" s="56" customFormat="1" ht="18.75" x14ac:dyDescent="0.2">
      <c r="C2804" s="121"/>
    </row>
    <row r="2805" spans="3:3" s="56" customFormat="1" ht="18.75" x14ac:dyDescent="0.2">
      <c r="C2805" s="121"/>
    </row>
    <row r="2806" spans="3:3" s="56" customFormat="1" ht="18.75" x14ac:dyDescent="0.2">
      <c r="C2806" s="121"/>
    </row>
    <row r="2807" spans="3:3" s="56" customFormat="1" ht="18.75" x14ac:dyDescent="0.2">
      <c r="C2807" s="121"/>
    </row>
    <row r="2808" spans="3:3" s="56" customFormat="1" ht="18.75" x14ac:dyDescent="0.2">
      <c r="C2808" s="121"/>
    </row>
    <row r="2809" spans="3:3" s="56" customFormat="1" ht="18.75" x14ac:dyDescent="0.2">
      <c r="C2809" s="121"/>
    </row>
    <row r="2810" spans="3:3" s="56" customFormat="1" ht="18.75" x14ac:dyDescent="0.2">
      <c r="C2810" s="121"/>
    </row>
    <row r="2811" spans="3:3" s="56" customFormat="1" ht="18.75" x14ac:dyDescent="0.2">
      <c r="C2811" s="121"/>
    </row>
    <row r="2812" spans="3:3" s="56" customFormat="1" ht="18.75" x14ac:dyDescent="0.2">
      <c r="C2812" s="121"/>
    </row>
    <row r="2813" spans="3:3" s="56" customFormat="1" ht="18.75" x14ac:dyDescent="0.2">
      <c r="C2813" s="121"/>
    </row>
    <row r="2814" spans="3:3" s="56" customFormat="1" ht="18.75" x14ac:dyDescent="0.2">
      <c r="C2814" s="121"/>
    </row>
    <row r="2815" spans="3:3" s="56" customFormat="1" ht="18.75" x14ac:dyDescent="0.2">
      <c r="C2815" s="121"/>
    </row>
    <row r="2816" spans="3:3" s="56" customFormat="1" ht="18.75" x14ac:dyDescent="0.2">
      <c r="C2816" s="121"/>
    </row>
    <row r="2817" spans="3:3" s="56" customFormat="1" ht="18.75" x14ac:dyDescent="0.2">
      <c r="C2817" s="121"/>
    </row>
    <row r="2818" spans="3:3" s="56" customFormat="1" ht="18.75" x14ac:dyDescent="0.2">
      <c r="C2818" s="121"/>
    </row>
    <row r="2819" spans="3:3" s="56" customFormat="1" ht="18.75" x14ac:dyDescent="0.2">
      <c r="C2819" s="121"/>
    </row>
    <row r="2820" spans="3:3" s="56" customFormat="1" ht="18.75" x14ac:dyDescent="0.2">
      <c r="C2820" s="121"/>
    </row>
    <row r="2821" spans="3:3" s="56" customFormat="1" ht="18.75" x14ac:dyDescent="0.2">
      <c r="C2821" s="121"/>
    </row>
    <row r="2822" spans="3:3" s="56" customFormat="1" ht="18.75" x14ac:dyDescent="0.2">
      <c r="C2822" s="121"/>
    </row>
    <row r="2823" spans="3:3" s="56" customFormat="1" ht="18.75" x14ac:dyDescent="0.2">
      <c r="C2823" s="121"/>
    </row>
    <row r="2824" spans="3:3" s="56" customFormat="1" ht="18.75" x14ac:dyDescent="0.2">
      <c r="C2824" s="121"/>
    </row>
    <row r="2825" spans="3:3" s="56" customFormat="1" ht="18.75" x14ac:dyDescent="0.2">
      <c r="C2825" s="121"/>
    </row>
    <row r="2826" spans="3:3" s="56" customFormat="1" ht="18.75" x14ac:dyDescent="0.2">
      <c r="C2826" s="121"/>
    </row>
    <row r="2827" spans="3:3" s="56" customFormat="1" ht="18.75" x14ac:dyDescent="0.2">
      <c r="C2827" s="121"/>
    </row>
    <row r="2828" spans="3:3" s="56" customFormat="1" ht="18.75" x14ac:dyDescent="0.2">
      <c r="C2828" s="121"/>
    </row>
    <row r="2829" spans="3:3" s="56" customFormat="1" ht="18.75" x14ac:dyDescent="0.2">
      <c r="C2829" s="121"/>
    </row>
    <row r="2830" spans="3:3" s="56" customFormat="1" ht="18.75" x14ac:dyDescent="0.2">
      <c r="C2830" s="121"/>
    </row>
    <row r="2831" spans="3:3" s="56" customFormat="1" ht="18.75" x14ac:dyDescent="0.2">
      <c r="C2831" s="121"/>
    </row>
    <row r="2832" spans="3:3" s="56" customFormat="1" ht="18.75" x14ac:dyDescent="0.2">
      <c r="C2832" s="121"/>
    </row>
    <row r="2833" spans="3:3" s="56" customFormat="1" ht="18.75" x14ac:dyDescent="0.2">
      <c r="C2833" s="121"/>
    </row>
    <row r="2834" spans="3:3" s="56" customFormat="1" ht="18.75" x14ac:dyDescent="0.2">
      <c r="C2834" s="121"/>
    </row>
    <row r="2835" spans="3:3" s="56" customFormat="1" ht="18.75" x14ac:dyDescent="0.2">
      <c r="C2835" s="121"/>
    </row>
    <row r="2836" spans="3:3" s="56" customFormat="1" ht="18.75" x14ac:dyDescent="0.2">
      <c r="C2836" s="121"/>
    </row>
    <row r="2837" spans="3:3" s="56" customFormat="1" ht="18.75" x14ac:dyDescent="0.2">
      <c r="C2837" s="121"/>
    </row>
    <row r="2838" spans="3:3" s="56" customFormat="1" ht="18.75" x14ac:dyDescent="0.2">
      <c r="C2838" s="121"/>
    </row>
    <row r="2839" spans="3:3" s="56" customFormat="1" ht="18.75" x14ac:dyDescent="0.2">
      <c r="C2839" s="121"/>
    </row>
    <row r="2840" spans="3:3" s="56" customFormat="1" ht="18.75" x14ac:dyDescent="0.2">
      <c r="C2840" s="121"/>
    </row>
    <row r="2841" spans="3:3" s="56" customFormat="1" ht="18.75" x14ac:dyDescent="0.2">
      <c r="C2841" s="121"/>
    </row>
    <row r="2842" spans="3:3" s="56" customFormat="1" ht="18.75" x14ac:dyDescent="0.2">
      <c r="C2842" s="121"/>
    </row>
    <row r="2843" spans="3:3" s="56" customFormat="1" ht="18.75" x14ac:dyDescent="0.2">
      <c r="C2843" s="121"/>
    </row>
    <row r="2844" spans="3:3" s="56" customFormat="1" ht="18.75" x14ac:dyDescent="0.2">
      <c r="C2844" s="121"/>
    </row>
    <row r="2845" spans="3:3" s="56" customFormat="1" ht="18.75" x14ac:dyDescent="0.2">
      <c r="C2845" s="121"/>
    </row>
    <row r="2846" spans="3:3" s="56" customFormat="1" ht="18.75" x14ac:dyDescent="0.2">
      <c r="C2846" s="121"/>
    </row>
    <row r="2847" spans="3:3" s="56" customFormat="1" ht="18.75" x14ac:dyDescent="0.2">
      <c r="C2847" s="121"/>
    </row>
    <row r="2848" spans="3:3" s="56" customFormat="1" ht="18.75" x14ac:dyDescent="0.2">
      <c r="C2848" s="121"/>
    </row>
    <row r="2849" spans="3:3" s="56" customFormat="1" ht="18.75" x14ac:dyDescent="0.2">
      <c r="C2849" s="121"/>
    </row>
    <row r="2850" spans="3:3" s="56" customFormat="1" ht="18.75" x14ac:dyDescent="0.2">
      <c r="C2850" s="121"/>
    </row>
    <row r="2851" spans="3:3" s="56" customFormat="1" ht="18.75" x14ac:dyDescent="0.2">
      <c r="C2851" s="121"/>
    </row>
    <row r="2852" spans="3:3" s="56" customFormat="1" ht="18.75" x14ac:dyDescent="0.2">
      <c r="C2852" s="121"/>
    </row>
    <row r="2853" spans="3:3" s="56" customFormat="1" ht="18.75" x14ac:dyDescent="0.2">
      <c r="C2853" s="121"/>
    </row>
    <row r="2854" spans="3:3" s="56" customFormat="1" ht="18.75" x14ac:dyDescent="0.2">
      <c r="C2854" s="121"/>
    </row>
    <row r="2855" spans="3:3" s="56" customFormat="1" ht="18.75" x14ac:dyDescent="0.2">
      <c r="C2855" s="121"/>
    </row>
    <row r="2856" spans="3:3" s="56" customFormat="1" ht="18.75" x14ac:dyDescent="0.2">
      <c r="C2856" s="121"/>
    </row>
    <row r="2857" spans="3:3" s="56" customFormat="1" ht="18.75" x14ac:dyDescent="0.2">
      <c r="C2857" s="121"/>
    </row>
    <row r="2858" spans="3:3" s="56" customFormat="1" ht="18.75" x14ac:dyDescent="0.2">
      <c r="C2858" s="121"/>
    </row>
    <row r="2859" spans="3:3" s="56" customFormat="1" ht="18.75" x14ac:dyDescent="0.2">
      <c r="C2859" s="121"/>
    </row>
    <row r="2860" spans="3:3" s="56" customFormat="1" ht="18.75" x14ac:dyDescent="0.2">
      <c r="C2860" s="121"/>
    </row>
    <row r="2861" spans="3:3" s="56" customFormat="1" ht="18.75" x14ac:dyDescent="0.2">
      <c r="C2861" s="121"/>
    </row>
    <row r="2862" spans="3:3" s="56" customFormat="1" ht="18.75" x14ac:dyDescent="0.2">
      <c r="C2862" s="121"/>
    </row>
    <row r="2863" spans="3:3" s="56" customFormat="1" ht="18.75" x14ac:dyDescent="0.2">
      <c r="C2863" s="121"/>
    </row>
    <row r="2864" spans="3:3" s="56" customFormat="1" ht="18.75" x14ac:dyDescent="0.2">
      <c r="C2864" s="121"/>
    </row>
    <row r="2865" spans="3:3" s="56" customFormat="1" ht="18.75" x14ac:dyDescent="0.2">
      <c r="C2865" s="121"/>
    </row>
    <row r="2866" spans="3:3" s="56" customFormat="1" ht="18.75" x14ac:dyDescent="0.2">
      <c r="C2866" s="121"/>
    </row>
    <row r="2867" spans="3:3" s="56" customFormat="1" ht="18.75" x14ac:dyDescent="0.2">
      <c r="C2867" s="121"/>
    </row>
    <row r="2868" spans="3:3" s="56" customFormat="1" ht="18.75" x14ac:dyDescent="0.2">
      <c r="C2868" s="121"/>
    </row>
    <row r="2869" spans="3:3" s="56" customFormat="1" ht="18.75" x14ac:dyDescent="0.2">
      <c r="C2869" s="121"/>
    </row>
    <row r="2870" spans="3:3" s="56" customFormat="1" ht="18.75" x14ac:dyDescent="0.2">
      <c r="C2870" s="121"/>
    </row>
    <row r="2871" spans="3:3" s="56" customFormat="1" ht="18.75" x14ac:dyDescent="0.2">
      <c r="C2871" s="121"/>
    </row>
    <row r="2872" spans="3:3" s="56" customFormat="1" ht="18.75" x14ac:dyDescent="0.2">
      <c r="C2872" s="121"/>
    </row>
    <row r="2873" spans="3:3" s="56" customFormat="1" ht="18.75" x14ac:dyDescent="0.2">
      <c r="C2873" s="121"/>
    </row>
    <row r="2874" spans="3:3" s="56" customFormat="1" ht="18.75" x14ac:dyDescent="0.2">
      <c r="C2874" s="121"/>
    </row>
    <row r="2875" spans="3:3" s="56" customFormat="1" ht="18.75" x14ac:dyDescent="0.2">
      <c r="C2875" s="121"/>
    </row>
    <row r="2876" spans="3:3" s="56" customFormat="1" ht="18.75" x14ac:dyDescent="0.2">
      <c r="C2876" s="121"/>
    </row>
    <row r="2877" spans="3:3" s="56" customFormat="1" ht="18.75" x14ac:dyDescent="0.2">
      <c r="C2877" s="121"/>
    </row>
    <row r="2878" spans="3:3" s="56" customFormat="1" ht="18.75" x14ac:dyDescent="0.2">
      <c r="C2878" s="121"/>
    </row>
    <row r="2879" spans="3:3" s="56" customFormat="1" ht="18.75" x14ac:dyDescent="0.2">
      <c r="C2879" s="121"/>
    </row>
    <row r="2880" spans="3:3" s="56" customFormat="1" ht="18.75" x14ac:dyDescent="0.2">
      <c r="C2880" s="121"/>
    </row>
    <row r="2881" spans="3:3" s="56" customFormat="1" ht="18.75" x14ac:dyDescent="0.2">
      <c r="C2881" s="121"/>
    </row>
    <row r="2882" spans="3:3" s="56" customFormat="1" ht="18.75" x14ac:dyDescent="0.2">
      <c r="C2882" s="121"/>
    </row>
    <row r="2883" spans="3:3" s="56" customFormat="1" ht="18.75" x14ac:dyDescent="0.2">
      <c r="C2883" s="121"/>
    </row>
    <row r="2884" spans="3:3" s="56" customFormat="1" ht="18.75" x14ac:dyDescent="0.2">
      <c r="C2884" s="121"/>
    </row>
    <row r="2885" spans="3:3" s="56" customFormat="1" ht="18.75" x14ac:dyDescent="0.2">
      <c r="C2885" s="121"/>
    </row>
    <row r="2886" spans="3:3" s="56" customFormat="1" ht="18.75" x14ac:dyDescent="0.2">
      <c r="C2886" s="121"/>
    </row>
    <row r="2887" spans="3:3" s="56" customFormat="1" ht="18.75" x14ac:dyDescent="0.2">
      <c r="C2887" s="121"/>
    </row>
    <row r="2888" spans="3:3" s="56" customFormat="1" ht="18.75" x14ac:dyDescent="0.2">
      <c r="C2888" s="121"/>
    </row>
    <row r="2889" spans="3:3" s="56" customFormat="1" ht="18.75" x14ac:dyDescent="0.2">
      <c r="C2889" s="121"/>
    </row>
    <row r="2890" spans="3:3" s="56" customFormat="1" ht="18.75" x14ac:dyDescent="0.2">
      <c r="C2890" s="121"/>
    </row>
    <row r="2891" spans="3:3" s="56" customFormat="1" ht="18.75" x14ac:dyDescent="0.2">
      <c r="C2891" s="121"/>
    </row>
    <row r="2892" spans="3:3" s="56" customFormat="1" ht="18.75" x14ac:dyDescent="0.2">
      <c r="C2892" s="121"/>
    </row>
    <row r="2893" spans="3:3" s="56" customFormat="1" ht="18.75" x14ac:dyDescent="0.2">
      <c r="C2893" s="121"/>
    </row>
    <row r="2894" spans="3:3" s="56" customFormat="1" ht="18.75" x14ac:dyDescent="0.2">
      <c r="C2894" s="121"/>
    </row>
    <row r="2895" spans="3:3" s="56" customFormat="1" ht="18.75" x14ac:dyDescent="0.2">
      <c r="C2895" s="121"/>
    </row>
    <row r="2896" spans="3:3" s="56" customFormat="1" ht="18.75" x14ac:dyDescent="0.2">
      <c r="C2896" s="121"/>
    </row>
    <row r="2897" spans="3:3" s="56" customFormat="1" ht="18.75" x14ac:dyDescent="0.2">
      <c r="C2897" s="121"/>
    </row>
    <row r="2898" spans="3:3" s="56" customFormat="1" ht="18.75" x14ac:dyDescent="0.2">
      <c r="C2898" s="121"/>
    </row>
    <row r="2899" spans="3:3" s="56" customFormat="1" ht="18.75" x14ac:dyDescent="0.2">
      <c r="C2899" s="121"/>
    </row>
    <row r="2900" spans="3:3" s="56" customFormat="1" ht="18.75" x14ac:dyDescent="0.2">
      <c r="C2900" s="121"/>
    </row>
    <row r="2901" spans="3:3" s="56" customFormat="1" ht="18.75" x14ac:dyDescent="0.2">
      <c r="C2901" s="121"/>
    </row>
    <row r="2902" spans="3:3" s="56" customFormat="1" ht="18.75" x14ac:dyDescent="0.2">
      <c r="C2902" s="121"/>
    </row>
    <row r="2903" spans="3:3" s="56" customFormat="1" ht="18.75" x14ac:dyDescent="0.2">
      <c r="C2903" s="121"/>
    </row>
    <row r="2904" spans="3:3" s="56" customFormat="1" ht="18.75" x14ac:dyDescent="0.2">
      <c r="C2904" s="121"/>
    </row>
    <row r="2905" spans="3:3" s="56" customFormat="1" ht="18.75" x14ac:dyDescent="0.2">
      <c r="C2905" s="121"/>
    </row>
    <row r="2906" spans="3:3" s="56" customFormat="1" ht="18.75" x14ac:dyDescent="0.2">
      <c r="C2906" s="121"/>
    </row>
    <row r="2907" spans="3:3" s="56" customFormat="1" ht="18.75" x14ac:dyDescent="0.2">
      <c r="C2907" s="121"/>
    </row>
    <row r="2908" spans="3:3" s="56" customFormat="1" ht="18.75" x14ac:dyDescent="0.2">
      <c r="C2908" s="121"/>
    </row>
    <row r="2909" spans="3:3" s="56" customFormat="1" ht="18.75" x14ac:dyDescent="0.2">
      <c r="C2909" s="121"/>
    </row>
    <row r="2910" spans="3:3" s="56" customFormat="1" ht="18.75" x14ac:dyDescent="0.2">
      <c r="C2910" s="121"/>
    </row>
    <row r="2911" spans="3:3" s="56" customFormat="1" ht="18.75" x14ac:dyDescent="0.2">
      <c r="C2911" s="121"/>
    </row>
    <row r="2912" spans="3:3" s="56" customFormat="1" ht="18.75" x14ac:dyDescent="0.2">
      <c r="C2912" s="121"/>
    </row>
    <row r="2913" spans="3:3" s="56" customFormat="1" ht="18.75" x14ac:dyDescent="0.2">
      <c r="C2913" s="121"/>
    </row>
    <row r="2914" spans="3:3" s="56" customFormat="1" ht="18.75" x14ac:dyDescent="0.2">
      <c r="C2914" s="121"/>
    </row>
    <row r="2915" spans="3:3" s="56" customFormat="1" ht="18.75" x14ac:dyDescent="0.2">
      <c r="C2915" s="121"/>
    </row>
    <row r="2916" spans="3:3" s="56" customFormat="1" ht="18.75" x14ac:dyDescent="0.2">
      <c r="C2916" s="121"/>
    </row>
    <row r="2917" spans="3:3" s="56" customFormat="1" ht="18.75" x14ac:dyDescent="0.2">
      <c r="C2917" s="121"/>
    </row>
    <row r="2918" spans="3:3" s="56" customFormat="1" ht="18.75" x14ac:dyDescent="0.2">
      <c r="C2918" s="121"/>
    </row>
    <row r="2919" spans="3:3" s="56" customFormat="1" ht="18.75" x14ac:dyDescent="0.2">
      <c r="C2919" s="121"/>
    </row>
    <row r="2920" spans="3:3" s="56" customFormat="1" ht="18.75" x14ac:dyDescent="0.2">
      <c r="C2920" s="121"/>
    </row>
    <row r="2921" spans="3:3" s="56" customFormat="1" ht="18.75" x14ac:dyDescent="0.2">
      <c r="C2921" s="121"/>
    </row>
    <row r="2922" spans="3:3" s="56" customFormat="1" ht="18.75" x14ac:dyDescent="0.2">
      <c r="C2922" s="121"/>
    </row>
    <row r="2923" spans="3:3" s="56" customFormat="1" ht="18.75" x14ac:dyDescent="0.2">
      <c r="C2923" s="121"/>
    </row>
    <row r="2924" spans="3:3" s="56" customFormat="1" ht="18.75" x14ac:dyDescent="0.2">
      <c r="C2924" s="121"/>
    </row>
    <row r="2925" spans="3:3" s="56" customFormat="1" ht="18.75" x14ac:dyDescent="0.2">
      <c r="C2925" s="121"/>
    </row>
    <row r="2926" spans="3:3" s="56" customFormat="1" ht="18.75" x14ac:dyDescent="0.2">
      <c r="C2926" s="121"/>
    </row>
    <row r="2927" spans="3:3" s="56" customFormat="1" ht="18.75" x14ac:dyDescent="0.2">
      <c r="C2927" s="121"/>
    </row>
    <row r="2928" spans="3:3" s="56" customFormat="1" ht="18.75" x14ac:dyDescent="0.2">
      <c r="C2928" s="121"/>
    </row>
    <row r="2929" spans="3:3" s="56" customFormat="1" ht="18.75" x14ac:dyDescent="0.2">
      <c r="C2929" s="121"/>
    </row>
    <row r="2930" spans="3:3" s="56" customFormat="1" ht="18.75" x14ac:dyDescent="0.2">
      <c r="C2930" s="121"/>
    </row>
    <row r="2931" spans="3:3" s="56" customFormat="1" ht="18.75" x14ac:dyDescent="0.2">
      <c r="C2931" s="121"/>
    </row>
    <row r="2932" spans="3:3" s="56" customFormat="1" ht="18.75" x14ac:dyDescent="0.2">
      <c r="C2932" s="121"/>
    </row>
    <row r="2933" spans="3:3" s="56" customFormat="1" ht="18.75" x14ac:dyDescent="0.2">
      <c r="C2933" s="121"/>
    </row>
    <row r="2934" spans="3:3" s="56" customFormat="1" ht="18.75" x14ac:dyDescent="0.2">
      <c r="C2934" s="121"/>
    </row>
    <row r="2935" spans="3:3" s="56" customFormat="1" ht="18.75" x14ac:dyDescent="0.2">
      <c r="C2935" s="121"/>
    </row>
    <row r="2936" spans="3:3" s="56" customFormat="1" ht="18.75" x14ac:dyDescent="0.2">
      <c r="C2936" s="121"/>
    </row>
    <row r="2937" spans="3:3" s="56" customFormat="1" ht="18.75" x14ac:dyDescent="0.2">
      <c r="C2937" s="121"/>
    </row>
    <row r="2938" spans="3:3" s="56" customFormat="1" ht="18.75" x14ac:dyDescent="0.2">
      <c r="C2938" s="121"/>
    </row>
    <row r="2939" spans="3:3" s="56" customFormat="1" ht="18.75" x14ac:dyDescent="0.2">
      <c r="C2939" s="121"/>
    </row>
    <row r="2940" spans="3:3" s="56" customFormat="1" ht="18.75" x14ac:dyDescent="0.2">
      <c r="C2940" s="121"/>
    </row>
    <row r="2941" spans="3:3" s="56" customFormat="1" ht="18.75" x14ac:dyDescent="0.2">
      <c r="C2941" s="121"/>
    </row>
    <row r="2942" spans="3:3" s="56" customFormat="1" ht="18.75" x14ac:dyDescent="0.2">
      <c r="C2942" s="121"/>
    </row>
    <row r="2943" spans="3:3" s="56" customFormat="1" ht="18.75" x14ac:dyDescent="0.2">
      <c r="C2943" s="121"/>
    </row>
    <row r="2944" spans="3:3" s="56" customFormat="1" ht="18.75" x14ac:dyDescent="0.2">
      <c r="C2944" s="121"/>
    </row>
    <row r="2945" spans="3:3" s="56" customFormat="1" ht="18.75" x14ac:dyDescent="0.2">
      <c r="C2945" s="121"/>
    </row>
    <row r="2946" spans="3:3" s="56" customFormat="1" ht="18.75" x14ac:dyDescent="0.2">
      <c r="C2946" s="121"/>
    </row>
    <row r="2947" spans="3:3" s="56" customFormat="1" ht="18.75" x14ac:dyDescent="0.2">
      <c r="C2947" s="121"/>
    </row>
    <row r="2948" spans="3:3" s="56" customFormat="1" ht="18.75" x14ac:dyDescent="0.2">
      <c r="C2948" s="121"/>
    </row>
    <row r="2949" spans="3:3" s="56" customFormat="1" ht="18.75" x14ac:dyDescent="0.2">
      <c r="C2949" s="121"/>
    </row>
    <row r="2950" spans="3:3" s="56" customFormat="1" ht="18.75" x14ac:dyDescent="0.2">
      <c r="C2950" s="121"/>
    </row>
    <row r="2951" spans="3:3" s="56" customFormat="1" ht="18.75" x14ac:dyDescent="0.2">
      <c r="C2951" s="121"/>
    </row>
    <row r="2952" spans="3:3" s="56" customFormat="1" ht="18.75" x14ac:dyDescent="0.2">
      <c r="C2952" s="121"/>
    </row>
    <row r="2953" spans="3:3" s="56" customFormat="1" ht="18.75" x14ac:dyDescent="0.2">
      <c r="C2953" s="121"/>
    </row>
    <row r="2954" spans="3:3" s="56" customFormat="1" ht="18.75" x14ac:dyDescent="0.2">
      <c r="C2954" s="121"/>
    </row>
    <row r="2955" spans="3:3" s="56" customFormat="1" ht="18.75" x14ac:dyDescent="0.2">
      <c r="C2955" s="121"/>
    </row>
    <row r="2956" spans="3:3" s="56" customFormat="1" ht="18.75" x14ac:dyDescent="0.2">
      <c r="C2956" s="121"/>
    </row>
    <row r="2957" spans="3:3" s="56" customFormat="1" ht="18.75" x14ac:dyDescent="0.2">
      <c r="C2957" s="121"/>
    </row>
    <row r="2958" spans="3:3" s="56" customFormat="1" ht="18.75" x14ac:dyDescent="0.2">
      <c r="C2958" s="121"/>
    </row>
    <row r="2959" spans="3:3" s="56" customFormat="1" ht="18.75" x14ac:dyDescent="0.2">
      <c r="C2959" s="121"/>
    </row>
    <row r="2960" spans="3:3" s="56" customFormat="1" ht="18.75" x14ac:dyDescent="0.2">
      <c r="C2960" s="121"/>
    </row>
    <row r="2961" spans="3:3" s="56" customFormat="1" ht="18.75" x14ac:dyDescent="0.2">
      <c r="C2961" s="121"/>
    </row>
    <row r="2962" spans="3:3" s="56" customFormat="1" ht="18.75" x14ac:dyDescent="0.2">
      <c r="C2962" s="121"/>
    </row>
    <row r="2963" spans="3:3" s="56" customFormat="1" ht="18.75" x14ac:dyDescent="0.2">
      <c r="C2963" s="121"/>
    </row>
    <row r="2964" spans="3:3" s="56" customFormat="1" ht="18.75" x14ac:dyDescent="0.2">
      <c r="C2964" s="121"/>
    </row>
    <row r="2965" spans="3:3" s="56" customFormat="1" ht="18.75" x14ac:dyDescent="0.2">
      <c r="C2965" s="121"/>
    </row>
    <row r="2966" spans="3:3" s="56" customFormat="1" ht="18.75" x14ac:dyDescent="0.2">
      <c r="C2966" s="121"/>
    </row>
    <row r="2967" spans="3:3" s="56" customFormat="1" ht="18.75" x14ac:dyDescent="0.2">
      <c r="C2967" s="121"/>
    </row>
    <row r="2968" spans="3:3" s="56" customFormat="1" ht="18.75" x14ac:dyDescent="0.2">
      <c r="C2968" s="121"/>
    </row>
    <row r="2969" spans="3:3" s="56" customFormat="1" ht="18.75" x14ac:dyDescent="0.2">
      <c r="C2969" s="121"/>
    </row>
    <row r="2970" spans="3:3" s="56" customFormat="1" ht="18.75" x14ac:dyDescent="0.2">
      <c r="C2970" s="121"/>
    </row>
    <row r="2971" spans="3:3" s="56" customFormat="1" ht="18.75" x14ac:dyDescent="0.2">
      <c r="C2971" s="121"/>
    </row>
    <row r="2972" spans="3:3" s="56" customFormat="1" ht="18.75" x14ac:dyDescent="0.2">
      <c r="C2972" s="121"/>
    </row>
    <row r="2973" spans="3:3" s="56" customFormat="1" ht="18.75" x14ac:dyDescent="0.2">
      <c r="C2973" s="121"/>
    </row>
    <row r="2974" spans="3:3" s="56" customFormat="1" ht="18.75" x14ac:dyDescent="0.2">
      <c r="C2974" s="121"/>
    </row>
    <row r="2975" spans="3:3" s="56" customFormat="1" ht="18.75" x14ac:dyDescent="0.2">
      <c r="C2975" s="121"/>
    </row>
    <row r="2976" spans="3:3" s="56" customFormat="1" ht="18.75" x14ac:dyDescent="0.2">
      <c r="C2976" s="121"/>
    </row>
    <row r="2977" spans="3:3" s="56" customFormat="1" ht="18.75" x14ac:dyDescent="0.2">
      <c r="C2977" s="121"/>
    </row>
    <row r="2978" spans="3:3" s="56" customFormat="1" ht="18.75" x14ac:dyDescent="0.2">
      <c r="C2978" s="121"/>
    </row>
    <row r="2979" spans="3:3" s="56" customFormat="1" ht="18.75" x14ac:dyDescent="0.2">
      <c r="C2979" s="121"/>
    </row>
    <row r="2980" spans="3:3" s="56" customFormat="1" ht="18.75" x14ac:dyDescent="0.2">
      <c r="C2980" s="121"/>
    </row>
    <row r="2981" spans="3:3" s="56" customFormat="1" ht="18.75" x14ac:dyDescent="0.2">
      <c r="C2981" s="121"/>
    </row>
    <row r="2982" spans="3:3" s="56" customFormat="1" ht="18.75" x14ac:dyDescent="0.2">
      <c r="C2982" s="121"/>
    </row>
    <row r="2983" spans="3:3" s="56" customFormat="1" ht="18.75" x14ac:dyDescent="0.2">
      <c r="C2983" s="121"/>
    </row>
    <row r="2984" spans="3:3" s="56" customFormat="1" ht="18.75" x14ac:dyDescent="0.2">
      <c r="C2984" s="121"/>
    </row>
    <row r="2985" spans="3:3" s="56" customFormat="1" ht="18.75" x14ac:dyDescent="0.2">
      <c r="C2985" s="121"/>
    </row>
    <row r="2986" spans="3:3" s="56" customFormat="1" ht="18.75" x14ac:dyDescent="0.2">
      <c r="C2986" s="121"/>
    </row>
    <row r="2987" spans="3:3" s="56" customFormat="1" ht="18.75" x14ac:dyDescent="0.2">
      <c r="C2987" s="121"/>
    </row>
    <row r="2988" spans="3:3" s="56" customFormat="1" ht="18.75" x14ac:dyDescent="0.2">
      <c r="C2988" s="121"/>
    </row>
    <row r="2989" spans="3:3" s="56" customFormat="1" ht="18.75" x14ac:dyDescent="0.2">
      <c r="C2989" s="121"/>
    </row>
    <row r="2990" spans="3:3" s="56" customFormat="1" ht="18.75" x14ac:dyDescent="0.2">
      <c r="C2990" s="121"/>
    </row>
    <row r="2991" spans="3:3" s="56" customFormat="1" ht="18.75" x14ac:dyDescent="0.2">
      <c r="C2991" s="121"/>
    </row>
    <row r="2992" spans="3:3" s="56" customFormat="1" ht="18.75" x14ac:dyDescent="0.2">
      <c r="C2992" s="121"/>
    </row>
    <row r="2993" spans="3:3" s="56" customFormat="1" ht="18.75" x14ac:dyDescent="0.2">
      <c r="C2993" s="121"/>
    </row>
    <row r="2994" spans="3:3" s="56" customFormat="1" ht="18.75" x14ac:dyDescent="0.2">
      <c r="C2994" s="121"/>
    </row>
    <row r="2995" spans="3:3" s="56" customFormat="1" ht="18.75" x14ac:dyDescent="0.2">
      <c r="C2995" s="121"/>
    </row>
    <row r="2996" spans="3:3" s="56" customFormat="1" ht="18.75" x14ac:dyDescent="0.2">
      <c r="C2996" s="121"/>
    </row>
    <row r="2997" spans="3:3" s="56" customFormat="1" ht="18.75" x14ac:dyDescent="0.2">
      <c r="C2997" s="121"/>
    </row>
    <row r="2998" spans="3:3" s="56" customFormat="1" ht="18.75" x14ac:dyDescent="0.2">
      <c r="C2998" s="121"/>
    </row>
    <row r="2999" spans="3:3" s="56" customFormat="1" ht="18.75" x14ac:dyDescent="0.2">
      <c r="C2999" s="121"/>
    </row>
    <row r="3000" spans="3:3" s="56" customFormat="1" ht="18.75" x14ac:dyDescent="0.2">
      <c r="C3000" s="121"/>
    </row>
    <row r="3001" spans="3:3" s="56" customFormat="1" ht="18.75" x14ac:dyDescent="0.2">
      <c r="C3001" s="121"/>
    </row>
    <row r="3002" spans="3:3" s="56" customFormat="1" ht="18.75" x14ac:dyDescent="0.2">
      <c r="C3002" s="121"/>
    </row>
    <row r="3003" spans="3:3" s="56" customFormat="1" ht="18.75" x14ac:dyDescent="0.2">
      <c r="C3003" s="121"/>
    </row>
    <row r="3004" spans="3:3" s="56" customFormat="1" ht="18.75" x14ac:dyDescent="0.2">
      <c r="C3004" s="121"/>
    </row>
    <row r="3005" spans="3:3" s="56" customFormat="1" ht="18.75" x14ac:dyDescent="0.2">
      <c r="C3005" s="121"/>
    </row>
    <row r="3006" spans="3:3" s="56" customFormat="1" ht="18.75" x14ac:dyDescent="0.2">
      <c r="C3006" s="121"/>
    </row>
    <row r="3007" spans="3:3" s="56" customFormat="1" ht="18.75" x14ac:dyDescent="0.2">
      <c r="C3007" s="121"/>
    </row>
    <row r="3008" spans="3:3" s="56" customFormat="1" ht="18.75" x14ac:dyDescent="0.2">
      <c r="C3008" s="121"/>
    </row>
    <row r="3009" spans="3:3" s="56" customFormat="1" ht="18.75" x14ac:dyDescent="0.2">
      <c r="C3009" s="121"/>
    </row>
    <row r="3010" spans="3:3" s="56" customFormat="1" ht="18.75" x14ac:dyDescent="0.2">
      <c r="C3010" s="121"/>
    </row>
    <row r="3011" spans="3:3" s="56" customFormat="1" ht="18.75" x14ac:dyDescent="0.2">
      <c r="C3011" s="121"/>
    </row>
    <row r="3012" spans="3:3" s="56" customFormat="1" ht="18.75" x14ac:dyDescent="0.2">
      <c r="C3012" s="121"/>
    </row>
    <row r="3013" spans="3:3" s="56" customFormat="1" ht="18.75" x14ac:dyDescent="0.2">
      <c r="C3013" s="121"/>
    </row>
    <row r="3014" spans="3:3" s="56" customFormat="1" ht="18.75" x14ac:dyDescent="0.2">
      <c r="C3014" s="121"/>
    </row>
    <row r="3015" spans="3:3" s="56" customFormat="1" ht="18.75" x14ac:dyDescent="0.2">
      <c r="C3015" s="121"/>
    </row>
    <row r="3016" spans="3:3" s="56" customFormat="1" ht="18.75" x14ac:dyDescent="0.2">
      <c r="C3016" s="121"/>
    </row>
    <row r="3017" spans="3:3" s="56" customFormat="1" ht="18.75" x14ac:dyDescent="0.2">
      <c r="C3017" s="121"/>
    </row>
    <row r="3018" spans="3:3" s="56" customFormat="1" ht="18.75" x14ac:dyDescent="0.2">
      <c r="C3018" s="121"/>
    </row>
    <row r="3019" spans="3:3" s="56" customFormat="1" ht="18.75" x14ac:dyDescent="0.2">
      <c r="C3019" s="121"/>
    </row>
    <row r="3020" spans="3:3" s="56" customFormat="1" ht="18.75" x14ac:dyDescent="0.2">
      <c r="C3020" s="121"/>
    </row>
    <row r="3021" spans="3:3" s="56" customFormat="1" ht="18.75" x14ac:dyDescent="0.2">
      <c r="C3021" s="121"/>
    </row>
    <row r="3022" spans="3:3" s="56" customFormat="1" ht="18.75" x14ac:dyDescent="0.2">
      <c r="C3022" s="121"/>
    </row>
    <row r="3023" spans="3:3" s="56" customFormat="1" ht="18.75" x14ac:dyDescent="0.2">
      <c r="C3023" s="121"/>
    </row>
    <row r="3024" spans="3:3" s="56" customFormat="1" ht="18.75" x14ac:dyDescent="0.2">
      <c r="C3024" s="121"/>
    </row>
    <row r="3025" spans="3:3" s="56" customFormat="1" ht="18.75" x14ac:dyDescent="0.2">
      <c r="C3025" s="121"/>
    </row>
    <row r="3026" spans="3:3" s="56" customFormat="1" ht="18.75" x14ac:dyDescent="0.2">
      <c r="C3026" s="121"/>
    </row>
    <row r="3027" spans="3:3" s="56" customFormat="1" ht="18.75" x14ac:dyDescent="0.2">
      <c r="C3027" s="121"/>
    </row>
    <row r="3028" spans="3:3" s="56" customFormat="1" ht="18.75" x14ac:dyDescent="0.2">
      <c r="C3028" s="121"/>
    </row>
    <row r="3029" spans="3:3" s="56" customFormat="1" ht="18.75" x14ac:dyDescent="0.2">
      <c r="C3029" s="121"/>
    </row>
    <row r="3030" spans="3:3" s="56" customFormat="1" ht="18.75" x14ac:dyDescent="0.2">
      <c r="C3030" s="121"/>
    </row>
    <row r="3031" spans="3:3" s="56" customFormat="1" ht="18.75" x14ac:dyDescent="0.2">
      <c r="C3031" s="121"/>
    </row>
    <row r="3032" spans="3:3" s="56" customFormat="1" ht="18.75" x14ac:dyDescent="0.2">
      <c r="C3032" s="121"/>
    </row>
    <row r="3033" spans="3:3" s="56" customFormat="1" ht="18.75" x14ac:dyDescent="0.2">
      <c r="C3033" s="121"/>
    </row>
    <row r="3034" spans="3:3" s="56" customFormat="1" ht="18.75" x14ac:dyDescent="0.2">
      <c r="C3034" s="121"/>
    </row>
    <row r="3035" spans="3:3" s="56" customFormat="1" ht="18.75" x14ac:dyDescent="0.2">
      <c r="C3035" s="121"/>
    </row>
    <row r="3036" spans="3:3" s="56" customFormat="1" ht="18.75" x14ac:dyDescent="0.2">
      <c r="C3036" s="121"/>
    </row>
    <row r="3037" spans="3:3" s="56" customFormat="1" ht="18.75" x14ac:dyDescent="0.2">
      <c r="C3037" s="121"/>
    </row>
    <row r="3038" spans="3:3" s="56" customFormat="1" ht="18.75" x14ac:dyDescent="0.2">
      <c r="C3038" s="121"/>
    </row>
    <row r="3039" spans="3:3" s="56" customFormat="1" ht="18.75" x14ac:dyDescent="0.2">
      <c r="C3039" s="121"/>
    </row>
    <row r="3040" spans="3:3" s="56" customFormat="1" ht="18.75" x14ac:dyDescent="0.2">
      <c r="C3040" s="121"/>
    </row>
    <row r="3041" spans="3:3" s="56" customFormat="1" ht="18.75" x14ac:dyDescent="0.2">
      <c r="C3041" s="121"/>
    </row>
    <row r="3042" spans="3:3" s="56" customFormat="1" ht="18.75" x14ac:dyDescent="0.2">
      <c r="C3042" s="121"/>
    </row>
    <row r="3043" spans="3:3" s="56" customFormat="1" ht="18.75" x14ac:dyDescent="0.2">
      <c r="C3043" s="121"/>
    </row>
    <row r="3044" spans="3:3" s="56" customFormat="1" ht="18.75" x14ac:dyDescent="0.2">
      <c r="C3044" s="121"/>
    </row>
    <row r="3045" spans="3:3" s="56" customFormat="1" ht="18.75" x14ac:dyDescent="0.2">
      <c r="C3045" s="121"/>
    </row>
    <row r="3046" spans="3:3" s="56" customFormat="1" ht="18.75" x14ac:dyDescent="0.2">
      <c r="C3046" s="121"/>
    </row>
    <row r="3047" spans="3:3" s="56" customFormat="1" ht="18.75" x14ac:dyDescent="0.2">
      <c r="C3047" s="121"/>
    </row>
    <row r="3048" spans="3:3" s="56" customFormat="1" ht="18.75" x14ac:dyDescent="0.2">
      <c r="C3048" s="121"/>
    </row>
    <row r="3049" spans="3:3" s="56" customFormat="1" ht="18.75" x14ac:dyDescent="0.2">
      <c r="C3049" s="121"/>
    </row>
    <row r="3050" spans="3:3" s="56" customFormat="1" ht="18.75" x14ac:dyDescent="0.2">
      <c r="C3050" s="121"/>
    </row>
    <row r="3051" spans="3:3" s="56" customFormat="1" ht="18.75" x14ac:dyDescent="0.2">
      <c r="C3051" s="121"/>
    </row>
    <row r="3052" spans="3:3" s="56" customFormat="1" ht="18.75" x14ac:dyDescent="0.2">
      <c r="C3052" s="121"/>
    </row>
    <row r="3053" spans="3:3" s="56" customFormat="1" ht="18.75" x14ac:dyDescent="0.2">
      <c r="C3053" s="121"/>
    </row>
    <row r="3054" spans="3:3" s="56" customFormat="1" ht="18.75" x14ac:dyDescent="0.2">
      <c r="C3054" s="121"/>
    </row>
    <row r="3055" spans="3:3" s="56" customFormat="1" ht="18.75" x14ac:dyDescent="0.2">
      <c r="C3055" s="121"/>
    </row>
    <row r="3056" spans="3:3" s="56" customFormat="1" ht="18.75" x14ac:dyDescent="0.2">
      <c r="C3056" s="121"/>
    </row>
    <row r="3057" spans="3:3" s="56" customFormat="1" ht="18.75" x14ac:dyDescent="0.2">
      <c r="C3057" s="121"/>
    </row>
    <row r="3058" spans="3:3" s="56" customFormat="1" ht="18.75" x14ac:dyDescent="0.2">
      <c r="C3058" s="121"/>
    </row>
    <row r="3059" spans="3:3" s="56" customFormat="1" ht="18.75" x14ac:dyDescent="0.2">
      <c r="C3059" s="121"/>
    </row>
    <row r="3060" spans="3:3" s="56" customFormat="1" ht="18.75" x14ac:dyDescent="0.2">
      <c r="C3060" s="121"/>
    </row>
    <row r="3061" spans="3:3" s="56" customFormat="1" ht="18.75" x14ac:dyDescent="0.2">
      <c r="C3061" s="121"/>
    </row>
    <row r="3062" spans="3:3" s="56" customFormat="1" ht="18.75" x14ac:dyDescent="0.2">
      <c r="C3062" s="121"/>
    </row>
    <row r="3063" spans="3:3" s="56" customFormat="1" ht="18.75" x14ac:dyDescent="0.2">
      <c r="C3063" s="121"/>
    </row>
    <row r="3064" spans="3:3" s="56" customFormat="1" ht="18.75" x14ac:dyDescent="0.2">
      <c r="C3064" s="121"/>
    </row>
    <row r="3065" spans="3:3" s="56" customFormat="1" ht="18.75" x14ac:dyDescent="0.2">
      <c r="C3065" s="121"/>
    </row>
    <row r="3066" spans="3:3" s="56" customFormat="1" ht="18.75" x14ac:dyDescent="0.2">
      <c r="C3066" s="121"/>
    </row>
    <row r="3067" spans="3:3" s="56" customFormat="1" ht="18.75" x14ac:dyDescent="0.2">
      <c r="C3067" s="121"/>
    </row>
    <row r="3068" spans="3:3" s="56" customFormat="1" ht="18.75" x14ac:dyDescent="0.2">
      <c r="C3068" s="121"/>
    </row>
    <row r="3069" spans="3:3" s="56" customFormat="1" ht="18.75" x14ac:dyDescent="0.2">
      <c r="C3069" s="121"/>
    </row>
    <row r="3070" spans="3:3" s="56" customFormat="1" ht="18.75" x14ac:dyDescent="0.2">
      <c r="C3070" s="121"/>
    </row>
    <row r="3071" spans="3:3" s="56" customFormat="1" ht="18.75" x14ac:dyDescent="0.2">
      <c r="C3071" s="121"/>
    </row>
    <row r="3072" spans="3:3" s="56" customFormat="1" ht="18.75" x14ac:dyDescent="0.2">
      <c r="C3072" s="121"/>
    </row>
    <row r="3073" spans="3:3" s="56" customFormat="1" ht="18.75" x14ac:dyDescent="0.2">
      <c r="C3073" s="121"/>
    </row>
    <row r="3074" spans="3:3" s="56" customFormat="1" ht="18.75" x14ac:dyDescent="0.2">
      <c r="C3074" s="121"/>
    </row>
    <row r="3075" spans="3:3" s="56" customFormat="1" ht="18.75" x14ac:dyDescent="0.2">
      <c r="C3075" s="121"/>
    </row>
    <row r="3076" spans="3:3" s="56" customFormat="1" ht="18.75" x14ac:dyDescent="0.2">
      <c r="C3076" s="121"/>
    </row>
    <row r="3077" spans="3:3" s="56" customFormat="1" ht="18.75" x14ac:dyDescent="0.2">
      <c r="C3077" s="121"/>
    </row>
    <row r="3078" spans="3:3" s="56" customFormat="1" ht="18.75" x14ac:dyDescent="0.2">
      <c r="C3078" s="121"/>
    </row>
    <row r="3079" spans="3:3" s="56" customFormat="1" ht="18.75" x14ac:dyDescent="0.2">
      <c r="C3079" s="121"/>
    </row>
    <row r="3080" spans="3:3" s="56" customFormat="1" ht="18.75" x14ac:dyDescent="0.2">
      <c r="C3080" s="121"/>
    </row>
    <row r="3081" spans="3:3" s="56" customFormat="1" ht="18.75" x14ac:dyDescent="0.2">
      <c r="C3081" s="121"/>
    </row>
    <row r="3082" spans="3:3" s="56" customFormat="1" ht="18.75" x14ac:dyDescent="0.2">
      <c r="C3082" s="121"/>
    </row>
    <row r="3083" spans="3:3" s="56" customFormat="1" ht="18.75" x14ac:dyDescent="0.2">
      <c r="C3083" s="121"/>
    </row>
    <row r="3084" spans="3:3" s="56" customFormat="1" ht="18.75" x14ac:dyDescent="0.2">
      <c r="C3084" s="121"/>
    </row>
    <row r="3085" spans="3:3" s="56" customFormat="1" ht="18.75" x14ac:dyDescent="0.2">
      <c r="C3085" s="121"/>
    </row>
    <row r="3086" spans="3:3" s="56" customFormat="1" ht="18.75" x14ac:dyDescent="0.2">
      <c r="C3086" s="121"/>
    </row>
    <row r="3087" spans="3:3" s="56" customFormat="1" ht="18.75" x14ac:dyDescent="0.2">
      <c r="C3087" s="121"/>
    </row>
    <row r="3088" spans="3:3" s="56" customFormat="1" ht="18.75" x14ac:dyDescent="0.2">
      <c r="C3088" s="121"/>
    </row>
    <row r="3089" spans="3:3" s="56" customFormat="1" ht="18.75" x14ac:dyDescent="0.2">
      <c r="C3089" s="121"/>
    </row>
    <row r="3090" spans="3:3" s="56" customFormat="1" ht="18.75" x14ac:dyDescent="0.2">
      <c r="C3090" s="121"/>
    </row>
    <row r="3091" spans="3:3" s="56" customFormat="1" ht="18.75" x14ac:dyDescent="0.2">
      <c r="C3091" s="121"/>
    </row>
    <row r="3092" spans="3:3" s="56" customFormat="1" ht="18.75" x14ac:dyDescent="0.2">
      <c r="C3092" s="121"/>
    </row>
    <row r="3093" spans="3:3" s="56" customFormat="1" ht="18.75" x14ac:dyDescent="0.2">
      <c r="C3093" s="121"/>
    </row>
    <row r="3094" spans="3:3" s="56" customFormat="1" ht="18.75" x14ac:dyDescent="0.2">
      <c r="C3094" s="121"/>
    </row>
    <row r="3095" spans="3:3" s="56" customFormat="1" ht="18.75" x14ac:dyDescent="0.2">
      <c r="C3095" s="121"/>
    </row>
    <row r="3096" spans="3:3" s="56" customFormat="1" ht="18.75" x14ac:dyDescent="0.2">
      <c r="C3096" s="121"/>
    </row>
    <row r="3097" spans="3:3" s="56" customFormat="1" ht="18.75" x14ac:dyDescent="0.2">
      <c r="C3097" s="121"/>
    </row>
    <row r="3098" spans="3:3" s="56" customFormat="1" ht="18.75" x14ac:dyDescent="0.2">
      <c r="C3098" s="121"/>
    </row>
    <row r="3099" spans="3:3" s="56" customFormat="1" ht="18.75" x14ac:dyDescent="0.2">
      <c r="C3099" s="121"/>
    </row>
    <row r="3100" spans="3:3" s="56" customFormat="1" ht="18.75" x14ac:dyDescent="0.2">
      <c r="C3100" s="121"/>
    </row>
    <row r="3101" spans="3:3" s="56" customFormat="1" ht="18.75" x14ac:dyDescent="0.2">
      <c r="C3101" s="121"/>
    </row>
    <row r="3102" spans="3:3" s="56" customFormat="1" ht="18.75" x14ac:dyDescent="0.2">
      <c r="C3102" s="121"/>
    </row>
    <row r="3103" spans="3:3" s="56" customFormat="1" ht="18.75" x14ac:dyDescent="0.2">
      <c r="C3103" s="121"/>
    </row>
    <row r="3104" spans="3:3" s="56" customFormat="1" ht="18.75" x14ac:dyDescent="0.2">
      <c r="C3104" s="121"/>
    </row>
    <row r="3105" spans="3:3" s="56" customFormat="1" ht="18.75" x14ac:dyDescent="0.2">
      <c r="C3105" s="121"/>
    </row>
    <row r="3106" spans="3:3" s="56" customFormat="1" ht="18.75" x14ac:dyDescent="0.2">
      <c r="C3106" s="121"/>
    </row>
    <row r="3107" spans="3:3" s="56" customFormat="1" ht="18.75" x14ac:dyDescent="0.2">
      <c r="C3107" s="121"/>
    </row>
    <row r="3108" spans="3:3" s="56" customFormat="1" ht="18.75" x14ac:dyDescent="0.2">
      <c r="C3108" s="121"/>
    </row>
    <row r="3109" spans="3:3" s="56" customFormat="1" ht="18.75" x14ac:dyDescent="0.2">
      <c r="C3109" s="121"/>
    </row>
    <row r="3110" spans="3:3" s="56" customFormat="1" ht="18.75" x14ac:dyDescent="0.2">
      <c r="C3110" s="121"/>
    </row>
    <row r="3111" spans="3:3" s="56" customFormat="1" ht="18.75" x14ac:dyDescent="0.2">
      <c r="C3111" s="121"/>
    </row>
    <row r="3112" spans="3:3" s="56" customFormat="1" ht="18.75" x14ac:dyDescent="0.2">
      <c r="C3112" s="121"/>
    </row>
    <row r="3113" spans="3:3" s="56" customFormat="1" ht="18.75" x14ac:dyDescent="0.2">
      <c r="C3113" s="121"/>
    </row>
    <row r="3114" spans="3:3" s="56" customFormat="1" ht="18.75" x14ac:dyDescent="0.2">
      <c r="C3114" s="121"/>
    </row>
    <row r="3115" spans="3:3" s="56" customFormat="1" ht="18.75" x14ac:dyDescent="0.2">
      <c r="C3115" s="121"/>
    </row>
    <row r="3116" spans="3:3" s="56" customFormat="1" ht="18.75" x14ac:dyDescent="0.2">
      <c r="C3116" s="121"/>
    </row>
    <row r="3117" spans="3:3" s="56" customFormat="1" ht="18.75" x14ac:dyDescent="0.2">
      <c r="C3117" s="121"/>
    </row>
    <row r="3118" spans="3:3" s="56" customFormat="1" ht="18.75" x14ac:dyDescent="0.2">
      <c r="C3118" s="121"/>
    </row>
    <row r="3119" spans="3:3" s="56" customFormat="1" ht="18.75" x14ac:dyDescent="0.2">
      <c r="C3119" s="121"/>
    </row>
    <row r="3120" spans="3:3" s="56" customFormat="1" ht="18.75" x14ac:dyDescent="0.2">
      <c r="C3120" s="121"/>
    </row>
    <row r="3121" spans="3:3" s="56" customFormat="1" ht="18.75" x14ac:dyDescent="0.2">
      <c r="C3121" s="121"/>
    </row>
    <row r="3122" spans="3:3" s="56" customFormat="1" ht="18.75" x14ac:dyDescent="0.2">
      <c r="C3122" s="121"/>
    </row>
    <row r="3123" spans="3:3" s="56" customFormat="1" ht="18.75" x14ac:dyDescent="0.2">
      <c r="C3123" s="121"/>
    </row>
    <row r="3124" spans="3:3" s="56" customFormat="1" ht="18.75" x14ac:dyDescent="0.2">
      <c r="C3124" s="121"/>
    </row>
    <row r="3125" spans="3:3" s="56" customFormat="1" ht="18.75" x14ac:dyDescent="0.2">
      <c r="C3125" s="121"/>
    </row>
    <row r="3126" spans="3:3" s="56" customFormat="1" ht="18.75" x14ac:dyDescent="0.2">
      <c r="C3126" s="121"/>
    </row>
    <row r="3127" spans="3:3" s="56" customFormat="1" ht="18.75" x14ac:dyDescent="0.2">
      <c r="C3127" s="121"/>
    </row>
    <row r="3128" spans="3:3" s="56" customFormat="1" ht="18.75" x14ac:dyDescent="0.2">
      <c r="C3128" s="121"/>
    </row>
    <row r="3129" spans="3:3" s="56" customFormat="1" ht="18.75" x14ac:dyDescent="0.2">
      <c r="C3129" s="121"/>
    </row>
    <row r="3130" spans="3:3" s="56" customFormat="1" ht="18.75" x14ac:dyDescent="0.2">
      <c r="C3130" s="121"/>
    </row>
    <row r="3131" spans="3:3" s="56" customFormat="1" ht="18.75" x14ac:dyDescent="0.2">
      <c r="C3131" s="121"/>
    </row>
    <row r="3132" spans="3:3" s="56" customFormat="1" ht="18.75" x14ac:dyDescent="0.2">
      <c r="C3132" s="121"/>
    </row>
    <row r="3133" spans="3:3" s="56" customFormat="1" ht="18.75" x14ac:dyDescent="0.2">
      <c r="C3133" s="121"/>
    </row>
    <row r="3134" spans="3:3" s="56" customFormat="1" ht="18.75" x14ac:dyDescent="0.2">
      <c r="C3134" s="121"/>
    </row>
    <row r="3135" spans="3:3" s="56" customFormat="1" ht="18.75" x14ac:dyDescent="0.2">
      <c r="C3135" s="121"/>
    </row>
    <row r="3136" spans="3:3" s="56" customFormat="1" ht="18.75" x14ac:dyDescent="0.2">
      <c r="C3136" s="121"/>
    </row>
    <row r="3137" spans="3:3" s="56" customFormat="1" ht="18.75" x14ac:dyDescent="0.2">
      <c r="C3137" s="121"/>
    </row>
    <row r="3138" spans="3:3" s="56" customFormat="1" ht="18.75" x14ac:dyDescent="0.2">
      <c r="C3138" s="121"/>
    </row>
    <row r="3139" spans="3:3" s="56" customFormat="1" ht="18.75" x14ac:dyDescent="0.2">
      <c r="C3139" s="121"/>
    </row>
    <row r="3140" spans="3:3" s="56" customFormat="1" ht="18.75" x14ac:dyDescent="0.2">
      <c r="C3140" s="121"/>
    </row>
    <row r="3141" spans="3:3" s="56" customFormat="1" ht="18.75" x14ac:dyDescent="0.2">
      <c r="C3141" s="121"/>
    </row>
    <row r="3142" spans="3:3" s="56" customFormat="1" ht="18.75" x14ac:dyDescent="0.2">
      <c r="C3142" s="121"/>
    </row>
    <row r="3143" spans="3:3" s="56" customFormat="1" ht="18.75" x14ac:dyDescent="0.2">
      <c r="C3143" s="121"/>
    </row>
    <row r="3144" spans="3:3" s="56" customFormat="1" ht="18.75" x14ac:dyDescent="0.2">
      <c r="C3144" s="121"/>
    </row>
    <row r="3145" spans="3:3" s="56" customFormat="1" ht="18.75" x14ac:dyDescent="0.2">
      <c r="C3145" s="121"/>
    </row>
    <row r="3146" spans="3:3" s="56" customFormat="1" ht="18.75" x14ac:dyDescent="0.2">
      <c r="C3146" s="121"/>
    </row>
    <row r="3147" spans="3:3" s="56" customFormat="1" ht="18.75" x14ac:dyDescent="0.2">
      <c r="C3147" s="121"/>
    </row>
    <row r="3148" spans="3:3" s="56" customFormat="1" ht="18.75" x14ac:dyDescent="0.2">
      <c r="C3148" s="121"/>
    </row>
    <row r="3149" spans="3:3" s="56" customFormat="1" ht="18.75" x14ac:dyDescent="0.2">
      <c r="C3149" s="121"/>
    </row>
    <row r="3150" spans="3:3" s="56" customFormat="1" ht="18.75" x14ac:dyDescent="0.2">
      <c r="C3150" s="121"/>
    </row>
    <row r="3151" spans="3:3" s="56" customFormat="1" ht="18.75" x14ac:dyDescent="0.2">
      <c r="C3151" s="121"/>
    </row>
    <row r="3152" spans="3:3" s="56" customFormat="1" ht="18.75" x14ac:dyDescent="0.2">
      <c r="C3152" s="121"/>
    </row>
    <row r="3153" spans="3:3" s="56" customFormat="1" ht="18.75" x14ac:dyDescent="0.2">
      <c r="C3153" s="121"/>
    </row>
    <row r="3154" spans="3:3" s="56" customFormat="1" ht="18.75" x14ac:dyDescent="0.2">
      <c r="C3154" s="121"/>
    </row>
    <row r="3155" spans="3:3" s="56" customFormat="1" ht="18.75" x14ac:dyDescent="0.2">
      <c r="C3155" s="121"/>
    </row>
    <row r="3156" spans="3:3" s="56" customFormat="1" ht="18.75" x14ac:dyDescent="0.2">
      <c r="C3156" s="121"/>
    </row>
    <row r="3157" spans="3:3" s="56" customFormat="1" ht="18.75" x14ac:dyDescent="0.2">
      <c r="C3157" s="121"/>
    </row>
    <row r="3158" spans="3:3" s="56" customFormat="1" ht="18.75" x14ac:dyDescent="0.2">
      <c r="C3158" s="121"/>
    </row>
    <row r="3159" spans="3:3" s="56" customFormat="1" ht="18.75" x14ac:dyDescent="0.2">
      <c r="C3159" s="121"/>
    </row>
    <row r="3160" spans="3:3" s="56" customFormat="1" ht="18.75" x14ac:dyDescent="0.2">
      <c r="C3160" s="121"/>
    </row>
    <row r="3161" spans="3:3" s="56" customFormat="1" ht="18.75" x14ac:dyDescent="0.2">
      <c r="C3161" s="121"/>
    </row>
    <row r="3162" spans="3:3" s="56" customFormat="1" ht="18.75" x14ac:dyDescent="0.2">
      <c r="C3162" s="121"/>
    </row>
    <row r="3163" spans="3:3" s="56" customFormat="1" ht="18.75" x14ac:dyDescent="0.2">
      <c r="C3163" s="121"/>
    </row>
    <row r="3164" spans="3:3" s="56" customFormat="1" ht="18.75" x14ac:dyDescent="0.2">
      <c r="C3164" s="121"/>
    </row>
    <row r="3165" spans="3:3" s="56" customFormat="1" ht="18.75" x14ac:dyDescent="0.2">
      <c r="C3165" s="121"/>
    </row>
    <row r="3166" spans="3:3" s="56" customFormat="1" ht="18.75" x14ac:dyDescent="0.2">
      <c r="C3166" s="121"/>
    </row>
    <row r="3167" spans="3:3" s="56" customFormat="1" ht="18.75" x14ac:dyDescent="0.2">
      <c r="C3167" s="121"/>
    </row>
    <row r="3168" spans="3:3" s="56" customFormat="1" ht="18.75" x14ac:dyDescent="0.2">
      <c r="C3168" s="121"/>
    </row>
    <row r="3169" spans="3:3" s="56" customFormat="1" ht="18.75" x14ac:dyDescent="0.2">
      <c r="C3169" s="121"/>
    </row>
    <row r="3170" spans="3:3" s="56" customFormat="1" ht="18.75" x14ac:dyDescent="0.2">
      <c r="C3170" s="121"/>
    </row>
    <row r="3171" spans="3:3" s="56" customFormat="1" ht="18.75" x14ac:dyDescent="0.2">
      <c r="C3171" s="121"/>
    </row>
    <row r="3172" spans="3:3" s="56" customFormat="1" ht="18.75" x14ac:dyDescent="0.2">
      <c r="C3172" s="121"/>
    </row>
    <row r="3173" spans="3:3" s="56" customFormat="1" ht="18.75" x14ac:dyDescent="0.2">
      <c r="C3173" s="121"/>
    </row>
    <row r="3174" spans="3:3" s="56" customFormat="1" ht="18.75" x14ac:dyDescent="0.2">
      <c r="C3174" s="121"/>
    </row>
    <row r="3175" spans="3:3" s="56" customFormat="1" ht="18.75" x14ac:dyDescent="0.2">
      <c r="C3175" s="121"/>
    </row>
    <row r="3176" spans="3:3" s="56" customFormat="1" ht="18.75" x14ac:dyDescent="0.2">
      <c r="C3176" s="121"/>
    </row>
    <row r="3177" spans="3:3" s="56" customFormat="1" ht="18.75" x14ac:dyDescent="0.2">
      <c r="C3177" s="121"/>
    </row>
    <row r="3178" spans="3:3" s="56" customFormat="1" ht="18.75" x14ac:dyDescent="0.2">
      <c r="C3178" s="121"/>
    </row>
    <row r="3179" spans="3:3" s="56" customFormat="1" ht="18.75" x14ac:dyDescent="0.2">
      <c r="C3179" s="121"/>
    </row>
    <row r="3180" spans="3:3" s="56" customFormat="1" ht="18.75" x14ac:dyDescent="0.2">
      <c r="C3180" s="121"/>
    </row>
    <row r="3181" spans="3:3" s="56" customFormat="1" ht="18.75" x14ac:dyDescent="0.2">
      <c r="C3181" s="121"/>
    </row>
    <row r="3182" spans="3:3" s="56" customFormat="1" ht="18.75" x14ac:dyDescent="0.2">
      <c r="C3182" s="121"/>
    </row>
    <row r="3183" spans="3:3" s="56" customFormat="1" ht="18.75" x14ac:dyDescent="0.2">
      <c r="C3183" s="121"/>
    </row>
    <row r="3184" spans="3:3" s="56" customFormat="1" ht="18.75" x14ac:dyDescent="0.2">
      <c r="C3184" s="121"/>
    </row>
    <row r="3185" spans="3:3" s="56" customFormat="1" ht="18.75" x14ac:dyDescent="0.2">
      <c r="C3185" s="121"/>
    </row>
    <row r="3186" spans="3:3" s="56" customFormat="1" ht="18.75" x14ac:dyDescent="0.2">
      <c r="C3186" s="121"/>
    </row>
    <row r="3187" spans="3:3" s="56" customFormat="1" ht="18.75" x14ac:dyDescent="0.2">
      <c r="C3187" s="121"/>
    </row>
    <row r="3188" spans="3:3" s="56" customFormat="1" ht="18.75" x14ac:dyDescent="0.2">
      <c r="C3188" s="121"/>
    </row>
    <row r="3189" spans="3:3" s="56" customFormat="1" ht="18.75" x14ac:dyDescent="0.2">
      <c r="C3189" s="121"/>
    </row>
  </sheetData>
  <mergeCells count="41">
    <mergeCell ref="D6:I6"/>
    <mergeCell ref="A1:S1"/>
    <mergeCell ref="A2:S2"/>
    <mergeCell ref="A3:S3"/>
    <mergeCell ref="A4:S4"/>
    <mergeCell ref="A5:S5"/>
    <mergeCell ref="A11:S11"/>
    <mergeCell ref="O7:O9"/>
    <mergeCell ref="S7:S9"/>
    <mergeCell ref="P7:P9"/>
    <mergeCell ref="Q7:Q9"/>
    <mergeCell ref="M7:M9"/>
    <mergeCell ref="R7:R9"/>
    <mergeCell ref="A7:A9"/>
    <mergeCell ref="B7:B9"/>
    <mergeCell ref="C7:C9"/>
    <mergeCell ref="E7:E9"/>
    <mergeCell ref="J7:J9"/>
    <mergeCell ref="F7:F9"/>
    <mergeCell ref="A16:S16"/>
    <mergeCell ref="B17:B21"/>
    <mergeCell ref="A40:S40"/>
    <mergeCell ref="S17:S21"/>
    <mergeCell ref="B22:B28"/>
    <mergeCell ref="S22:S28"/>
    <mergeCell ref="A45:S45"/>
    <mergeCell ref="B48:B51"/>
    <mergeCell ref="S48:S51"/>
    <mergeCell ref="A47:S47"/>
    <mergeCell ref="G7:G9"/>
    <mergeCell ref="H7:H9"/>
    <mergeCell ref="K7:K9"/>
    <mergeCell ref="L7:L9"/>
    <mergeCell ref="A29:S29"/>
    <mergeCell ref="S43:S44"/>
    <mergeCell ref="B12:B15"/>
    <mergeCell ref="S30:S39"/>
    <mergeCell ref="A42:S42"/>
    <mergeCell ref="B43:B44"/>
    <mergeCell ref="B30:B39"/>
    <mergeCell ref="S12:S15"/>
  </mergeCells>
  <pageMargins left="0.70866141732283472" right="0.70866141732283472" top="0.74803149606299213" bottom="0.74803149606299213" header="0.31496062992125984" footer="0.31496062992125984"/>
  <pageSetup scale="32"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8E001B"/>
    <pageSetUpPr fitToPage="1"/>
  </sheetPr>
  <dimension ref="A1:S23"/>
  <sheetViews>
    <sheetView view="pageBreakPreview" zoomScale="60" zoomScaleNormal="70" workbookViewId="0">
      <selection activeCell="I10" sqref="I10"/>
    </sheetView>
  </sheetViews>
  <sheetFormatPr baseColWidth="10" defaultColWidth="9.5" defaultRowHeight="9" customHeight="1" x14ac:dyDescent="0.2"/>
  <cols>
    <col min="1" max="1" width="5.83203125" style="29" customWidth="1"/>
    <col min="2" max="2" width="50.83203125" style="29" customWidth="1"/>
    <col min="3" max="3" width="22.83203125" style="129" customWidth="1"/>
    <col min="4" max="4" width="73.1640625" style="29" customWidth="1"/>
    <col min="5" max="5" width="14.5" style="34" bestFit="1" customWidth="1"/>
    <col min="6" max="8" width="14.5" style="34" hidden="1" customWidth="1"/>
    <col min="9" max="9" width="90.83203125" style="29" customWidth="1"/>
    <col min="10" max="10" width="14.5" style="34" bestFit="1" customWidth="1"/>
    <col min="11" max="13" width="14.5" style="34" hidden="1" customWidth="1"/>
    <col min="14" max="14" width="90.83203125" style="29" customWidth="1"/>
    <col min="15" max="15" width="14.5" style="34" bestFit="1" customWidth="1"/>
    <col min="16" max="18" width="14.5" style="34" hidden="1" customWidth="1"/>
    <col min="19" max="19" width="50.83203125" style="34" customWidth="1"/>
    <col min="20" max="16384" width="9.5" style="63"/>
  </cols>
  <sheetData>
    <row r="1" spans="1:19" s="93" customFormat="1" ht="23.25" customHeight="1" x14ac:dyDescent="0.35">
      <c r="A1" s="195" t="s">
        <v>1470</v>
      </c>
      <c r="B1" s="211"/>
      <c r="C1" s="211"/>
      <c r="D1" s="211"/>
      <c r="E1" s="211"/>
      <c r="F1" s="211"/>
      <c r="G1" s="211"/>
      <c r="H1" s="211"/>
      <c r="I1" s="211"/>
      <c r="J1" s="211"/>
      <c r="K1" s="211"/>
      <c r="L1" s="211"/>
      <c r="M1" s="211"/>
      <c r="N1" s="211"/>
      <c r="O1" s="211"/>
      <c r="P1" s="211"/>
      <c r="Q1" s="211"/>
      <c r="R1" s="211"/>
      <c r="S1" s="196"/>
    </row>
    <row r="2" spans="1:19" s="93" customFormat="1" ht="18.75" x14ac:dyDescent="0.35">
      <c r="A2" s="197" t="s">
        <v>23</v>
      </c>
      <c r="B2" s="212"/>
      <c r="C2" s="212"/>
      <c r="D2" s="212"/>
      <c r="E2" s="212"/>
      <c r="F2" s="212"/>
      <c r="G2" s="212"/>
      <c r="H2" s="212"/>
      <c r="I2" s="212"/>
      <c r="J2" s="212"/>
      <c r="K2" s="212"/>
      <c r="L2" s="212"/>
      <c r="M2" s="212"/>
      <c r="N2" s="212"/>
      <c r="O2" s="212"/>
      <c r="P2" s="212"/>
      <c r="Q2" s="212"/>
      <c r="R2" s="212"/>
      <c r="S2" s="198"/>
    </row>
    <row r="3" spans="1:19" s="94" customFormat="1" ht="37.5" customHeight="1" x14ac:dyDescent="0.2">
      <c r="A3" s="199" t="s">
        <v>338</v>
      </c>
      <c r="B3" s="213"/>
      <c r="C3" s="213"/>
      <c r="D3" s="213"/>
      <c r="E3" s="213"/>
      <c r="F3" s="213"/>
      <c r="G3" s="213"/>
      <c r="H3" s="213"/>
      <c r="I3" s="213"/>
      <c r="J3" s="213"/>
      <c r="K3" s="213"/>
      <c r="L3" s="213"/>
      <c r="M3" s="213"/>
      <c r="N3" s="213"/>
      <c r="O3" s="213"/>
      <c r="P3" s="213"/>
      <c r="Q3" s="213"/>
      <c r="R3" s="213"/>
      <c r="S3" s="200"/>
    </row>
    <row r="4" spans="1:19" s="122" customFormat="1" ht="49.5" customHeight="1" x14ac:dyDescent="0.2">
      <c r="A4" s="219" t="s">
        <v>1529</v>
      </c>
      <c r="B4" s="220"/>
      <c r="C4" s="220"/>
      <c r="D4" s="220"/>
      <c r="E4" s="220"/>
      <c r="F4" s="220"/>
      <c r="G4" s="220"/>
      <c r="H4" s="220"/>
      <c r="I4" s="220"/>
      <c r="J4" s="220"/>
      <c r="K4" s="220"/>
      <c r="L4" s="220"/>
      <c r="M4" s="220"/>
      <c r="N4" s="220"/>
      <c r="O4" s="220"/>
      <c r="P4" s="220"/>
      <c r="Q4" s="220"/>
      <c r="R4" s="220"/>
      <c r="S4" s="220"/>
    </row>
    <row r="5" spans="1:19" s="56" customFormat="1" ht="17.25" customHeight="1" x14ac:dyDescent="0.2">
      <c r="A5" s="240" t="s">
        <v>6</v>
      </c>
      <c r="B5" s="241"/>
      <c r="C5" s="241"/>
      <c r="D5" s="241"/>
      <c r="E5" s="241"/>
      <c r="F5" s="241"/>
      <c r="G5" s="241"/>
      <c r="H5" s="241"/>
      <c r="I5" s="241"/>
      <c r="J5" s="241"/>
      <c r="K5" s="241"/>
      <c r="L5" s="241"/>
      <c r="M5" s="241"/>
      <c r="N5" s="241"/>
      <c r="O5" s="241"/>
      <c r="P5" s="241"/>
      <c r="Q5" s="241"/>
      <c r="R5" s="241"/>
      <c r="S5" s="242"/>
    </row>
    <row r="6" spans="1:19" s="56" customFormat="1" ht="17.25" customHeight="1" x14ac:dyDescent="0.2">
      <c r="A6" s="145"/>
      <c r="B6" s="146"/>
      <c r="C6" s="146"/>
      <c r="D6" s="230">
        <f>CARÁTULA!C8</f>
        <v>0</v>
      </c>
      <c r="E6" s="230"/>
      <c r="F6" s="230"/>
      <c r="G6" s="230"/>
      <c r="H6" s="230"/>
      <c r="I6" s="230"/>
      <c r="J6" s="146"/>
      <c r="K6" s="146"/>
      <c r="L6" s="146"/>
      <c r="M6" s="146"/>
      <c r="N6" s="149">
        <f>CARÁTULA!C11</f>
        <v>0</v>
      </c>
      <c r="O6" s="146"/>
      <c r="P6" s="146"/>
      <c r="Q6" s="146"/>
      <c r="R6" s="146"/>
      <c r="S6" s="147"/>
    </row>
    <row r="7" spans="1:19" s="56" customFormat="1" ht="17.25" customHeight="1" x14ac:dyDescent="0.2">
      <c r="A7" s="249"/>
      <c r="B7" s="251" t="s">
        <v>24</v>
      </c>
      <c r="C7" s="372" t="s">
        <v>25</v>
      </c>
      <c r="D7" s="12" t="s">
        <v>26</v>
      </c>
      <c r="E7" s="223" t="s">
        <v>27</v>
      </c>
      <c r="F7" s="382" t="s">
        <v>1323</v>
      </c>
      <c r="G7" s="373" t="s">
        <v>476</v>
      </c>
      <c r="H7" s="377" t="s">
        <v>1324</v>
      </c>
      <c r="I7" s="12" t="s">
        <v>12</v>
      </c>
      <c r="J7" s="223" t="s">
        <v>27</v>
      </c>
      <c r="K7" s="382" t="s">
        <v>1323</v>
      </c>
      <c r="L7" s="373" t="s">
        <v>476</v>
      </c>
      <c r="M7" s="377" t="s">
        <v>1324</v>
      </c>
      <c r="N7" s="13" t="s">
        <v>13</v>
      </c>
      <c r="O7" s="243" t="s">
        <v>27</v>
      </c>
      <c r="P7" s="373" t="s">
        <v>1323</v>
      </c>
      <c r="Q7" s="373" t="s">
        <v>476</v>
      </c>
      <c r="R7" s="373" t="s">
        <v>1324</v>
      </c>
      <c r="S7" s="246" t="s">
        <v>28</v>
      </c>
    </row>
    <row r="8" spans="1:19" s="56" customFormat="1" ht="19.899999999999999" customHeight="1" x14ac:dyDescent="0.2">
      <c r="A8" s="217"/>
      <c r="B8" s="252"/>
      <c r="C8" s="380"/>
      <c r="D8" s="14" t="s">
        <v>29</v>
      </c>
      <c r="E8" s="238"/>
      <c r="F8" s="383"/>
      <c r="G8" s="374"/>
      <c r="H8" s="378"/>
      <c r="I8" s="14" t="s">
        <v>29</v>
      </c>
      <c r="J8" s="238"/>
      <c r="K8" s="383"/>
      <c r="L8" s="374"/>
      <c r="M8" s="378"/>
      <c r="N8" s="15" t="s">
        <v>14</v>
      </c>
      <c r="O8" s="244"/>
      <c r="P8" s="374"/>
      <c r="Q8" s="374"/>
      <c r="R8" s="374"/>
      <c r="S8" s="247"/>
    </row>
    <row r="9" spans="1:19" s="56" customFormat="1" ht="19.899999999999999" customHeight="1" x14ac:dyDescent="0.2">
      <c r="A9" s="250"/>
      <c r="B9" s="253"/>
      <c r="C9" s="381"/>
      <c r="D9" s="16" t="s">
        <v>30</v>
      </c>
      <c r="E9" s="239"/>
      <c r="F9" s="384"/>
      <c r="G9" s="376"/>
      <c r="H9" s="379"/>
      <c r="I9" s="16" t="s">
        <v>30</v>
      </c>
      <c r="J9" s="239"/>
      <c r="K9" s="384"/>
      <c r="L9" s="376"/>
      <c r="M9" s="379"/>
      <c r="N9" s="17" t="s">
        <v>30</v>
      </c>
      <c r="O9" s="245"/>
      <c r="P9" s="375"/>
      <c r="Q9" s="375"/>
      <c r="R9" s="375"/>
      <c r="S9" s="248"/>
    </row>
    <row r="10" spans="1:19" s="126" customFormat="1" ht="242.25" customHeight="1" x14ac:dyDescent="0.2">
      <c r="A10" s="18">
        <v>1</v>
      </c>
      <c r="B10" s="19" t="s">
        <v>1108</v>
      </c>
      <c r="C10" s="172" t="s">
        <v>1496</v>
      </c>
      <c r="D10" s="19" t="s">
        <v>1517</v>
      </c>
      <c r="E10" s="123">
        <v>1</v>
      </c>
      <c r="F10" s="124">
        <f>IF(E10=G10,H10)</f>
        <v>1</v>
      </c>
      <c r="G10" s="124">
        <f>IF(E10="NA","NA",H10)</f>
        <v>1</v>
      </c>
      <c r="H10" s="124">
        <v>1</v>
      </c>
      <c r="I10" s="19" t="s">
        <v>1518</v>
      </c>
      <c r="J10" s="125">
        <v>1</v>
      </c>
      <c r="K10" s="124">
        <f t="shared" ref="K10:K19" si="0">IF(J10=L10,M10)</f>
        <v>1</v>
      </c>
      <c r="L10" s="124">
        <f t="shared" ref="L10:L19" si="1">IF(J10="NA","NA",M10)</f>
        <v>1</v>
      </c>
      <c r="M10" s="124">
        <v>1</v>
      </c>
      <c r="N10" s="19" t="s">
        <v>1311</v>
      </c>
      <c r="O10" s="125">
        <v>1</v>
      </c>
      <c r="P10" s="124">
        <f t="shared" ref="P10:P19" si="2">IF(O10=Q10,R10)</f>
        <v>1</v>
      </c>
      <c r="Q10" s="124">
        <f t="shared" ref="Q10:Q19" si="3">IF(O10="NA","NA",R10)</f>
        <v>1</v>
      </c>
      <c r="R10" s="124">
        <v>1</v>
      </c>
      <c r="S10" s="26" t="s">
        <v>145</v>
      </c>
    </row>
    <row r="11" spans="1:19" s="126" customFormat="1" ht="112.5" x14ac:dyDescent="0.2">
      <c r="A11" s="18">
        <v>2</v>
      </c>
      <c r="B11" s="227" t="s">
        <v>1109</v>
      </c>
      <c r="C11" s="385" t="s">
        <v>140</v>
      </c>
      <c r="D11" s="19" t="s">
        <v>762</v>
      </c>
      <c r="E11" s="123">
        <v>1</v>
      </c>
      <c r="F11" s="124">
        <f>IF(E11=G11,H11)</f>
        <v>1</v>
      </c>
      <c r="G11" s="124">
        <f>IF(E11="NA","NA",H11)</f>
        <v>1</v>
      </c>
      <c r="H11" s="124">
        <v>1</v>
      </c>
      <c r="I11" s="19" t="s">
        <v>1110</v>
      </c>
      <c r="J11" s="125">
        <v>1</v>
      </c>
      <c r="K11" s="124">
        <f t="shared" si="0"/>
        <v>1</v>
      </c>
      <c r="L11" s="124">
        <f t="shared" si="1"/>
        <v>1</v>
      </c>
      <c r="M11" s="124">
        <v>1</v>
      </c>
      <c r="N11" s="19" t="s">
        <v>804</v>
      </c>
      <c r="O11" s="125">
        <v>1</v>
      </c>
      <c r="P11" s="124">
        <f t="shared" si="2"/>
        <v>1</v>
      </c>
      <c r="Q11" s="124">
        <f t="shared" si="3"/>
        <v>1</v>
      </c>
      <c r="R11" s="124">
        <v>1</v>
      </c>
      <c r="S11" s="26" t="s">
        <v>168</v>
      </c>
    </row>
    <row r="12" spans="1:19" s="126" customFormat="1" ht="127.5" customHeight="1" x14ac:dyDescent="0.2">
      <c r="A12" s="18">
        <v>3</v>
      </c>
      <c r="B12" s="227"/>
      <c r="C12" s="385"/>
      <c r="D12" s="19" t="s">
        <v>1111</v>
      </c>
      <c r="E12" s="123">
        <v>1</v>
      </c>
      <c r="F12" s="124">
        <f t="shared" ref="F12:F19" si="4">IF(E12=G12,H12)</f>
        <v>1</v>
      </c>
      <c r="G12" s="124">
        <f t="shared" ref="G12:G19" si="5">IF(E12="NA","NA",H12)</f>
        <v>1</v>
      </c>
      <c r="H12" s="124">
        <v>1</v>
      </c>
      <c r="I12" s="19" t="s">
        <v>1566</v>
      </c>
      <c r="J12" s="125">
        <v>1</v>
      </c>
      <c r="K12" s="124">
        <f t="shared" si="0"/>
        <v>1</v>
      </c>
      <c r="L12" s="124">
        <f t="shared" si="1"/>
        <v>1</v>
      </c>
      <c r="M12" s="124">
        <v>1</v>
      </c>
      <c r="N12" s="19" t="s">
        <v>1112</v>
      </c>
      <c r="O12" s="125">
        <v>1</v>
      </c>
      <c r="P12" s="124">
        <f t="shared" si="2"/>
        <v>1</v>
      </c>
      <c r="Q12" s="124">
        <f t="shared" si="3"/>
        <v>1</v>
      </c>
      <c r="R12" s="124">
        <v>1</v>
      </c>
      <c r="S12" s="228" t="s">
        <v>83</v>
      </c>
    </row>
    <row r="13" spans="1:19" s="126" customFormat="1" ht="243.75" x14ac:dyDescent="0.2">
      <c r="A13" s="18">
        <v>4</v>
      </c>
      <c r="B13" s="19" t="s">
        <v>1113</v>
      </c>
      <c r="C13" s="127" t="s">
        <v>254</v>
      </c>
      <c r="D13" s="19" t="s">
        <v>1114</v>
      </c>
      <c r="E13" s="123">
        <v>1</v>
      </c>
      <c r="F13" s="124">
        <f t="shared" si="4"/>
        <v>1</v>
      </c>
      <c r="G13" s="124">
        <f t="shared" si="5"/>
        <v>1</v>
      </c>
      <c r="H13" s="124">
        <v>1</v>
      </c>
      <c r="I13" s="19" t="s">
        <v>1115</v>
      </c>
      <c r="J13" s="125">
        <v>1</v>
      </c>
      <c r="K13" s="124">
        <f t="shared" si="0"/>
        <v>1</v>
      </c>
      <c r="L13" s="124">
        <f t="shared" si="1"/>
        <v>1</v>
      </c>
      <c r="M13" s="124">
        <v>1</v>
      </c>
      <c r="N13" s="19" t="s">
        <v>1116</v>
      </c>
      <c r="O13" s="125">
        <v>1</v>
      </c>
      <c r="P13" s="124">
        <f t="shared" si="2"/>
        <v>1</v>
      </c>
      <c r="Q13" s="124">
        <f t="shared" si="3"/>
        <v>1</v>
      </c>
      <c r="R13" s="124">
        <v>1</v>
      </c>
      <c r="S13" s="228"/>
    </row>
    <row r="14" spans="1:19" s="126" customFormat="1" ht="168.75" x14ac:dyDescent="0.2">
      <c r="A14" s="18">
        <v>5</v>
      </c>
      <c r="B14" s="19" t="s">
        <v>1113</v>
      </c>
      <c r="C14" s="127" t="s">
        <v>255</v>
      </c>
      <c r="D14" s="19" t="s">
        <v>1117</v>
      </c>
      <c r="E14" s="123">
        <v>1</v>
      </c>
      <c r="F14" s="124">
        <f t="shared" si="4"/>
        <v>1</v>
      </c>
      <c r="G14" s="124">
        <f t="shared" si="5"/>
        <v>1</v>
      </c>
      <c r="H14" s="124">
        <v>1</v>
      </c>
      <c r="I14" s="19" t="s">
        <v>1118</v>
      </c>
      <c r="J14" s="125">
        <v>1</v>
      </c>
      <c r="K14" s="124">
        <f t="shared" si="0"/>
        <v>1</v>
      </c>
      <c r="L14" s="124">
        <f t="shared" si="1"/>
        <v>1</v>
      </c>
      <c r="M14" s="124">
        <v>1</v>
      </c>
      <c r="N14" s="19" t="s">
        <v>1119</v>
      </c>
      <c r="O14" s="125">
        <v>1</v>
      </c>
      <c r="P14" s="124">
        <f t="shared" si="2"/>
        <v>1</v>
      </c>
      <c r="Q14" s="124">
        <f t="shared" si="3"/>
        <v>1</v>
      </c>
      <c r="R14" s="124">
        <v>1</v>
      </c>
      <c r="S14" s="228"/>
    </row>
    <row r="15" spans="1:19" s="126" customFormat="1" ht="225" x14ac:dyDescent="0.2">
      <c r="A15" s="18">
        <v>6</v>
      </c>
      <c r="B15" s="19" t="s">
        <v>1113</v>
      </c>
      <c r="C15" s="127" t="s">
        <v>256</v>
      </c>
      <c r="D15" s="19" t="s">
        <v>1120</v>
      </c>
      <c r="E15" s="123">
        <v>1</v>
      </c>
      <c r="F15" s="124">
        <f t="shared" si="4"/>
        <v>1</v>
      </c>
      <c r="G15" s="124">
        <f t="shared" si="5"/>
        <v>1</v>
      </c>
      <c r="H15" s="124">
        <v>1</v>
      </c>
      <c r="I15" s="19" t="s">
        <v>1121</v>
      </c>
      <c r="J15" s="125">
        <v>1</v>
      </c>
      <c r="K15" s="124">
        <f t="shared" si="0"/>
        <v>1</v>
      </c>
      <c r="L15" s="124">
        <f t="shared" si="1"/>
        <v>1</v>
      </c>
      <c r="M15" s="124">
        <v>1</v>
      </c>
      <c r="N15" s="19" t="s">
        <v>1122</v>
      </c>
      <c r="O15" s="125">
        <v>1</v>
      </c>
      <c r="P15" s="124">
        <f t="shared" si="2"/>
        <v>1</v>
      </c>
      <c r="Q15" s="124">
        <f t="shared" si="3"/>
        <v>1</v>
      </c>
      <c r="R15" s="124">
        <v>1</v>
      </c>
      <c r="S15" s="228" t="s">
        <v>173</v>
      </c>
    </row>
    <row r="16" spans="1:19" s="126" customFormat="1" ht="144" customHeight="1" x14ac:dyDescent="0.2">
      <c r="A16" s="18">
        <v>7</v>
      </c>
      <c r="B16" s="19" t="s">
        <v>1113</v>
      </c>
      <c r="C16" s="127" t="s">
        <v>257</v>
      </c>
      <c r="D16" s="19" t="s">
        <v>1123</v>
      </c>
      <c r="E16" s="123">
        <v>1</v>
      </c>
      <c r="F16" s="124">
        <f t="shared" si="4"/>
        <v>1</v>
      </c>
      <c r="G16" s="124">
        <f t="shared" si="5"/>
        <v>1</v>
      </c>
      <c r="H16" s="124">
        <v>1</v>
      </c>
      <c r="I16" s="19" t="s">
        <v>1124</v>
      </c>
      <c r="J16" s="125">
        <v>1</v>
      </c>
      <c r="K16" s="124">
        <f t="shared" si="0"/>
        <v>1</v>
      </c>
      <c r="L16" s="124">
        <f t="shared" si="1"/>
        <v>1</v>
      </c>
      <c r="M16" s="124">
        <v>1</v>
      </c>
      <c r="N16" s="19" t="s">
        <v>1125</v>
      </c>
      <c r="O16" s="125">
        <v>1</v>
      </c>
      <c r="P16" s="124">
        <f t="shared" si="2"/>
        <v>1</v>
      </c>
      <c r="Q16" s="124">
        <f t="shared" si="3"/>
        <v>1</v>
      </c>
      <c r="R16" s="124">
        <v>1</v>
      </c>
      <c r="S16" s="228"/>
    </row>
    <row r="17" spans="1:19" s="126" customFormat="1" ht="211.5" customHeight="1" x14ac:dyDescent="0.2">
      <c r="A17" s="18">
        <v>8</v>
      </c>
      <c r="B17" s="227" t="s">
        <v>775</v>
      </c>
      <c r="C17" s="127" t="s">
        <v>258</v>
      </c>
      <c r="D17" s="162" t="s">
        <v>1312</v>
      </c>
      <c r="E17" s="123">
        <v>1</v>
      </c>
      <c r="F17" s="124">
        <f t="shared" si="4"/>
        <v>1</v>
      </c>
      <c r="G17" s="124">
        <f t="shared" si="5"/>
        <v>1</v>
      </c>
      <c r="H17" s="124">
        <v>1</v>
      </c>
      <c r="I17" s="162" t="s">
        <v>1126</v>
      </c>
      <c r="J17" s="125">
        <v>1</v>
      </c>
      <c r="K17" s="124">
        <f t="shared" si="0"/>
        <v>1</v>
      </c>
      <c r="L17" s="124">
        <f t="shared" si="1"/>
        <v>1</v>
      </c>
      <c r="M17" s="124">
        <v>1</v>
      </c>
      <c r="N17" s="162" t="s">
        <v>1127</v>
      </c>
      <c r="O17" s="125">
        <v>1</v>
      </c>
      <c r="P17" s="124">
        <f t="shared" si="2"/>
        <v>1</v>
      </c>
      <c r="Q17" s="124">
        <f t="shared" si="3"/>
        <v>1</v>
      </c>
      <c r="R17" s="124">
        <v>1</v>
      </c>
      <c r="S17" s="228" t="s">
        <v>259</v>
      </c>
    </row>
    <row r="18" spans="1:19" s="126" customFormat="1" ht="137.25" customHeight="1" x14ac:dyDescent="0.2">
      <c r="A18" s="18">
        <v>9</v>
      </c>
      <c r="B18" s="227"/>
      <c r="C18" s="386" t="s">
        <v>1506</v>
      </c>
      <c r="D18" s="162" t="s">
        <v>1128</v>
      </c>
      <c r="E18" s="123">
        <v>1</v>
      </c>
      <c r="F18" s="124">
        <f t="shared" si="4"/>
        <v>1</v>
      </c>
      <c r="G18" s="124">
        <f t="shared" si="5"/>
        <v>1</v>
      </c>
      <c r="H18" s="124">
        <v>1</v>
      </c>
      <c r="I18" s="162" t="s">
        <v>1129</v>
      </c>
      <c r="J18" s="125">
        <v>1</v>
      </c>
      <c r="K18" s="124">
        <f t="shared" si="0"/>
        <v>1</v>
      </c>
      <c r="L18" s="124">
        <f t="shared" si="1"/>
        <v>1</v>
      </c>
      <c r="M18" s="124">
        <v>1</v>
      </c>
      <c r="N18" s="162" t="s">
        <v>534</v>
      </c>
      <c r="O18" s="125">
        <v>1</v>
      </c>
      <c r="P18" s="124">
        <f t="shared" si="2"/>
        <v>1</v>
      </c>
      <c r="Q18" s="124">
        <f t="shared" si="3"/>
        <v>1</v>
      </c>
      <c r="R18" s="124">
        <v>1</v>
      </c>
      <c r="S18" s="228"/>
    </row>
    <row r="19" spans="1:19" s="126" customFormat="1" ht="78" customHeight="1" x14ac:dyDescent="0.2">
      <c r="A19" s="18">
        <v>10</v>
      </c>
      <c r="B19" s="227"/>
      <c r="C19" s="386"/>
      <c r="D19" s="162" t="s">
        <v>1130</v>
      </c>
      <c r="E19" s="123">
        <v>1</v>
      </c>
      <c r="F19" s="124">
        <f t="shared" si="4"/>
        <v>1</v>
      </c>
      <c r="G19" s="124">
        <f t="shared" si="5"/>
        <v>1</v>
      </c>
      <c r="H19" s="124">
        <v>1</v>
      </c>
      <c r="I19" s="162" t="s">
        <v>1131</v>
      </c>
      <c r="J19" s="125">
        <v>1</v>
      </c>
      <c r="K19" s="124">
        <f t="shared" si="0"/>
        <v>1</v>
      </c>
      <c r="L19" s="124">
        <f t="shared" si="1"/>
        <v>1</v>
      </c>
      <c r="M19" s="124">
        <v>1</v>
      </c>
      <c r="N19" s="162" t="s">
        <v>1132</v>
      </c>
      <c r="O19" s="125">
        <v>1</v>
      </c>
      <c r="P19" s="124">
        <f t="shared" si="2"/>
        <v>1</v>
      </c>
      <c r="Q19" s="124">
        <f t="shared" si="3"/>
        <v>1</v>
      </c>
      <c r="R19" s="124">
        <v>1</v>
      </c>
      <c r="S19" s="228"/>
    </row>
    <row r="20" spans="1:19" ht="37.5" x14ac:dyDescent="0.2">
      <c r="B20" s="163" t="s">
        <v>1450</v>
      </c>
      <c r="C20" s="128"/>
      <c r="D20" s="164">
        <f>'RESULTADOS DIG'!B34</f>
        <v>1</v>
      </c>
      <c r="E20" s="31">
        <f>SUM(E10:E19)</f>
        <v>10</v>
      </c>
      <c r="F20" s="31">
        <f>SUM(F10:F19)</f>
        <v>10</v>
      </c>
      <c r="G20" s="31">
        <f>SUM(G10:G19)</f>
        <v>10</v>
      </c>
      <c r="H20" s="31">
        <f>SUM(H10:H19)</f>
        <v>10</v>
      </c>
      <c r="I20" s="32"/>
      <c r="J20" s="31">
        <f>SUM(J10:J19)</f>
        <v>10</v>
      </c>
      <c r="K20" s="31">
        <f>SUM(K10:K19)</f>
        <v>10</v>
      </c>
      <c r="L20" s="31">
        <f>SUM(L10:L19)</f>
        <v>10</v>
      </c>
      <c r="M20" s="31">
        <f>SUM(M10:M19)</f>
        <v>10</v>
      </c>
      <c r="N20" s="32"/>
      <c r="O20" s="31">
        <f>SUM(O10:O19)</f>
        <v>10</v>
      </c>
      <c r="P20" s="31">
        <f>SUM(P10:P19)</f>
        <v>10</v>
      </c>
      <c r="Q20" s="31">
        <f>SUM(Q10:Q19)</f>
        <v>10</v>
      </c>
      <c r="R20" s="31">
        <f>SUM(R10:R19)</f>
        <v>10</v>
      </c>
      <c r="S20" s="30"/>
    </row>
    <row r="21" spans="1:19" ht="37.5" x14ac:dyDescent="0.2">
      <c r="B21" s="163" t="s">
        <v>1451</v>
      </c>
      <c r="D21" s="165">
        <f>'RESULTADOS VER'!F34</f>
        <v>1</v>
      </c>
      <c r="E21" s="31">
        <f>SUM(E10:E19)</f>
        <v>10</v>
      </c>
      <c r="F21" s="31">
        <f>SUM(F10:F19)</f>
        <v>10</v>
      </c>
      <c r="G21" s="31">
        <f>SUM(G10:G19)</f>
        <v>10</v>
      </c>
      <c r="H21" s="31">
        <f>SUM(H10:H19)</f>
        <v>10</v>
      </c>
      <c r="J21" s="31">
        <f>SUM(J10:J19)</f>
        <v>10</v>
      </c>
      <c r="K21" s="31">
        <f>SUM(K10:K19)</f>
        <v>10</v>
      </c>
      <c r="L21" s="31">
        <f>SUM(L10:L19)</f>
        <v>10</v>
      </c>
      <c r="M21" s="31">
        <f>SUM(M10:M19)</f>
        <v>10</v>
      </c>
      <c r="O21" s="31">
        <f>SUM(O10:O19)</f>
        <v>10</v>
      </c>
      <c r="P21" s="31">
        <f>SUM(P10:P19)</f>
        <v>10</v>
      </c>
      <c r="Q21" s="31">
        <f>SUM(Q10:Q19)</f>
        <v>10</v>
      </c>
      <c r="R21" s="31">
        <f>SUM(R10:R19)</f>
        <v>10</v>
      </c>
    </row>
    <row r="22" spans="1:19" ht="37.5" x14ac:dyDescent="0.2">
      <c r="B22" s="163" t="s">
        <v>1452</v>
      </c>
      <c r="D22" s="165">
        <f>'RESULTADOS CARDIO'!F34</f>
        <v>1</v>
      </c>
      <c r="E22" s="31">
        <f>SUM(E10:E19)</f>
        <v>10</v>
      </c>
      <c r="F22" s="31">
        <f>SUM(F10:F19)</f>
        <v>10</v>
      </c>
      <c r="G22" s="31">
        <f>SUM(G10:G19)</f>
        <v>10</v>
      </c>
      <c r="H22" s="31">
        <f>SUM(H10:H19)</f>
        <v>10</v>
      </c>
      <c r="J22" s="31">
        <f>SUM(J10:J19)</f>
        <v>10</v>
      </c>
      <c r="K22" s="31">
        <f>SUM(K10:K19)</f>
        <v>10</v>
      </c>
      <c r="L22" s="31">
        <f>SUM(L10:L19)</f>
        <v>10</v>
      </c>
      <c r="M22" s="31">
        <f>SUM(M10:M19)</f>
        <v>10</v>
      </c>
      <c r="O22" s="31">
        <f>SUM(O10:O19)</f>
        <v>10</v>
      </c>
      <c r="P22" s="31">
        <f>SUM(P10:P19)</f>
        <v>10</v>
      </c>
      <c r="Q22" s="31">
        <f>SUM(Q10:Q19)</f>
        <v>10</v>
      </c>
      <c r="R22" s="31">
        <f>SUM(R10:R19)</f>
        <v>10</v>
      </c>
    </row>
    <row r="23" spans="1:19" ht="37.5" x14ac:dyDescent="0.2">
      <c r="B23" s="163" t="s">
        <v>1453</v>
      </c>
      <c r="D23" s="165">
        <f>'RESULTADOS URI'!B34</f>
        <v>1</v>
      </c>
      <c r="E23" s="31">
        <f>SUM(E10:E19)</f>
        <v>10</v>
      </c>
      <c r="F23" s="31">
        <f>SUM(F10:F19)</f>
        <v>10</v>
      </c>
      <c r="G23" s="31">
        <f>SUM(G10:G19)</f>
        <v>10</v>
      </c>
      <c r="H23" s="31">
        <f>SUM(H10:H19)</f>
        <v>10</v>
      </c>
      <c r="J23" s="31">
        <f>SUM(J10:J19)</f>
        <v>10</v>
      </c>
      <c r="K23" s="31">
        <f>SUM(K10:K19)</f>
        <v>10</v>
      </c>
      <c r="L23" s="31">
        <f>SUM(L10:L19)</f>
        <v>10</v>
      </c>
      <c r="M23" s="31">
        <f>SUM(M10:M19)</f>
        <v>10</v>
      </c>
      <c r="O23" s="31">
        <f>SUM(O10:O19)</f>
        <v>10</v>
      </c>
      <c r="P23" s="31">
        <f>SUM(P10:P19)</f>
        <v>10</v>
      </c>
      <c r="Q23" s="31">
        <f>SUM(Q10:Q19)</f>
        <v>10</v>
      </c>
      <c r="R23" s="31">
        <f>SUM(R10:R19)</f>
        <v>10</v>
      </c>
    </row>
  </sheetData>
  <mergeCells count="29">
    <mergeCell ref="B11:B12"/>
    <mergeCell ref="C11:C12"/>
    <mergeCell ref="C18:C19"/>
    <mergeCell ref="B17:B19"/>
    <mergeCell ref="F7:F9"/>
    <mergeCell ref="A1:S1"/>
    <mergeCell ref="A2:S2"/>
    <mergeCell ref="A5:S5"/>
    <mergeCell ref="A3:S3"/>
    <mergeCell ref="A7:A9"/>
    <mergeCell ref="B7:B9"/>
    <mergeCell ref="C7:C9"/>
    <mergeCell ref="E7:E9"/>
    <mergeCell ref="J7:J9"/>
    <mergeCell ref="R7:R9"/>
    <mergeCell ref="S7:S9"/>
    <mergeCell ref="A4:S4"/>
    <mergeCell ref="O7:O9"/>
    <mergeCell ref="G7:G9"/>
    <mergeCell ref="H7:H9"/>
    <mergeCell ref="K7:K9"/>
    <mergeCell ref="D6:I6"/>
    <mergeCell ref="P7:P9"/>
    <mergeCell ref="S12:S14"/>
    <mergeCell ref="S15:S16"/>
    <mergeCell ref="S17:S19"/>
    <mergeCell ref="Q7:Q9"/>
    <mergeCell ref="L7:L9"/>
    <mergeCell ref="M7:M9"/>
  </mergeCells>
  <pageMargins left="0.70866141732283472" right="0.70866141732283472" top="0.74803149606299213" bottom="0.74803149606299213" header="0.31496062992125984" footer="0.31496062992125984"/>
  <pageSetup scale="31"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rgb="FF8E001B"/>
    <pageSetUpPr fitToPage="1"/>
  </sheetPr>
  <dimension ref="A1:S172"/>
  <sheetViews>
    <sheetView topLeftCell="A32" zoomScale="70" zoomScaleNormal="70" workbookViewId="0">
      <selection activeCell="A38" sqref="A38:S38"/>
    </sheetView>
  </sheetViews>
  <sheetFormatPr baseColWidth="10" defaultColWidth="9.5" defaultRowHeight="9" customHeight="1" x14ac:dyDescent="0.2"/>
  <cols>
    <col min="1" max="1" width="5.83203125" style="63" customWidth="1"/>
    <col min="2" max="2" width="50.83203125" style="63" customWidth="1"/>
    <col min="3" max="3" width="22.83203125" style="34" customWidth="1"/>
    <col min="4" max="4" width="77.33203125" style="63" customWidth="1"/>
    <col min="5" max="5" width="14.5" style="63" bestFit="1" customWidth="1"/>
    <col min="6" max="8" width="14.5" style="63" hidden="1" customWidth="1"/>
    <col min="9" max="9" width="90.83203125" style="63" customWidth="1"/>
    <col min="10" max="10" width="14.5" style="63" bestFit="1" customWidth="1"/>
    <col min="11" max="13" width="14.5" style="63" hidden="1" customWidth="1"/>
    <col min="14" max="14" width="90.83203125" style="63" customWidth="1"/>
    <col min="15" max="15" width="14.5" style="63" bestFit="1" customWidth="1"/>
    <col min="16" max="18" width="14.5" style="63" hidden="1" customWidth="1"/>
    <col min="19" max="19" width="50.83203125" style="34" customWidth="1"/>
    <col min="20" max="16384" width="9.5" style="36"/>
  </cols>
  <sheetData>
    <row r="1" spans="1:19" s="8" customFormat="1" ht="23.25" customHeight="1" x14ac:dyDescent="0.4">
      <c r="A1" s="195" t="s">
        <v>1470</v>
      </c>
      <c r="B1" s="211"/>
      <c r="C1" s="211"/>
      <c r="D1" s="211"/>
      <c r="E1" s="211"/>
      <c r="F1" s="211"/>
      <c r="G1" s="211"/>
      <c r="H1" s="211"/>
      <c r="I1" s="211"/>
      <c r="J1" s="211"/>
      <c r="K1" s="211"/>
      <c r="L1" s="211"/>
      <c r="M1" s="211"/>
      <c r="N1" s="211"/>
      <c r="O1" s="211"/>
      <c r="P1" s="211"/>
      <c r="Q1" s="211"/>
      <c r="R1" s="211"/>
      <c r="S1" s="196"/>
    </row>
    <row r="2" spans="1:19" s="8" customFormat="1" ht="21.75" x14ac:dyDescent="0.4">
      <c r="A2" s="197" t="s">
        <v>23</v>
      </c>
      <c r="B2" s="212"/>
      <c r="C2" s="212"/>
      <c r="D2" s="212"/>
      <c r="E2" s="212"/>
      <c r="F2" s="212"/>
      <c r="G2" s="212"/>
      <c r="H2" s="212"/>
      <c r="I2" s="212"/>
      <c r="J2" s="212"/>
      <c r="K2" s="212"/>
      <c r="L2" s="212"/>
      <c r="M2" s="212"/>
      <c r="N2" s="212"/>
      <c r="O2" s="212"/>
      <c r="P2" s="212"/>
      <c r="Q2" s="212"/>
      <c r="R2" s="212"/>
      <c r="S2" s="198"/>
    </row>
    <row r="3" spans="1:19" s="9" customFormat="1" ht="37.5" customHeight="1" x14ac:dyDescent="0.2">
      <c r="A3" s="199" t="s">
        <v>338</v>
      </c>
      <c r="B3" s="213"/>
      <c r="C3" s="213"/>
      <c r="D3" s="213"/>
      <c r="E3" s="213"/>
      <c r="F3" s="213"/>
      <c r="G3" s="213"/>
      <c r="H3" s="213"/>
      <c r="I3" s="213"/>
      <c r="J3" s="213"/>
      <c r="K3" s="213"/>
      <c r="L3" s="213"/>
      <c r="M3" s="213"/>
      <c r="N3" s="213"/>
      <c r="O3" s="213"/>
      <c r="P3" s="213"/>
      <c r="Q3" s="213"/>
      <c r="R3" s="213"/>
      <c r="S3" s="200"/>
    </row>
    <row r="4" spans="1:19" s="10" customFormat="1" ht="49.5" customHeight="1" x14ac:dyDescent="0.2">
      <c r="A4" s="219" t="s">
        <v>1529</v>
      </c>
      <c r="B4" s="220"/>
      <c r="C4" s="220"/>
      <c r="D4" s="220"/>
      <c r="E4" s="220"/>
      <c r="F4" s="220"/>
      <c r="G4" s="220"/>
      <c r="H4" s="220"/>
      <c r="I4" s="220"/>
      <c r="J4" s="220"/>
      <c r="K4" s="220"/>
      <c r="L4" s="220"/>
      <c r="M4" s="220"/>
      <c r="N4" s="220"/>
      <c r="O4" s="220"/>
      <c r="P4" s="220"/>
      <c r="Q4" s="220"/>
      <c r="R4" s="220"/>
      <c r="S4" s="220"/>
    </row>
    <row r="5" spans="1:19" s="11" customFormat="1" ht="17.25" customHeight="1" x14ac:dyDescent="0.2">
      <c r="A5" s="240" t="s">
        <v>7</v>
      </c>
      <c r="B5" s="241"/>
      <c r="C5" s="241"/>
      <c r="D5" s="241"/>
      <c r="E5" s="241"/>
      <c r="F5" s="241"/>
      <c r="G5" s="241"/>
      <c r="H5" s="241"/>
      <c r="I5" s="241"/>
      <c r="J5" s="241"/>
      <c r="K5" s="241"/>
      <c r="L5" s="241"/>
      <c r="M5" s="241"/>
      <c r="N5" s="241"/>
      <c r="O5" s="241"/>
      <c r="P5" s="241"/>
      <c r="Q5" s="241"/>
      <c r="R5" s="241"/>
      <c r="S5" s="242"/>
    </row>
    <row r="6" spans="1:19" s="11" customFormat="1" ht="17.25" customHeight="1" x14ac:dyDescent="0.2">
      <c r="A6" s="145"/>
      <c r="B6" s="146"/>
      <c r="C6" s="230">
        <f>CARÁTULA!C8</f>
        <v>0</v>
      </c>
      <c r="D6" s="230"/>
      <c r="E6" s="230"/>
      <c r="F6" s="230"/>
      <c r="G6" s="230"/>
      <c r="H6" s="230"/>
      <c r="I6" s="230"/>
      <c r="J6" s="146"/>
      <c r="K6" s="146"/>
      <c r="L6" s="146"/>
      <c r="M6" s="146"/>
      <c r="N6" s="149">
        <f>CARÁTULA!C11</f>
        <v>0</v>
      </c>
      <c r="O6" s="146"/>
      <c r="P6" s="146"/>
      <c r="Q6" s="146"/>
      <c r="R6" s="146"/>
      <c r="S6" s="147"/>
    </row>
    <row r="7" spans="1:19" s="11" customFormat="1" ht="17.25" customHeight="1" x14ac:dyDescent="0.2">
      <c r="A7" s="249"/>
      <c r="B7" s="251" t="s">
        <v>24</v>
      </c>
      <c r="C7" s="223" t="s">
        <v>25</v>
      </c>
      <c r="D7" s="12" t="s">
        <v>26</v>
      </c>
      <c r="E7" s="223" t="s">
        <v>27</v>
      </c>
      <c r="F7" s="254" t="s">
        <v>1323</v>
      </c>
      <c r="G7" s="235" t="s">
        <v>476</v>
      </c>
      <c r="H7" s="257" t="s">
        <v>1324</v>
      </c>
      <c r="I7" s="12" t="s">
        <v>12</v>
      </c>
      <c r="J7" s="223" t="s">
        <v>27</v>
      </c>
      <c r="K7" s="254" t="s">
        <v>1323</v>
      </c>
      <c r="L7" s="235" t="s">
        <v>476</v>
      </c>
      <c r="M7" s="257" t="s">
        <v>1324</v>
      </c>
      <c r="N7" s="13" t="s">
        <v>13</v>
      </c>
      <c r="O7" s="243" t="s">
        <v>27</v>
      </c>
      <c r="P7" s="235" t="s">
        <v>1323</v>
      </c>
      <c r="Q7" s="235" t="s">
        <v>476</v>
      </c>
      <c r="R7" s="235" t="s">
        <v>1324</v>
      </c>
      <c r="S7" s="246" t="s">
        <v>28</v>
      </c>
    </row>
    <row r="8" spans="1:19" s="11" customFormat="1" ht="19.899999999999999" customHeight="1" x14ac:dyDescent="0.2">
      <c r="A8" s="217"/>
      <c r="B8" s="252"/>
      <c r="C8" s="238"/>
      <c r="D8" s="14" t="s">
        <v>29</v>
      </c>
      <c r="E8" s="238"/>
      <c r="F8" s="255"/>
      <c r="G8" s="236"/>
      <c r="H8" s="258"/>
      <c r="I8" s="14" t="s">
        <v>29</v>
      </c>
      <c r="J8" s="238"/>
      <c r="K8" s="255"/>
      <c r="L8" s="236"/>
      <c r="M8" s="258"/>
      <c r="N8" s="15" t="s">
        <v>14</v>
      </c>
      <c r="O8" s="244"/>
      <c r="P8" s="236"/>
      <c r="Q8" s="236"/>
      <c r="R8" s="236"/>
      <c r="S8" s="247"/>
    </row>
    <row r="9" spans="1:19" s="11" customFormat="1" ht="19.899999999999999" customHeight="1" x14ac:dyDescent="0.2">
      <c r="A9" s="250"/>
      <c r="B9" s="253"/>
      <c r="C9" s="239"/>
      <c r="D9" s="16" t="s">
        <v>30</v>
      </c>
      <c r="E9" s="239"/>
      <c r="F9" s="256"/>
      <c r="G9" s="221"/>
      <c r="H9" s="259"/>
      <c r="I9" s="16" t="s">
        <v>30</v>
      </c>
      <c r="J9" s="239"/>
      <c r="K9" s="256"/>
      <c r="L9" s="221"/>
      <c r="M9" s="259"/>
      <c r="N9" s="17" t="s">
        <v>30</v>
      </c>
      <c r="O9" s="245"/>
      <c r="P9" s="237"/>
      <c r="Q9" s="237"/>
      <c r="R9" s="237"/>
      <c r="S9" s="248"/>
    </row>
    <row r="10" spans="1:19" s="90" customFormat="1" ht="36" customHeight="1" x14ac:dyDescent="0.2">
      <c r="A10" s="37">
        <v>1</v>
      </c>
      <c r="B10" s="275" t="s">
        <v>20</v>
      </c>
      <c r="C10" s="229" t="s">
        <v>1521</v>
      </c>
      <c r="D10" s="166" t="s">
        <v>909</v>
      </c>
      <c r="E10" s="39">
        <v>1</v>
      </c>
      <c r="F10" s="21">
        <f>IF(E10=G10,H10)</f>
        <v>1</v>
      </c>
      <c r="G10" s="21">
        <f>IF(E10="NA","NA",H10)</f>
        <v>1</v>
      </c>
      <c r="H10" s="21">
        <v>1</v>
      </c>
      <c r="I10" s="38" t="s">
        <v>910</v>
      </c>
      <c r="J10" s="40">
        <v>1</v>
      </c>
      <c r="K10" s="21">
        <f t="shared" ref="K10:K37" si="0">IF(J10=L10,M10)</f>
        <v>1</v>
      </c>
      <c r="L10" s="21">
        <f t="shared" ref="L10:L37" si="1">IF(J10="NA","NA",M10)</f>
        <v>1</v>
      </c>
      <c r="M10" s="21">
        <v>1</v>
      </c>
      <c r="N10" s="166" t="s">
        <v>1159</v>
      </c>
      <c r="O10" s="40">
        <v>1</v>
      </c>
      <c r="P10" s="21">
        <f t="shared" ref="P10:P37" si="2">IF(O10=Q10,R10)</f>
        <v>1</v>
      </c>
      <c r="Q10" s="21">
        <f t="shared" ref="Q10:Q37" si="3">IF(O10="NA","NA",R10)</f>
        <v>1</v>
      </c>
      <c r="R10" s="21">
        <v>1</v>
      </c>
      <c r="S10" s="228" t="s">
        <v>269</v>
      </c>
    </row>
    <row r="11" spans="1:19" s="90" customFormat="1" ht="201" customHeight="1" x14ac:dyDescent="0.2">
      <c r="A11" s="37">
        <v>2</v>
      </c>
      <c r="B11" s="275"/>
      <c r="C11" s="229"/>
      <c r="D11" s="166" t="s">
        <v>1160</v>
      </c>
      <c r="E11" s="39">
        <v>1</v>
      </c>
      <c r="F11" s="21">
        <f>IF(E11=G11,H11)</f>
        <v>1</v>
      </c>
      <c r="G11" s="21">
        <f>IF(E11="NA","NA",H11)</f>
        <v>1</v>
      </c>
      <c r="H11" s="21">
        <v>1</v>
      </c>
      <c r="I11" s="38" t="s">
        <v>1313</v>
      </c>
      <c r="J11" s="40">
        <v>1</v>
      </c>
      <c r="K11" s="21">
        <f t="shared" si="0"/>
        <v>1</v>
      </c>
      <c r="L11" s="21">
        <f t="shared" si="1"/>
        <v>1</v>
      </c>
      <c r="M11" s="21">
        <v>1</v>
      </c>
      <c r="N11" s="166" t="s">
        <v>1159</v>
      </c>
      <c r="O11" s="40">
        <v>1</v>
      </c>
      <c r="P11" s="21">
        <f t="shared" si="2"/>
        <v>1</v>
      </c>
      <c r="Q11" s="21">
        <f t="shared" si="3"/>
        <v>1</v>
      </c>
      <c r="R11" s="21">
        <v>1</v>
      </c>
      <c r="S11" s="228"/>
    </row>
    <row r="12" spans="1:19" s="90" customFormat="1" ht="285.75" customHeight="1" x14ac:dyDescent="0.2">
      <c r="A12" s="37">
        <v>3</v>
      </c>
      <c r="B12" s="38" t="s">
        <v>1161</v>
      </c>
      <c r="C12" s="224" t="s">
        <v>140</v>
      </c>
      <c r="D12" s="38" t="s">
        <v>1162</v>
      </c>
      <c r="E12" s="39">
        <v>1</v>
      </c>
      <c r="F12" s="21">
        <f t="shared" ref="F12:F37" si="4">IF(E12=G12,H12)</f>
        <v>1</v>
      </c>
      <c r="G12" s="21">
        <f t="shared" ref="G12:G37" si="5">IF(E12="NA","NA",H12)</f>
        <v>1</v>
      </c>
      <c r="H12" s="21">
        <v>1</v>
      </c>
      <c r="I12" s="38" t="s">
        <v>1314</v>
      </c>
      <c r="J12" s="40">
        <v>1</v>
      </c>
      <c r="K12" s="21">
        <f t="shared" si="0"/>
        <v>1</v>
      </c>
      <c r="L12" s="21">
        <f t="shared" si="1"/>
        <v>1</v>
      </c>
      <c r="M12" s="21">
        <v>1</v>
      </c>
      <c r="N12" s="38" t="s">
        <v>21</v>
      </c>
      <c r="O12" s="40">
        <v>1</v>
      </c>
      <c r="P12" s="21">
        <f t="shared" si="2"/>
        <v>1</v>
      </c>
      <c r="Q12" s="21">
        <f t="shared" si="3"/>
        <v>1</v>
      </c>
      <c r="R12" s="21">
        <v>1</v>
      </c>
      <c r="S12" s="26" t="s">
        <v>145</v>
      </c>
    </row>
    <row r="13" spans="1:19" s="90" customFormat="1" ht="106.5" customHeight="1" x14ac:dyDescent="0.2">
      <c r="A13" s="37">
        <v>4</v>
      </c>
      <c r="B13" s="38" t="s">
        <v>17</v>
      </c>
      <c r="C13" s="224"/>
      <c r="D13" s="38" t="s">
        <v>762</v>
      </c>
      <c r="E13" s="39">
        <v>1</v>
      </c>
      <c r="F13" s="21">
        <f t="shared" si="4"/>
        <v>1</v>
      </c>
      <c r="G13" s="21">
        <f t="shared" si="5"/>
        <v>1</v>
      </c>
      <c r="H13" s="21">
        <v>1</v>
      </c>
      <c r="I13" s="38" t="s">
        <v>1163</v>
      </c>
      <c r="J13" s="40">
        <v>1</v>
      </c>
      <c r="K13" s="21">
        <f t="shared" si="0"/>
        <v>1</v>
      </c>
      <c r="L13" s="21">
        <f t="shared" si="1"/>
        <v>1</v>
      </c>
      <c r="M13" s="21">
        <v>1</v>
      </c>
      <c r="N13" s="38" t="s">
        <v>804</v>
      </c>
      <c r="O13" s="40">
        <v>1</v>
      </c>
      <c r="P13" s="21">
        <f t="shared" si="2"/>
        <v>1</v>
      </c>
      <c r="Q13" s="21">
        <f t="shared" si="3"/>
        <v>1</v>
      </c>
      <c r="R13" s="21">
        <v>1</v>
      </c>
      <c r="S13" s="26" t="s">
        <v>168</v>
      </c>
    </row>
    <row r="14" spans="1:19" s="90" customFormat="1" ht="124.5" customHeight="1" x14ac:dyDescent="0.2">
      <c r="A14" s="37">
        <v>5</v>
      </c>
      <c r="B14" s="275" t="s">
        <v>1164</v>
      </c>
      <c r="C14" s="224"/>
      <c r="D14" s="38" t="s">
        <v>1165</v>
      </c>
      <c r="E14" s="39">
        <v>1</v>
      </c>
      <c r="F14" s="21">
        <f t="shared" si="4"/>
        <v>1</v>
      </c>
      <c r="G14" s="21">
        <f t="shared" si="5"/>
        <v>1</v>
      </c>
      <c r="H14" s="21">
        <v>1</v>
      </c>
      <c r="I14" s="38" t="s">
        <v>1166</v>
      </c>
      <c r="J14" s="40">
        <v>1</v>
      </c>
      <c r="K14" s="21">
        <f t="shared" si="0"/>
        <v>1</v>
      </c>
      <c r="L14" s="21">
        <f t="shared" si="1"/>
        <v>1</v>
      </c>
      <c r="M14" s="21">
        <v>1</v>
      </c>
      <c r="N14" s="38" t="s">
        <v>1315</v>
      </c>
      <c r="O14" s="40">
        <v>1</v>
      </c>
      <c r="P14" s="21">
        <f t="shared" si="2"/>
        <v>1</v>
      </c>
      <c r="Q14" s="21">
        <f t="shared" si="3"/>
        <v>1</v>
      </c>
      <c r="R14" s="21">
        <v>1</v>
      </c>
      <c r="S14" s="26" t="s">
        <v>270</v>
      </c>
    </row>
    <row r="15" spans="1:19" s="90" customFormat="1" ht="164.25" customHeight="1" x14ac:dyDescent="0.2">
      <c r="A15" s="37">
        <v>6</v>
      </c>
      <c r="B15" s="275"/>
      <c r="C15" s="224"/>
      <c r="D15" s="38" t="s">
        <v>1167</v>
      </c>
      <c r="E15" s="39">
        <v>1</v>
      </c>
      <c r="F15" s="21">
        <f t="shared" si="4"/>
        <v>1</v>
      </c>
      <c r="G15" s="21">
        <f t="shared" si="5"/>
        <v>1</v>
      </c>
      <c r="H15" s="21">
        <v>1</v>
      </c>
      <c r="I15" s="38" t="s">
        <v>1168</v>
      </c>
      <c r="J15" s="40">
        <v>1</v>
      </c>
      <c r="K15" s="21">
        <f t="shared" si="0"/>
        <v>1</v>
      </c>
      <c r="L15" s="21">
        <f t="shared" si="1"/>
        <v>1</v>
      </c>
      <c r="M15" s="21">
        <v>1</v>
      </c>
      <c r="N15" s="38" t="s">
        <v>1169</v>
      </c>
      <c r="O15" s="40">
        <v>1</v>
      </c>
      <c r="P15" s="21">
        <f t="shared" si="2"/>
        <v>1</v>
      </c>
      <c r="Q15" s="21">
        <f t="shared" si="3"/>
        <v>1</v>
      </c>
      <c r="R15" s="21">
        <v>1</v>
      </c>
      <c r="S15" s="26" t="s">
        <v>172</v>
      </c>
    </row>
    <row r="16" spans="1:19" s="90" customFormat="1" ht="137.25" customHeight="1" x14ac:dyDescent="0.2">
      <c r="A16" s="37">
        <v>7</v>
      </c>
      <c r="B16" s="38" t="s">
        <v>1170</v>
      </c>
      <c r="C16" s="224"/>
      <c r="D16" s="38" t="s">
        <v>1171</v>
      </c>
      <c r="E16" s="39">
        <v>1</v>
      </c>
      <c r="F16" s="21">
        <f t="shared" si="4"/>
        <v>1</v>
      </c>
      <c r="G16" s="21">
        <f t="shared" si="5"/>
        <v>1</v>
      </c>
      <c r="H16" s="21">
        <v>1</v>
      </c>
      <c r="I16" s="38" t="s">
        <v>1172</v>
      </c>
      <c r="J16" s="40">
        <v>1</v>
      </c>
      <c r="K16" s="21">
        <f t="shared" si="0"/>
        <v>1</v>
      </c>
      <c r="L16" s="21">
        <f t="shared" si="1"/>
        <v>1</v>
      </c>
      <c r="M16" s="21">
        <v>1</v>
      </c>
      <c r="N16" s="38" t="s">
        <v>916</v>
      </c>
      <c r="O16" s="91" t="s">
        <v>476</v>
      </c>
      <c r="P16" s="38" t="s">
        <v>476</v>
      </c>
      <c r="Q16" s="38" t="s">
        <v>476</v>
      </c>
      <c r="R16" s="38" t="s">
        <v>476</v>
      </c>
      <c r="S16" s="26" t="s">
        <v>271</v>
      </c>
    </row>
    <row r="17" spans="1:19" s="90" customFormat="1" ht="337.5" x14ac:dyDescent="0.2">
      <c r="A17" s="37">
        <v>8</v>
      </c>
      <c r="B17" s="38" t="s">
        <v>1173</v>
      </c>
      <c r="C17" s="143" t="s">
        <v>1520</v>
      </c>
      <c r="D17" s="38" t="s">
        <v>1174</v>
      </c>
      <c r="E17" s="39">
        <v>1</v>
      </c>
      <c r="F17" s="21">
        <f t="shared" si="4"/>
        <v>1</v>
      </c>
      <c r="G17" s="21">
        <f t="shared" si="5"/>
        <v>1</v>
      </c>
      <c r="H17" s="21">
        <v>1</v>
      </c>
      <c r="I17" s="38" t="s">
        <v>1519</v>
      </c>
      <c r="J17" s="40">
        <v>1</v>
      </c>
      <c r="K17" s="21">
        <f t="shared" si="0"/>
        <v>1</v>
      </c>
      <c r="L17" s="21">
        <f t="shared" si="1"/>
        <v>1</v>
      </c>
      <c r="M17" s="21">
        <v>1</v>
      </c>
      <c r="N17" s="38" t="s">
        <v>1175</v>
      </c>
      <c r="O17" s="40">
        <v>1</v>
      </c>
      <c r="P17" s="21">
        <f t="shared" si="2"/>
        <v>1</v>
      </c>
      <c r="Q17" s="21">
        <f t="shared" si="3"/>
        <v>1</v>
      </c>
      <c r="R17" s="21">
        <v>1</v>
      </c>
      <c r="S17" s="26" t="s">
        <v>272</v>
      </c>
    </row>
    <row r="18" spans="1:19" s="90" customFormat="1" ht="205.5" customHeight="1" x14ac:dyDescent="0.2">
      <c r="A18" s="37">
        <v>9</v>
      </c>
      <c r="B18" s="38" t="s">
        <v>1176</v>
      </c>
      <c r="C18" s="28" t="s">
        <v>260</v>
      </c>
      <c r="D18" s="38" t="s">
        <v>1177</v>
      </c>
      <c r="E18" s="39">
        <v>1</v>
      </c>
      <c r="F18" s="21">
        <f t="shared" si="4"/>
        <v>1</v>
      </c>
      <c r="G18" s="21">
        <f t="shared" si="5"/>
        <v>1</v>
      </c>
      <c r="H18" s="21">
        <v>1</v>
      </c>
      <c r="I18" s="38" t="s">
        <v>1178</v>
      </c>
      <c r="J18" s="40">
        <v>1</v>
      </c>
      <c r="K18" s="21">
        <f t="shared" si="0"/>
        <v>1</v>
      </c>
      <c r="L18" s="21">
        <f t="shared" si="1"/>
        <v>1</v>
      </c>
      <c r="M18" s="21">
        <v>1</v>
      </c>
      <c r="N18" s="38" t="s">
        <v>1179</v>
      </c>
      <c r="O18" s="40">
        <v>1</v>
      </c>
      <c r="P18" s="21">
        <f t="shared" si="2"/>
        <v>1</v>
      </c>
      <c r="Q18" s="21">
        <f t="shared" si="3"/>
        <v>1</v>
      </c>
      <c r="R18" s="21">
        <v>1</v>
      </c>
      <c r="S18" s="228" t="s">
        <v>172</v>
      </c>
    </row>
    <row r="19" spans="1:19" s="90" customFormat="1" ht="387.75" customHeight="1" x14ac:dyDescent="0.2">
      <c r="A19" s="37">
        <v>10</v>
      </c>
      <c r="B19" s="38" t="s">
        <v>1180</v>
      </c>
      <c r="C19" s="28" t="s">
        <v>261</v>
      </c>
      <c r="D19" s="38" t="s">
        <v>1181</v>
      </c>
      <c r="E19" s="39">
        <v>1</v>
      </c>
      <c r="F19" s="21">
        <f t="shared" si="4"/>
        <v>1</v>
      </c>
      <c r="G19" s="21">
        <f t="shared" si="5"/>
        <v>1</v>
      </c>
      <c r="H19" s="21">
        <v>1</v>
      </c>
      <c r="I19" s="38" t="s">
        <v>1316</v>
      </c>
      <c r="J19" s="40">
        <v>1</v>
      </c>
      <c r="K19" s="21">
        <f t="shared" si="0"/>
        <v>1</v>
      </c>
      <c r="L19" s="21">
        <f t="shared" si="1"/>
        <v>1</v>
      </c>
      <c r="M19" s="21">
        <v>1</v>
      </c>
      <c r="N19" s="38" t="s">
        <v>1182</v>
      </c>
      <c r="O19" s="40">
        <v>1</v>
      </c>
      <c r="P19" s="21">
        <f t="shared" si="2"/>
        <v>1</v>
      </c>
      <c r="Q19" s="21">
        <f t="shared" si="3"/>
        <v>1</v>
      </c>
      <c r="R19" s="21">
        <v>1</v>
      </c>
      <c r="S19" s="228"/>
    </row>
    <row r="20" spans="1:19" s="90" customFormat="1" ht="356.25" customHeight="1" x14ac:dyDescent="0.2">
      <c r="A20" s="37">
        <v>11</v>
      </c>
      <c r="B20" s="38" t="s">
        <v>1180</v>
      </c>
      <c r="C20" s="28" t="s">
        <v>261</v>
      </c>
      <c r="D20" s="38" t="s">
        <v>1317</v>
      </c>
      <c r="E20" s="39">
        <v>1</v>
      </c>
      <c r="F20" s="21">
        <f t="shared" si="4"/>
        <v>1</v>
      </c>
      <c r="G20" s="21">
        <f t="shared" si="5"/>
        <v>1</v>
      </c>
      <c r="H20" s="21">
        <v>1</v>
      </c>
      <c r="I20" s="38" t="s">
        <v>1318</v>
      </c>
      <c r="J20" s="40">
        <v>1</v>
      </c>
      <c r="K20" s="21">
        <f t="shared" si="0"/>
        <v>1</v>
      </c>
      <c r="L20" s="21">
        <f t="shared" si="1"/>
        <v>1</v>
      </c>
      <c r="M20" s="21">
        <v>1</v>
      </c>
      <c r="N20" s="38" t="s">
        <v>1183</v>
      </c>
      <c r="O20" s="40">
        <v>1</v>
      </c>
      <c r="P20" s="21">
        <f t="shared" si="2"/>
        <v>1</v>
      </c>
      <c r="Q20" s="21">
        <f t="shared" si="3"/>
        <v>1</v>
      </c>
      <c r="R20" s="21">
        <v>1</v>
      </c>
      <c r="S20" s="228"/>
    </row>
    <row r="21" spans="1:19" s="90" customFormat="1" ht="329.25" customHeight="1" x14ac:dyDescent="0.2">
      <c r="A21" s="37">
        <v>12</v>
      </c>
      <c r="B21" s="38" t="s">
        <v>1184</v>
      </c>
      <c r="C21" s="28" t="s">
        <v>262</v>
      </c>
      <c r="D21" s="38" t="s">
        <v>1564</v>
      </c>
      <c r="E21" s="39">
        <v>1</v>
      </c>
      <c r="F21" s="21">
        <f t="shared" si="4"/>
        <v>1</v>
      </c>
      <c r="G21" s="21">
        <f t="shared" si="5"/>
        <v>1</v>
      </c>
      <c r="H21" s="21">
        <v>1</v>
      </c>
      <c r="I21" s="38" t="s">
        <v>1565</v>
      </c>
      <c r="J21" s="40">
        <v>1</v>
      </c>
      <c r="K21" s="21">
        <f t="shared" si="0"/>
        <v>1</v>
      </c>
      <c r="L21" s="21">
        <f t="shared" si="1"/>
        <v>1</v>
      </c>
      <c r="M21" s="21">
        <v>1</v>
      </c>
      <c r="N21" s="38" t="s">
        <v>1185</v>
      </c>
      <c r="O21" s="40">
        <v>1</v>
      </c>
      <c r="P21" s="21">
        <f t="shared" si="2"/>
        <v>1</v>
      </c>
      <c r="Q21" s="21">
        <f t="shared" si="3"/>
        <v>1</v>
      </c>
      <c r="R21" s="21">
        <v>1</v>
      </c>
      <c r="S21" s="228"/>
    </row>
    <row r="22" spans="1:19" s="90" customFormat="1" ht="165" customHeight="1" x14ac:dyDescent="0.2">
      <c r="A22" s="37">
        <v>13</v>
      </c>
      <c r="B22" s="38" t="s">
        <v>1186</v>
      </c>
      <c r="C22" s="28" t="s">
        <v>263</v>
      </c>
      <c r="D22" s="38" t="s">
        <v>1187</v>
      </c>
      <c r="E22" s="39">
        <v>1</v>
      </c>
      <c r="F22" s="21">
        <f t="shared" si="4"/>
        <v>1</v>
      </c>
      <c r="G22" s="21">
        <f t="shared" si="5"/>
        <v>1</v>
      </c>
      <c r="H22" s="21">
        <v>1</v>
      </c>
      <c r="I22" s="38" t="s">
        <v>1188</v>
      </c>
      <c r="J22" s="40">
        <v>1</v>
      </c>
      <c r="K22" s="21">
        <f t="shared" si="0"/>
        <v>1</v>
      </c>
      <c r="L22" s="21">
        <f t="shared" si="1"/>
        <v>1</v>
      </c>
      <c r="M22" s="21">
        <v>1</v>
      </c>
      <c r="N22" s="38" t="s">
        <v>1189</v>
      </c>
      <c r="O22" s="40">
        <v>1</v>
      </c>
      <c r="P22" s="21">
        <f t="shared" si="2"/>
        <v>1</v>
      </c>
      <c r="Q22" s="21">
        <f t="shared" si="3"/>
        <v>1</v>
      </c>
      <c r="R22" s="21">
        <v>1</v>
      </c>
      <c r="S22" s="228"/>
    </row>
    <row r="23" spans="1:19" s="90" customFormat="1" ht="375" x14ac:dyDescent="0.2">
      <c r="A23" s="37">
        <v>14</v>
      </c>
      <c r="B23" s="38" t="s">
        <v>1190</v>
      </c>
      <c r="C23" s="224" t="s">
        <v>264</v>
      </c>
      <c r="D23" s="38" t="s">
        <v>1191</v>
      </c>
      <c r="E23" s="39">
        <v>1</v>
      </c>
      <c r="F23" s="21">
        <f t="shared" si="4"/>
        <v>1</v>
      </c>
      <c r="G23" s="21">
        <f t="shared" si="5"/>
        <v>1</v>
      </c>
      <c r="H23" s="21">
        <v>1</v>
      </c>
      <c r="I23" s="38" t="s">
        <v>1319</v>
      </c>
      <c r="J23" s="40">
        <v>1</v>
      </c>
      <c r="K23" s="21">
        <f t="shared" si="0"/>
        <v>1</v>
      </c>
      <c r="L23" s="21">
        <f t="shared" si="1"/>
        <v>1</v>
      </c>
      <c r="M23" s="21">
        <v>1</v>
      </c>
      <c r="N23" s="38" t="s">
        <v>1192</v>
      </c>
      <c r="O23" s="40">
        <v>1</v>
      </c>
      <c r="P23" s="21">
        <f t="shared" si="2"/>
        <v>1</v>
      </c>
      <c r="Q23" s="21">
        <f t="shared" si="3"/>
        <v>1</v>
      </c>
      <c r="R23" s="21">
        <v>1</v>
      </c>
      <c r="S23" s="26" t="s">
        <v>173</v>
      </c>
    </row>
    <row r="24" spans="1:19" s="90" customFormat="1" ht="409.5" x14ac:dyDescent="0.2">
      <c r="A24" s="37">
        <v>15</v>
      </c>
      <c r="B24" s="38" t="s">
        <v>1190</v>
      </c>
      <c r="C24" s="224"/>
      <c r="D24" s="38" t="s">
        <v>1193</v>
      </c>
      <c r="E24" s="39">
        <v>1</v>
      </c>
      <c r="F24" s="21">
        <f t="shared" si="4"/>
        <v>1</v>
      </c>
      <c r="G24" s="21">
        <f t="shared" si="5"/>
        <v>1</v>
      </c>
      <c r="H24" s="21">
        <v>1</v>
      </c>
      <c r="I24" s="38" t="s">
        <v>1194</v>
      </c>
      <c r="J24" s="40">
        <v>1</v>
      </c>
      <c r="K24" s="21">
        <f t="shared" si="0"/>
        <v>1</v>
      </c>
      <c r="L24" s="21">
        <f t="shared" si="1"/>
        <v>1</v>
      </c>
      <c r="M24" s="21">
        <v>1</v>
      </c>
      <c r="N24" s="38" t="s">
        <v>1195</v>
      </c>
      <c r="O24" s="40">
        <v>1</v>
      </c>
      <c r="P24" s="21">
        <f t="shared" si="2"/>
        <v>1</v>
      </c>
      <c r="Q24" s="21">
        <f t="shared" si="3"/>
        <v>1</v>
      </c>
      <c r="R24" s="21">
        <v>1</v>
      </c>
      <c r="S24" s="26" t="s">
        <v>172</v>
      </c>
    </row>
    <row r="25" spans="1:19" s="90" customFormat="1" ht="187.5" x14ac:dyDescent="0.2">
      <c r="A25" s="37">
        <v>16</v>
      </c>
      <c r="B25" s="275" t="s">
        <v>1196</v>
      </c>
      <c r="C25" s="224" t="s">
        <v>265</v>
      </c>
      <c r="D25" s="38" t="s">
        <v>1197</v>
      </c>
      <c r="E25" s="39">
        <v>1</v>
      </c>
      <c r="F25" s="21">
        <f t="shared" si="4"/>
        <v>1</v>
      </c>
      <c r="G25" s="21">
        <f t="shared" si="5"/>
        <v>1</v>
      </c>
      <c r="H25" s="21">
        <v>1</v>
      </c>
      <c r="I25" s="38" t="s">
        <v>1198</v>
      </c>
      <c r="J25" s="40">
        <v>1</v>
      </c>
      <c r="K25" s="21">
        <f t="shared" si="0"/>
        <v>1</v>
      </c>
      <c r="L25" s="21">
        <f t="shared" si="1"/>
        <v>1</v>
      </c>
      <c r="M25" s="21">
        <v>1</v>
      </c>
      <c r="N25" s="38" t="s">
        <v>1199</v>
      </c>
      <c r="O25" s="40">
        <v>1</v>
      </c>
      <c r="P25" s="21">
        <f t="shared" si="2"/>
        <v>1</v>
      </c>
      <c r="Q25" s="21">
        <f t="shared" si="3"/>
        <v>1</v>
      </c>
      <c r="R25" s="21">
        <v>1</v>
      </c>
      <c r="S25" s="26" t="s">
        <v>271</v>
      </c>
    </row>
    <row r="26" spans="1:19" s="90" customFormat="1" ht="177.75" customHeight="1" x14ac:dyDescent="0.2">
      <c r="A26" s="37">
        <v>17</v>
      </c>
      <c r="B26" s="275"/>
      <c r="C26" s="224"/>
      <c r="D26" s="38" t="s">
        <v>1200</v>
      </c>
      <c r="E26" s="39">
        <v>1</v>
      </c>
      <c r="F26" s="21">
        <f t="shared" si="4"/>
        <v>1</v>
      </c>
      <c r="G26" s="21">
        <f t="shared" si="5"/>
        <v>1</v>
      </c>
      <c r="H26" s="21">
        <v>1</v>
      </c>
      <c r="I26" s="38" t="s">
        <v>1201</v>
      </c>
      <c r="J26" s="40">
        <v>1</v>
      </c>
      <c r="K26" s="21">
        <f t="shared" si="0"/>
        <v>1</v>
      </c>
      <c r="L26" s="21">
        <f t="shared" si="1"/>
        <v>1</v>
      </c>
      <c r="M26" s="21">
        <v>1</v>
      </c>
      <c r="N26" s="38" t="s">
        <v>1202</v>
      </c>
      <c r="O26" s="40">
        <v>1</v>
      </c>
      <c r="P26" s="21">
        <f t="shared" si="2"/>
        <v>1</v>
      </c>
      <c r="Q26" s="21">
        <f t="shared" si="3"/>
        <v>1</v>
      </c>
      <c r="R26" s="21">
        <v>1</v>
      </c>
      <c r="S26" s="26" t="s">
        <v>270</v>
      </c>
    </row>
    <row r="27" spans="1:19" s="90" customFormat="1" ht="233.25" customHeight="1" x14ac:dyDescent="0.2">
      <c r="A27" s="37">
        <v>18</v>
      </c>
      <c r="B27" s="38" t="s">
        <v>1203</v>
      </c>
      <c r="C27" s="28" t="s">
        <v>266</v>
      </c>
      <c r="D27" s="38" t="s">
        <v>1204</v>
      </c>
      <c r="E27" s="39">
        <v>1</v>
      </c>
      <c r="F27" s="21">
        <f t="shared" si="4"/>
        <v>1</v>
      </c>
      <c r="G27" s="21">
        <f t="shared" si="5"/>
        <v>1</v>
      </c>
      <c r="H27" s="21">
        <v>1</v>
      </c>
      <c r="I27" s="38" t="s">
        <v>1205</v>
      </c>
      <c r="J27" s="40">
        <v>1</v>
      </c>
      <c r="K27" s="21">
        <f t="shared" si="0"/>
        <v>1</v>
      </c>
      <c r="L27" s="21">
        <f t="shared" si="1"/>
        <v>1</v>
      </c>
      <c r="M27" s="21">
        <v>1</v>
      </c>
      <c r="N27" s="38" t="s">
        <v>1206</v>
      </c>
      <c r="O27" s="40">
        <v>1</v>
      </c>
      <c r="P27" s="21">
        <f t="shared" si="2"/>
        <v>1</v>
      </c>
      <c r="Q27" s="21">
        <f t="shared" si="3"/>
        <v>1</v>
      </c>
      <c r="R27" s="21">
        <v>1</v>
      </c>
      <c r="S27" s="26" t="s">
        <v>172</v>
      </c>
    </row>
    <row r="28" spans="1:19" s="90" customFormat="1" ht="194.25" customHeight="1" x14ac:dyDescent="0.2">
      <c r="A28" s="37">
        <v>19</v>
      </c>
      <c r="B28" s="38" t="s">
        <v>1207</v>
      </c>
      <c r="C28" s="28"/>
      <c r="D28" s="38" t="s">
        <v>1208</v>
      </c>
      <c r="E28" s="39">
        <v>1</v>
      </c>
      <c r="F28" s="21">
        <f t="shared" si="4"/>
        <v>1</v>
      </c>
      <c r="G28" s="21">
        <f t="shared" si="5"/>
        <v>1</v>
      </c>
      <c r="H28" s="21">
        <v>1</v>
      </c>
      <c r="I28" s="38" t="s">
        <v>1209</v>
      </c>
      <c r="J28" s="40">
        <v>1</v>
      </c>
      <c r="K28" s="21">
        <f t="shared" si="0"/>
        <v>1</v>
      </c>
      <c r="L28" s="21">
        <f t="shared" si="1"/>
        <v>1</v>
      </c>
      <c r="M28" s="21">
        <v>1</v>
      </c>
      <c r="N28" s="38" t="s">
        <v>1210</v>
      </c>
      <c r="O28" s="40">
        <v>1</v>
      </c>
      <c r="P28" s="21">
        <f t="shared" si="2"/>
        <v>1</v>
      </c>
      <c r="Q28" s="21">
        <f t="shared" si="3"/>
        <v>1</v>
      </c>
      <c r="R28" s="21">
        <v>1</v>
      </c>
      <c r="S28" s="26" t="s">
        <v>271</v>
      </c>
    </row>
    <row r="29" spans="1:19" s="90" customFormat="1" ht="164.25" customHeight="1" x14ac:dyDescent="0.2">
      <c r="A29" s="37">
        <v>20</v>
      </c>
      <c r="B29" s="38" t="s">
        <v>1211</v>
      </c>
      <c r="C29" s="28" t="s">
        <v>267</v>
      </c>
      <c r="D29" s="38" t="s">
        <v>1212</v>
      </c>
      <c r="E29" s="39">
        <v>1</v>
      </c>
      <c r="F29" s="21">
        <f t="shared" si="4"/>
        <v>1</v>
      </c>
      <c r="G29" s="21">
        <f t="shared" si="5"/>
        <v>1</v>
      </c>
      <c r="H29" s="21">
        <v>1</v>
      </c>
      <c r="I29" s="38" t="s">
        <v>1213</v>
      </c>
      <c r="J29" s="40">
        <v>1</v>
      </c>
      <c r="K29" s="21">
        <f t="shared" si="0"/>
        <v>1</v>
      </c>
      <c r="L29" s="21">
        <f t="shared" si="1"/>
        <v>1</v>
      </c>
      <c r="M29" s="21">
        <v>1</v>
      </c>
      <c r="N29" s="38" t="s">
        <v>1214</v>
      </c>
      <c r="O29" s="40">
        <v>1</v>
      </c>
      <c r="P29" s="21">
        <f t="shared" si="2"/>
        <v>1</v>
      </c>
      <c r="Q29" s="21">
        <f t="shared" si="3"/>
        <v>1</v>
      </c>
      <c r="R29" s="21">
        <v>1</v>
      </c>
      <c r="S29" s="228" t="s">
        <v>172</v>
      </c>
    </row>
    <row r="30" spans="1:19" s="90" customFormat="1" ht="369" customHeight="1" x14ac:dyDescent="0.2">
      <c r="A30" s="37">
        <v>21</v>
      </c>
      <c r="B30" s="38" t="s">
        <v>1320</v>
      </c>
      <c r="C30" s="28" t="s">
        <v>268</v>
      </c>
      <c r="D30" s="38" t="s">
        <v>1215</v>
      </c>
      <c r="E30" s="39">
        <v>1</v>
      </c>
      <c r="F30" s="21">
        <f t="shared" si="4"/>
        <v>1</v>
      </c>
      <c r="G30" s="21">
        <f t="shared" si="5"/>
        <v>1</v>
      </c>
      <c r="H30" s="21">
        <v>1</v>
      </c>
      <c r="I30" s="38" t="s">
        <v>1216</v>
      </c>
      <c r="J30" s="40">
        <v>1</v>
      </c>
      <c r="K30" s="21">
        <f t="shared" si="0"/>
        <v>1</v>
      </c>
      <c r="L30" s="21">
        <f t="shared" si="1"/>
        <v>1</v>
      </c>
      <c r="M30" s="21">
        <v>1</v>
      </c>
      <c r="N30" s="38" t="s">
        <v>1217</v>
      </c>
      <c r="O30" s="40">
        <v>1</v>
      </c>
      <c r="P30" s="21">
        <f t="shared" si="2"/>
        <v>1</v>
      </c>
      <c r="Q30" s="21">
        <f t="shared" si="3"/>
        <v>1</v>
      </c>
      <c r="R30" s="21">
        <v>1</v>
      </c>
      <c r="S30" s="228"/>
    </row>
    <row r="31" spans="1:19" s="90" customFormat="1" ht="396" customHeight="1" x14ac:dyDescent="0.2">
      <c r="A31" s="37">
        <v>22</v>
      </c>
      <c r="B31" s="38" t="s">
        <v>1321</v>
      </c>
      <c r="C31" s="225" t="s">
        <v>268</v>
      </c>
      <c r="D31" s="38" t="s">
        <v>1218</v>
      </c>
      <c r="E31" s="39">
        <v>1</v>
      </c>
      <c r="F31" s="21">
        <f t="shared" si="4"/>
        <v>1</v>
      </c>
      <c r="G31" s="21">
        <f t="shared" si="5"/>
        <v>1</v>
      </c>
      <c r="H31" s="21">
        <v>1</v>
      </c>
      <c r="I31" s="38" t="s">
        <v>1219</v>
      </c>
      <c r="J31" s="40">
        <v>1</v>
      </c>
      <c r="K31" s="21">
        <f t="shared" si="0"/>
        <v>1</v>
      </c>
      <c r="L31" s="21">
        <f t="shared" si="1"/>
        <v>1</v>
      </c>
      <c r="M31" s="21">
        <v>1</v>
      </c>
      <c r="N31" s="38" t="s">
        <v>1220</v>
      </c>
      <c r="O31" s="40">
        <v>1</v>
      </c>
      <c r="P31" s="21">
        <f t="shared" si="2"/>
        <v>1</v>
      </c>
      <c r="Q31" s="21">
        <f t="shared" si="3"/>
        <v>1</v>
      </c>
      <c r="R31" s="21">
        <v>1</v>
      </c>
      <c r="S31" s="228" t="s">
        <v>83</v>
      </c>
    </row>
    <row r="32" spans="1:19" s="90" customFormat="1" ht="155.25" customHeight="1" x14ac:dyDescent="0.2">
      <c r="A32" s="37">
        <v>23</v>
      </c>
      <c r="B32" s="38" t="s">
        <v>1221</v>
      </c>
      <c r="C32" s="226"/>
      <c r="D32" s="38" t="s">
        <v>1322</v>
      </c>
      <c r="E32" s="39">
        <v>1</v>
      </c>
      <c r="F32" s="21">
        <f t="shared" si="4"/>
        <v>1</v>
      </c>
      <c r="G32" s="21">
        <f t="shared" si="5"/>
        <v>1</v>
      </c>
      <c r="H32" s="21">
        <v>1</v>
      </c>
      <c r="I32" s="38" t="s">
        <v>1219</v>
      </c>
      <c r="J32" s="40">
        <v>1</v>
      </c>
      <c r="K32" s="21">
        <f t="shared" si="0"/>
        <v>1</v>
      </c>
      <c r="L32" s="21">
        <f t="shared" si="1"/>
        <v>1</v>
      </c>
      <c r="M32" s="21">
        <v>1</v>
      </c>
      <c r="N32" s="38" t="s">
        <v>1220</v>
      </c>
      <c r="O32" s="40">
        <v>1</v>
      </c>
      <c r="P32" s="21">
        <f t="shared" si="2"/>
        <v>1</v>
      </c>
      <c r="Q32" s="21">
        <f t="shared" si="3"/>
        <v>1</v>
      </c>
      <c r="R32" s="21">
        <v>1</v>
      </c>
      <c r="S32" s="228"/>
    </row>
    <row r="33" spans="1:19" s="90" customFormat="1" ht="155.25" customHeight="1" x14ac:dyDescent="0.2">
      <c r="A33" s="37">
        <v>24</v>
      </c>
      <c r="B33" s="38" t="s">
        <v>1222</v>
      </c>
      <c r="C33" s="28" t="s">
        <v>268</v>
      </c>
      <c r="D33" s="38" t="s">
        <v>1223</v>
      </c>
      <c r="E33" s="39">
        <v>1</v>
      </c>
      <c r="F33" s="21">
        <f t="shared" si="4"/>
        <v>1</v>
      </c>
      <c r="G33" s="21">
        <f t="shared" si="5"/>
        <v>1</v>
      </c>
      <c r="H33" s="21">
        <v>1</v>
      </c>
      <c r="I33" s="38" t="s">
        <v>1224</v>
      </c>
      <c r="J33" s="40">
        <v>1</v>
      </c>
      <c r="K33" s="21">
        <f t="shared" si="0"/>
        <v>1</v>
      </c>
      <c r="L33" s="21">
        <f t="shared" si="1"/>
        <v>1</v>
      </c>
      <c r="M33" s="21">
        <v>1</v>
      </c>
      <c r="N33" s="38" t="s">
        <v>1225</v>
      </c>
      <c r="O33" s="40">
        <v>1</v>
      </c>
      <c r="P33" s="21">
        <f t="shared" si="2"/>
        <v>1</v>
      </c>
      <c r="Q33" s="21">
        <f t="shared" si="3"/>
        <v>1</v>
      </c>
      <c r="R33" s="21">
        <v>1</v>
      </c>
      <c r="S33" s="228"/>
    </row>
    <row r="34" spans="1:19" s="90" customFormat="1" ht="132" customHeight="1" x14ac:dyDescent="0.2">
      <c r="A34" s="37">
        <v>25</v>
      </c>
      <c r="B34" s="38" t="s">
        <v>1226</v>
      </c>
      <c r="C34" s="229" t="s">
        <v>1506</v>
      </c>
      <c r="D34" s="166" t="s">
        <v>1227</v>
      </c>
      <c r="E34" s="39">
        <v>1</v>
      </c>
      <c r="F34" s="21">
        <f t="shared" si="4"/>
        <v>1</v>
      </c>
      <c r="G34" s="21">
        <f t="shared" si="5"/>
        <v>1</v>
      </c>
      <c r="H34" s="21">
        <v>1</v>
      </c>
      <c r="I34" s="166" t="s">
        <v>1228</v>
      </c>
      <c r="J34" s="40">
        <v>1</v>
      </c>
      <c r="K34" s="21">
        <f t="shared" si="0"/>
        <v>1</v>
      </c>
      <c r="L34" s="21">
        <f t="shared" si="1"/>
        <v>1</v>
      </c>
      <c r="M34" s="21">
        <v>1</v>
      </c>
      <c r="N34" s="166" t="s">
        <v>1229</v>
      </c>
      <c r="O34" s="40">
        <v>1</v>
      </c>
      <c r="P34" s="21">
        <f t="shared" si="2"/>
        <v>1</v>
      </c>
      <c r="Q34" s="21">
        <f t="shared" si="3"/>
        <v>1</v>
      </c>
      <c r="R34" s="21">
        <v>1</v>
      </c>
      <c r="S34" s="228"/>
    </row>
    <row r="35" spans="1:19" s="90" customFormat="1" ht="93.75" x14ac:dyDescent="0.2">
      <c r="A35" s="37">
        <v>26</v>
      </c>
      <c r="B35" s="275" t="s">
        <v>775</v>
      </c>
      <c r="C35" s="229"/>
      <c r="D35" s="166" t="s">
        <v>1230</v>
      </c>
      <c r="E35" s="39">
        <v>1</v>
      </c>
      <c r="F35" s="21">
        <f t="shared" si="4"/>
        <v>1</v>
      </c>
      <c r="G35" s="21">
        <f t="shared" si="5"/>
        <v>1</v>
      </c>
      <c r="H35" s="21">
        <v>1</v>
      </c>
      <c r="I35" s="166" t="s">
        <v>1231</v>
      </c>
      <c r="J35" s="40">
        <v>1</v>
      </c>
      <c r="K35" s="21">
        <f t="shared" si="0"/>
        <v>1</v>
      </c>
      <c r="L35" s="21">
        <f t="shared" si="1"/>
        <v>1</v>
      </c>
      <c r="M35" s="21">
        <v>1</v>
      </c>
      <c r="N35" s="166" t="s">
        <v>1232</v>
      </c>
      <c r="O35" s="40">
        <v>1</v>
      </c>
      <c r="P35" s="21">
        <f t="shared" si="2"/>
        <v>1</v>
      </c>
      <c r="Q35" s="21">
        <f t="shared" si="3"/>
        <v>1</v>
      </c>
      <c r="R35" s="21">
        <v>1</v>
      </c>
      <c r="S35" s="228"/>
    </row>
    <row r="36" spans="1:19" s="90" customFormat="1" ht="111" customHeight="1" x14ac:dyDescent="0.2">
      <c r="A36" s="37">
        <v>27</v>
      </c>
      <c r="B36" s="275"/>
      <c r="C36" s="229"/>
      <c r="D36" s="166" t="s">
        <v>1233</v>
      </c>
      <c r="E36" s="39">
        <v>1</v>
      </c>
      <c r="F36" s="21">
        <f t="shared" si="4"/>
        <v>1</v>
      </c>
      <c r="G36" s="21">
        <f t="shared" si="5"/>
        <v>1</v>
      </c>
      <c r="H36" s="21">
        <v>1</v>
      </c>
      <c r="I36" s="166" t="s">
        <v>1234</v>
      </c>
      <c r="J36" s="40">
        <v>1</v>
      </c>
      <c r="K36" s="21">
        <f t="shared" si="0"/>
        <v>1</v>
      </c>
      <c r="L36" s="21">
        <f t="shared" si="1"/>
        <v>1</v>
      </c>
      <c r="M36" s="21">
        <v>1</v>
      </c>
      <c r="N36" s="166" t="s">
        <v>456</v>
      </c>
      <c r="O36" s="40">
        <v>1</v>
      </c>
      <c r="P36" s="21">
        <f t="shared" si="2"/>
        <v>1</v>
      </c>
      <c r="Q36" s="21">
        <f t="shared" si="3"/>
        <v>1</v>
      </c>
      <c r="R36" s="21">
        <v>1</v>
      </c>
      <c r="S36" s="228"/>
    </row>
    <row r="37" spans="1:19" s="90" customFormat="1" ht="194.25" customHeight="1" x14ac:dyDescent="0.2">
      <c r="A37" s="37">
        <v>28</v>
      </c>
      <c r="B37" s="38" t="s">
        <v>598</v>
      </c>
      <c r="C37" s="28" t="s">
        <v>102</v>
      </c>
      <c r="D37" s="38" t="s">
        <v>1235</v>
      </c>
      <c r="E37" s="39">
        <v>1</v>
      </c>
      <c r="F37" s="21">
        <f t="shared" si="4"/>
        <v>1</v>
      </c>
      <c r="G37" s="21">
        <f t="shared" si="5"/>
        <v>1</v>
      </c>
      <c r="H37" s="21">
        <v>1</v>
      </c>
      <c r="I37" s="38" t="s">
        <v>1236</v>
      </c>
      <c r="J37" s="40">
        <v>1</v>
      </c>
      <c r="K37" s="21">
        <f t="shared" si="0"/>
        <v>1</v>
      </c>
      <c r="L37" s="21">
        <f t="shared" si="1"/>
        <v>1</v>
      </c>
      <c r="M37" s="21">
        <v>1</v>
      </c>
      <c r="N37" s="38" t="s">
        <v>727</v>
      </c>
      <c r="O37" s="40">
        <v>1</v>
      </c>
      <c r="P37" s="21">
        <f t="shared" si="2"/>
        <v>1</v>
      </c>
      <c r="Q37" s="21">
        <f t="shared" si="3"/>
        <v>1</v>
      </c>
      <c r="R37" s="21">
        <v>1</v>
      </c>
      <c r="S37" s="26" t="s">
        <v>147</v>
      </c>
    </row>
    <row r="38" spans="1:19" s="90" customFormat="1" ht="18.75" x14ac:dyDescent="0.2">
      <c r="A38" s="387" t="s">
        <v>124</v>
      </c>
      <c r="B38" s="387"/>
      <c r="C38" s="387"/>
      <c r="D38" s="387"/>
      <c r="E38" s="387"/>
      <c r="F38" s="387"/>
      <c r="G38" s="387"/>
      <c r="H38" s="387"/>
      <c r="I38" s="387"/>
      <c r="J38" s="387"/>
      <c r="K38" s="387"/>
      <c r="L38" s="387"/>
      <c r="M38" s="387"/>
      <c r="N38" s="387"/>
      <c r="O38" s="387"/>
      <c r="P38" s="387"/>
      <c r="Q38" s="387"/>
      <c r="R38" s="387"/>
      <c r="S38" s="387"/>
    </row>
    <row r="39" spans="1:19" s="90" customFormat="1" ht="86.25" customHeight="1" x14ac:dyDescent="0.2">
      <c r="A39" s="37">
        <v>29</v>
      </c>
      <c r="B39" s="275" t="s">
        <v>598</v>
      </c>
      <c r="C39" s="224" t="s">
        <v>102</v>
      </c>
      <c r="D39" s="38" t="s">
        <v>1237</v>
      </c>
      <c r="E39" s="39">
        <v>1</v>
      </c>
      <c r="F39" s="21">
        <f>IF(E39=G39,H39)</f>
        <v>1</v>
      </c>
      <c r="G39" s="21">
        <f>IF(E39="NA","NA",H39)</f>
        <v>1</v>
      </c>
      <c r="H39" s="21">
        <v>1</v>
      </c>
      <c r="I39" s="38" t="s">
        <v>494</v>
      </c>
      <c r="J39" s="40">
        <v>1</v>
      </c>
      <c r="K39" s="21">
        <f>IF(J39=L39,M39)</f>
        <v>1</v>
      </c>
      <c r="L39" s="21">
        <f>IF(J39="NA","NA",M39)</f>
        <v>1</v>
      </c>
      <c r="M39" s="21">
        <v>1</v>
      </c>
      <c r="N39" s="38" t="s">
        <v>602</v>
      </c>
      <c r="O39" s="40">
        <v>1</v>
      </c>
      <c r="P39" s="21">
        <f>IF(O39=Q39,R39)</f>
        <v>1</v>
      </c>
      <c r="Q39" s="21">
        <f>IF(O39="NA","NA",R39)</f>
        <v>1</v>
      </c>
      <c r="R39" s="21">
        <v>1</v>
      </c>
      <c r="S39" s="228" t="s">
        <v>147</v>
      </c>
    </row>
    <row r="40" spans="1:19" s="90" customFormat="1" ht="67.5" customHeight="1" x14ac:dyDescent="0.2">
      <c r="A40" s="37">
        <v>30</v>
      </c>
      <c r="B40" s="275"/>
      <c r="C40" s="224"/>
      <c r="D40" s="38" t="s">
        <v>1238</v>
      </c>
      <c r="E40" s="39">
        <v>1</v>
      </c>
      <c r="F40" s="21">
        <f>IF(E40=G40,H40)</f>
        <v>1</v>
      </c>
      <c r="G40" s="21">
        <f>IF(E40="NA","NA",H40)</f>
        <v>1</v>
      </c>
      <c r="H40" s="21">
        <v>1</v>
      </c>
      <c r="I40" s="38" t="s">
        <v>604</v>
      </c>
      <c r="J40" s="40">
        <v>1</v>
      </c>
      <c r="K40" s="21">
        <f>IF(J40=L40,M40)</f>
        <v>1</v>
      </c>
      <c r="L40" s="21">
        <f>IF(J40="NA","NA",M40)</f>
        <v>1</v>
      </c>
      <c r="M40" s="21">
        <v>1</v>
      </c>
      <c r="N40" s="38" t="s">
        <v>605</v>
      </c>
      <c r="O40" s="40">
        <v>1</v>
      </c>
      <c r="P40" s="21">
        <f>IF(O40=Q40,R40)</f>
        <v>1</v>
      </c>
      <c r="Q40" s="21">
        <f>IF(O40="NA","NA",R40)</f>
        <v>1</v>
      </c>
      <c r="R40" s="21">
        <v>1</v>
      </c>
      <c r="S40" s="228"/>
    </row>
    <row r="41" spans="1:19" s="90" customFormat="1" ht="64.5" customHeight="1" x14ac:dyDescent="0.2">
      <c r="A41" s="37">
        <v>31</v>
      </c>
      <c r="B41" s="275"/>
      <c r="C41" s="224"/>
      <c r="D41" s="38" t="s">
        <v>1239</v>
      </c>
      <c r="E41" s="39">
        <v>1</v>
      </c>
      <c r="F41" s="21">
        <f>IF(E41=G41,H41)</f>
        <v>1</v>
      </c>
      <c r="G41" s="21">
        <f>IF(E41="NA","NA",H41)</f>
        <v>1</v>
      </c>
      <c r="H41" s="21">
        <v>1</v>
      </c>
      <c r="I41" s="38" t="s">
        <v>611</v>
      </c>
      <c r="J41" s="40">
        <v>1</v>
      </c>
      <c r="K41" s="21">
        <f>IF(J41=L41,M41)</f>
        <v>1</v>
      </c>
      <c r="L41" s="21">
        <f>IF(J41="NA","NA",M41)</f>
        <v>1</v>
      </c>
      <c r="M41" s="21">
        <v>1</v>
      </c>
      <c r="N41" s="38" t="s">
        <v>608</v>
      </c>
      <c r="O41" s="40">
        <v>1</v>
      </c>
      <c r="P41" s="21">
        <f>IF(O41=Q41,R41)</f>
        <v>1</v>
      </c>
      <c r="Q41" s="21">
        <f>IF(O41="NA","NA",R41)</f>
        <v>1</v>
      </c>
      <c r="R41" s="21">
        <v>1</v>
      </c>
      <c r="S41" s="228"/>
    </row>
    <row r="42" spans="1:19" s="90" customFormat="1" ht="18.75" x14ac:dyDescent="0.2">
      <c r="A42" s="387" t="s">
        <v>156</v>
      </c>
      <c r="B42" s="387"/>
      <c r="C42" s="387"/>
      <c r="D42" s="387"/>
      <c r="E42" s="387"/>
      <c r="F42" s="387"/>
      <c r="G42" s="387"/>
      <c r="H42" s="387"/>
      <c r="I42" s="387"/>
      <c r="J42" s="387"/>
      <c r="K42" s="387"/>
      <c r="L42" s="387"/>
      <c r="M42" s="387"/>
      <c r="N42" s="387"/>
      <c r="O42" s="387"/>
      <c r="P42" s="387"/>
      <c r="Q42" s="387"/>
      <c r="R42" s="387"/>
      <c r="S42" s="387"/>
    </row>
    <row r="43" spans="1:19" s="90" customFormat="1" ht="18.75" x14ac:dyDescent="0.2">
      <c r="A43" s="387" t="s">
        <v>119</v>
      </c>
      <c r="B43" s="387"/>
      <c r="C43" s="387"/>
      <c r="D43" s="387"/>
      <c r="E43" s="387"/>
      <c r="F43" s="387"/>
      <c r="G43" s="387"/>
      <c r="H43" s="387"/>
      <c r="I43" s="387"/>
      <c r="J43" s="387"/>
      <c r="K43" s="387"/>
      <c r="L43" s="387"/>
      <c r="M43" s="387"/>
      <c r="N43" s="387"/>
      <c r="O43" s="387"/>
      <c r="P43" s="387"/>
      <c r="Q43" s="387"/>
      <c r="R43" s="387"/>
      <c r="S43" s="387"/>
    </row>
    <row r="44" spans="1:19" s="90" customFormat="1" ht="37.5" x14ac:dyDescent="0.2">
      <c r="A44" s="37">
        <v>32</v>
      </c>
      <c r="B44" s="275" t="s">
        <v>598</v>
      </c>
      <c r="C44" s="224" t="s">
        <v>102</v>
      </c>
      <c r="D44" s="38" t="s">
        <v>776</v>
      </c>
      <c r="E44" s="39">
        <v>1</v>
      </c>
      <c r="F44" s="21">
        <f>IF(E44=G44,H44)</f>
        <v>1</v>
      </c>
      <c r="G44" s="21">
        <f>IF(E44="NA","NA",H44)</f>
        <v>1</v>
      </c>
      <c r="H44" s="21">
        <v>1</v>
      </c>
      <c r="I44" s="38" t="s">
        <v>611</v>
      </c>
      <c r="J44" s="40">
        <v>1</v>
      </c>
      <c r="K44" s="21">
        <f t="shared" ref="K44:K62" si="6">IF(J44=L44,M44)</f>
        <v>1</v>
      </c>
      <c r="L44" s="21">
        <f t="shared" ref="L44:L62" si="7">IF(J44="NA","NA",M44)</f>
        <v>1</v>
      </c>
      <c r="M44" s="21">
        <v>1</v>
      </c>
      <c r="N44" s="38" t="s">
        <v>612</v>
      </c>
      <c r="O44" s="40">
        <v>1</v>
      </c>
      <c r="P44" s="21">
        <f t="shared" ref="P44:P62" si="8">IF(O44=Q44,R44)</f>
        <v>1</v>
      </c>
      <c r="Q44" s="21">
        <f t="shared" ref="Q44:Q62" si="9">IF(O44="NA","NA",R44)</f>
        <v>1</v>
      </c>
      <c r="R44" s="21">
        <v>1</v>
      </c>
      <c r="S44" s="228" t="s">
        <v>147</v>
      </c>
    </row>
    <row r="45" spans="1:19" s="90" customFormat="1" ht="37.5" x14ac:dyDescent="0.2">
      <c r="A45" s="37">
        <v>33</v>
      </c>
      <c r="B45" s="275"/>
      <c r="C45" s="224"/>
      <c r="D45" s="38" t="s">
        <v>613</v>
      </c>
      <c r="E45" s="39">
        <v>1</v>
      </c>
      <c r="F45" s="21">
        <f>IF(E45=G45,H45)</f>
        <v>1</v>
      </c>
      <c r="G45" s="21">
        <f>IF(E45="NA","NA",H45)</f>
        <v>1</v>
      </c>
      <c r="H45" s="21">
        <v>1</v>
      </c>
      <c r="I45" s="38" t="s">
        <v>611</v>
      </c>
      <c r="J45" s="40">
        <v>1</v>
      </c>
      <c r="K45" s="21">
        <f t="shared" si="6"/>
        <v>1</v>
      </c>
      <c r="L45" s="21">
        <f t="shared" si="7"/>
        <v>1</v>
      </c>
      <c r="M45" s="21">
        <v>1</v>
      </c>
      <c r="N45" s="38" t="s">
        <v>612</v>
      </c>
      <c r="O45" s="40">
        <v>1</v>
      </c>
      <c r="P45" s="21">
        <f t="shared" si="8"/>
        <v>1</v>
      </c>
      <c r="Q45" s="21">
        <f t="shared" si="9"/>
        <v>1</v>
      </c>
      <c r="R45" s="21">
        <v>1</v>
      </c>
      <c r="S45" s="228"/>
    </row>
    <row r="46" spans="1:19" s="90" customFormat="1" ht="37.5" x14ac:dyDescent="0.2">
      <c r="A46" s="37">
        <v>34</v>
      </c>
      <c r="B46" s="275"/>
      <c r="C46" s="224"/>
      <c r="D46" s="38" t="s">
        <v>1240</v>
      </c>
      <c r="E46" s="39">
        <v>1</v>
      </c>
      <c r="F46" s="21">
        <f>IF(E46=G46,H46)</f>
        <v>1</v>
      </c>
      <c r="G46" s="21">
        <f>IF(E46="NA","NA",H46)</f>
        <v>1</v>
      </c>
      <c r="H46" s="21">
        <v>1</v>
      </c>
      <c r="I46" s="38" t="s">
        <v>611</v>
      </c>
      <c r="J46" s="40">
        <v>1</v>
      </c>
      <c r="K46" s="21">
        <f t="shared" si="6"/>
        <v>1</v>
      </c>
      <c r="L46" s="21">
        <f t="shared" si="7"/>
        <v>1</v>
      </c>
      <c r="M46" s="21">
        <v>1</v>
      </c>
      <c r="N46" s="38" t="s">
        <v>612</v>
      </c>
      <c r="O46" s="40">
        <v>1</v>
      </c>
      <c r="P46" s="21">
        <f t="shared" si="8"/>
        <v>1</v>
      </c>
      <c r="Q46" s="21">
        <f t="shared" si="9"/>
        <v>1</v>
      </c>
      <c r="R46" s="21">
        <v>1</v>
      </c>
      <c r="S46" s="228"/>
    </row>
    <row r="47" spans="1:19" s="90" customFormat="1" ht="37.5" x14ac:dyDescent="0.2">
      <c r="A47" s="37">
        <v>35</v>
      </c>
      <c r="B47" s="275"/>
      <c r="C47" s="224"/>
      <c r="D47" s="38" t="s">
        <v>777</v>
      </c>
      <c r="E47" s="39">
        <v>1</v>
      </c>
      <c r="F47" s="21">
        <f t="shared" ref="F47:F62" si="10">IF(E47=G47,H47)</f>
        <v>1</v>
      </c>
      <c r="G47" s="21">
        <f t="shared" ref="G47:G62" si="11">IF(E47="NA","NA",H47)</f>
        <v>1</v>
      </c>
      <c r="H47" s="21">
        <v>1</v>
      </c>
      <c r="I47" s="38" t="s">
        <v>611</v>
      </c>
      <c r="J47" s="40">
        <v>1</v>
      </c>
      <c r="K47" s="21">
        <f t="shared" si="6"/>
        <v>1</v>
      </c>
      <c r="L47" s="21">
        <f t="shared" si="7"/>
        <v>1</v>
      </c>
      <c r="M47" s="21">
        <v>1</v>
      </c>
      <c r="N47" s="38" t="s">
        <v>612</v>
      </c>
      <c r="O47" s="40">
        <v>1</v>
      </c>
      <c r="P47" s="21">
        <f t="shared" si="8"/>
        <v>1</v>
      </c>
      <c r="Q47" s="21">
        <f t="shared" si="9"/>
        <v>1</v>
      </c>
      <c r="R47" s="21">
        <v>1</v>
      </c>
      <c r="S47" s="228"/>
    </row>
    <row r="48" spans="1:19" s="90" customFormat="1" ht="37.5" x14ac:dyDescent="0.2">
      <c r="A48" s="37">
        <v>36</v>
      </c>
      <c r="B48" s="275"/>
      <c r="C48" s="224"/>
      <c r="D48" s="38" t="s">
        <v>616</v>
      </c>
      <c r="E48" s="39">
        <v>1</v>
      </c>
      <c r="F48" s="21">
        <f t="shared" si="10"/>
        <v>1</v>
      </c>
      <c r="G48" s="21">
        <f t="shared" si="11"/>
        <v>1</v>
      </c>
      <c r="H48" s="21">
        <v>1</v>
      </c>
      <c r="I48" s="38" t="s">
        <v>611</v>
      </c>
      <c r="J48" s="40">
        <v>1</v>
      </c>
      <c r="K48" s="21">
        <f t="shared" si="6"/>
        <v>1</v>
      </c>
      <c r="L48" s="21">
        <f t="shared" si="7"/>
        <v>1</v>
      </c>
      <c r="M48" s="21">
        <v>1</v>
      </c>
      <c r="N48" s="38" t="s">
        <v>612</v>
      </c>
      <c r="O48" s="40">
        <v>1</v>
      </c>
      <c r="P48" s="21">
        <f t="shared" si="8"/>
        <v>1</v>
      </c>
      <c r="Q48" s="21">
        <f t="shared" si="9"/>
        <v>1</v>
      </c>
      <c r="R48" s="21">
        <v>1</v>
      </c>
      <c r="S48" s="228"/>
    </row>
    <row r="49" spans="1:19" s="90" customFormat="1" ht="37.5" x14ac:dyDescent="0.2">
      <c r="A49" s="37">
        <v>37</v>
      </c>
      <c r="B49" s="275"/>
      <c r="C49" s="224"/>
      <c r="D49" s="38" t="s">
        <v>617</v>
      </c>
      <c r="E49" s="39">
        <v>1</v>
      </c>
      <c r="F49" s="21">
        <f t="shared" si="10"/>
        <v>1</v>
      </c>
      <c r="G49" s="21">
        <f t="shared" si="11"/>
        <v>1</v>
      </c>
      <c r="H49" s="21">
        <v>1</v>
      </c>
      <c r="I49" s="38" t="s">
        <v>611</v>
      </c>
      <c r="J49" s="40">
        <v>1</v>
      </c>
      <c r="K49" s="21">
        <f t="shared" si="6"/>
        <v>1</v>
      </c>
      <c r="L49" s="21">
        <f t="shared" si="7"/>
        <v>1</v>
      </c>
      <c r="M49" s="21">
        <v>1</v>
      </c>
      <c r="N49" s="38" t="s">
        <v>612</v>
      </c>
      <c r="O49" s="40">
        <v>1</v>
      </c>
      <c r="P49" s="21">
        <f t="shared" si="8"/>
        <v>1</v>
      </c>
      <c r="Q49" s="21">
        <f t="shared" si="9"/>
        <v>1</v>
      </c>
      <c r="R49" s="21">
        <v>1</v>
      </c>
      <c r="S49" s="228"/>
    </row>
    <row r="50" spans="1:19" s="90" customFormat="1" ht="37.5" x14ac:dyDescent="0.2">
      <c r="A50" s="37">
        <v>38</v>
      </c>
      <c r="B50" s="275"/>
      <c r="C50" s="224"/>
      <c r="D50" s="38" t="s">
        <v>1241</v>
      </c>
      <c r="E50" s="39">
        <v>1</v>
      </c>
      <c r="F50" s="21">
        <f t="shared" si="10"/>
        <v>1</v>
      </c>
      <c r="G50" s="21">
        <f t="shared" si="11"/>
        <v>1</v>
      </c>
      <c r="H50" s="21">
        <v>1</v>
      </c>
      <c r="I50" s="38" t="s">
        <v>611</v>
      </c>
      <c r="J50" s="40">
        <v>1</v>
      </c>
      <c r="K50" s="21">
        <f t="shared" si="6"/>
        <v>1</v>
      </c>
      <c r="L50" s="21">
        <f t="shared" si="7"/>
        <v>1</v>
      </c>
      <c r="M50" s="21">
        <v>1</v>
      </c>
      <c r="N50" s="38" t="s">
        <v>612</v>
      </c>
      <c r="O50" s="40">
        <v>1</v>
      </c>
      <c r="P50" s="21">
        <f t="shared" si="8"/>
        <v>1</v>
      </c>
      <c r="Q50" s="21">
        <f t="shared" si="9"/>
        <v>1</v>
      </c>
      <c r="R50" s="21">
        <v>1</v>
      </c>
      <c r="S50" s="228"/>
    </row>
    <row r="51" spans="1:19" s="90" customFormat="1" ht="43.5" customHeight="1" x14ac:dyDescent="0.2">
      <c r="A51" s="37">
        <v>39</v>
      </c>
      <c r="B51" s="275"/>
      <c r="C51" s="224"/>
      <c r="D51" s="38" t="s">
        <v>1242</v>
      </c>
      <c r="E51" s="39">
        <v>1</v>
      </c>
      <c r="F51" s="21">
        <f t="shared" si="10"/>
        <v>1</v>
      </c>
      <c r="G51" s="21">
        <f t="shared" si="11"/>
        <v>1</v>
      </c>
      <c r="H51" s="21">
        <v>1</v>
      </c>
      <c r="I51" s="38" t="s">
        <v>620</v>
      </c>
      <c r="J51" s="40">
        <v>1</v>
      </c>
      <c r="K51" s="21">
        <f t="shared" si="6"/>
        <v>1</v>
      </c>
      <c r="L51" s="21">
        <f t="shared" si="7"/>
        <v>1</v>
      </c>
      <c r="M51" s="21">
        <v>1</v>
      </c>
      <c r="N51" s="38" t="s">
        <v>612</v>
      </c>
      <c r="O51" s="40">
        <v>1</v>
      </c>
      <c r="P51" s="21">
        <f t="shared" si="8"/>
        <v>1</v>
      </c>
      <c r="Q51" s="21">
        <f t="shared" si="9"/>
        <v>1</v>
      </c>
      <c r="R51" s="21">
        <v>1</v>
      </c>
      <c r="S51" s="228"/>
    </row>
    <row r="52" spans="1:19" s="90" customFormat="1" ht="48" customHeight="1" x14ac:dyDescent="0.2">
      <c r="A52" s="37">
        <v>40</v>
      </c>
      <c r="B52" s="275"/>
      <c r="C52" s="224"/>
      <c r="D52" s="38" t="s">
        <v>779</v>
      </c>
      <c r="E52" s="39">
        <v>1</v>
      </c>
      <c r="F52" s="21">
        <f t="shared" si="10"/>
        <v>1</v>
      </c>
      <c r="G52" s="21">
        <f t="shared" si="11"/>
        <v>1</v>
      </c>
      <c r="H52" s="21">
        <v>1</v>
      </c>
      <c r="I52" s="38" t="s">
        <v>620</v>
      </c>
      <c r="J52" s="40">
        <v>1</v>
      </c>
      <c r="K52" s="21">
        <f t="shared" si="6"/>
        <v>1</v>
      </c>
      <c r="L52" s="21">
        <f t="shared" si="7"/>
        <v>1</v>
      </c>
      <c r="M52" s="21">
        <v>1</v>
      </c>
      <c r="N52" s="38" t="s">
        <v>612</v>
      </c>
      <c r="O52" s="40">
        <v>1</v>
      </c>
      <c r="P52" s="21">
        <f t="shared" si="8"/>
        <v>1</v>
      </c>
      <c r="Q52" s="21">
        <f t="shared" si="9"/>
        <v>1</v>
      </c>
      <c r="R52" s="21">
        <v>1</v>
      </c>
      <c r="S52" s="228"/>
    </row>
    <row r="53" spans="1:19" s="90" customFormat="1" ht="37.5" customHeight="1" x14ac:dyDescent="0.2">
      <c r="A53" s="37">
        <v>41</v>
      </c>
      <c r="B53" s="275"/>
      <c r="C53" s="224"/>
      <c r="D53" s="38" t="s">
        <v>1243</v>
      </c>
      <c r="E53" s="39">
        <v>1</v>
      </c>
      <c r="F53" s="21">
        <f t="shared" si="10"/>
        <v>1</v>
      </c>
      <c r="G53" s="21">
        <f t="shared" si="11"/>
        <v>1</v>
      </c>
      <c r="H53" s="21">
        <v>1</v>
      </c>
      <c r="I53" s="38" t="s">
        <v>620</v>
      </c>
      <c r="J53" s="40">
        <v>1</v>
      </c>
      <c r="K53" s="21">
        <f t="shared" si="6"/>
        <v>1</v>
      </c>
      <c r="L53" s="21">
        <f t="shared" si="7"/>
        <v>1</v>
      </c>
      <c r="M53" s="21">
        <v>1</v>
      </c>
      <c r="N53" s="38" t="s">
        <v>612</v>
      </c>
      <c r="O53" s="40">
        <v>1</v>
      </c>
      <c r="P53" s="21">
        <f t="shared" si="8"/>
        <v>1</v>
      </c>
      <c r="Q53" s="21">
        <f t="shared" si="9"/>
        <v>1</v>
      </c>
      <c r="R53" s="21">
        <v>1</v>
      </c>
      <c r="S53" s="228"/>
    </row>
    <row r="54" spans="1:19" s="90" customFormat="1" ht="37.5" x14ac:dyDescent="0.2">
      <c r="A54" s="37">
        <v>42</v>
      </c>
      <c r="B54" s="275"/>
      <c r="C54" s="224"/>
      <c r="D54" s="38" t="s">
        <v>1244</v>
      </c>
      <c r="E54" s="39">
        <v>1</v>
      </c>
      <c r="F54" s="21">
        <f t="shared" si="10"/>
        <v>1</v>
      </c>
      <c r="G54" s="21">
        <f t="shared" si="11"/>
        <v>1</v>
      </c>
      <c r="H54" s="21">
        <v>1</v>
      </c>
      <c r="I54" s="38" t="s">
        <v>611</v>
      </c>
      <c r="J54" s="40">
        <v>1</v>
      </c>
      <c r="K54" s="21">
        <f t="shared" si="6"/>
        <v>1</v>
      </c>
      <c r="L54" s="21">
        <f t="shared" si="7"/>
        <v>1</v>
      </c>
      <c r="M54" s="21">
        <v>1</v>
      </c>
      <c r="N54" s="38" t="s">
        <v>612</v>
      </c>
      <c r="O54" s="40">
        <v>1</v>
      </c>
      <c r="P54" s="21">
        <f t="shared" si="8"/>
        <v>1</v>
      </c>
      <c r="Q54" s="21">
        <f t="shared" si="9"/>
        <v>1</v>
      </c>
      <c r="R54" s="21">
        <v>1</v>
      </c>
      <c r="S54" s="228"/>
    </row>
    <row r="55" spans="1:19" s="90" customFormat="1" ht="37.5" x14ac:dyDescent="0.2">
      <c r="A55" s="37">
        <v>43</v>
      </c>
      <c r="B55" s="275"/>
      <c r="C55" s="224"/>
      <c r="D55" s="38" t="s">
        <v>624</v>
      </c>
      <c r="E55" s="39">
        <v>1</v>
      </c>
      <c r="F55" s="21">
        <f t="shared" si="10"/>
        <v>1</v>
      </c>
      <c r="G55" s="21">
        <f t="shared" si="11"/>
        <v>1</v>
      </c>
      <c r="H55" s="21">
        <v>1</v>
      </c>
      <c r="I55" s="38" t="s">
        <v>611</v>
      </c>
      <c r="J55" s="40">
        <v>1</v>
      </c>
      <c r="K55" s="21">
        <f t="shared" si="6"/>
        <v>1</v>
      </c>
      <c r="L55" s="21">
        <f t="shared" si="7"/>
        <v>1</v>
      </c>
      <c r="M55" s="21">
        <v>1</v>
      </c>
      <c r="N55" s="38" t="s">
        <v>612</v>
      </c>
      <c r="O55" s="40">
        <v>1</v>
      </c>
      <c r="P55" s="21">
        <f t="shared" si="8"/>
        <v>1</v>
      </c>
      <c r="Q55" s="21">
        <f t="shared" si="9"/>
        <v>1</v>
      </c>
      <c r="R55" s="21">
        <v>1</v>
      </c>
      <c r="S55" s="228"/>
    </row>
    <row r="56" spans="1:19" s="90" customFormat="1" ht="37.5" x14ac:dyDescent="0.2">
      <c r="A56" s="37">
        <v>44</v>
      </c>
      <c r="B56" s="275"/>
      <c r="C56" s="224"/>
      <c r="D56" s="38" t="s">
        <v>1245</v>
      </c>
      <c r="E56" s="39">
        <v>1</v>
      </c>
      <c r="F56" s="21">
        <f t="shared" si="10"/>
        <v>1</v>
      </c>
      <c r="G56" s="21">
        <f t="shared" si="11"/>
        <v>1</v>
      </c>
      <c r="H56" s="21">
        <v>1</v>
      </c>
      <c r="I56" s="38" t="s">
        <v>611</v>
      </c>
      <c r="J56" s="40">
        <v>1</v>
      </c>
      <c r="K56" s="21">
        <f t="shared" si="6"/>
        <v>1</v>
      </c>
      <c r="L56" s="21">
        <f t="shared" si="7"/>
        <v>1</v>
      </c>
      <c r="M56" s="21">
        <v>1</v>
      </c>
      <c r="N56" s="38" t="s">
        <v>612</v>
      </c>
      <c r="O56" s="40">
        <v>1</v>
      </c>
      <c r="P56" s="21">
        <f t="shared" si="8"/>
        <v>1</v>
      </c>
      <c r="Q56" s="21">
        <f t="shared" si="9"/>
        <v>1</v>
      </c>
      <c r="R56" s="21">
        <v>1</v>
      </c>
      <c r="S56" s="228"/>
    </row>
    <row r="57" spans="1:19" s="90" customFormat="1" ht="36.75" customHeight="1" x14ac:dyDescent="0.2">
      <c r="A57" s="37">
        <v>45</v>
      </c>
      <c r="B57" s="275"/>
      <c r="C57" s="224"/>
      <c r="D57" s="38" t="s">
        <v>781</v>
      </c>
      <c r="E57" s="39">
        <v>1</v>
      </c>
      <c r="F57" s="21">
        <f t="shared" si="10"/>
        <v>1</v>
      </c>
      <c r="G57" s="21">
        <f t="shared" si="11"/>
        <v>1</v>
      </c>
      <c r="H57" s="21">
        <v>1</v>
      </c>
      <c r="I57" s="38" t="s">
        <v>620</v>
      </c>
      <c r="J57" s="40">
        <v>1</v>
      </c>
      <c r="K57" s="21">
        <f t="shared" si="6"/>
        <v>1</v>
      </c>
      <c r="L57" s="21">
        <f t="shared" si="7"/>
        <v>1</v>
      </c>
      <c r="M57" s="21">
        <v>1</v>
      </c>
      <c r="N57" s="38" t="s">
        <v>612</v>
      </c>
      <c r="O57" s="40">
        <v>1</v>
      </c>
      <c r="P57" s="21">
        <f t="shared" si="8"/>
        <v>1</v>
      </c>
      <c r="Q57" s="21">
        <f t="shared" si="9"/>
        <v>1</v>
      </c>
      <c r="R57" s="21">
        <v>1</v>
      </c>
      <c r="S57" s="228"/>
    </row>
    <row r="58" spans="1:19" s="90" customFormat="1" ht="36.75" customHeight="1" x14ac:dyDescent="0.2">
      <c r="A58" s="37">
        <v>46</v>
      </c>
      <c r="B58" s="275"/>
      <c r="C58" s="224"/>
      <c r="D58" s="38" t="s">
        <v>782</v>
      </c>
      <c r="E58" s="39">
        <v>1</v>
      </c>
      <c r="F58" s="21">
        <f t="shared" si="10"/>
        <v>1</v>
      </c>
      <c r="G58" s="21">
        <f t="shared" si="11"/>
        <v>1</v>
      </c>
      <c r="H58" s="21">
        <v>1</v>
      </c>
      <c r="I58" s="38" t="s">
        <v>620</v>
      </c>
      <c r="J58" s="40">
        <v>1</v>
      </c>
      <c r="K58" s="21">
        <f t="shared" si="6"/>
        <v>1</v>
      </c>
      <c r="L58" s="21">
        <f t="shared" si="7"/>
        <v>1</v>
      </c>
      <c r="M58" s="21">
        <v>1</v>
      </c>
      <c r="N58" s="38" t="s">
        <v>612</v>
      </c>
      <c r="O58" s="40">
        <v>1</v>
      </c>
      <c r="P58" s="21">
        <f t="shared" si="8"/>
        <v>1</v>
      </c>
      <c r="Q58" s="21">
        <f t="shared" si="9"/>
        <v>1</v>
      </c>
      <c r="R58" s="21">
        <v>1</v>
      </c>
      <c r="S58" s="228"/>
    </row>
    <row r="59" spans="1:19" s="90" customFormat="1" ht="31.5" customHeight="1" x14ac:dyDescent="0.2">
      <c r="A59" s="37">
        <v>47</v>
      </c>
      <c r="B59" s="275"/>
      <c r="C59" s="224"/>
      <c r="D59" s="38" t="s">
        <v>1246</v>
      </c>
      <c r="E59" s="39">
        <v>1</v>
      </c>
      <c r="F59" s="21">
        <f t="shared" si="10"/>
        <v>1</v>
      </c>
      <c r="G59" s="21">
        <f t="shared" si="11"/>
        <v>1</v>
      </c>
      <c r="H59" s="21">
        <v>1</v>
      </c>
      <c r="I59" s="38" t="s">
        <v>620</v>
      </c>
      <c r="J59" s="40">
        <v>1</v>
      </c>
      <c r="K59" s="21">
        <f t="shared" si="6"/>
        <v>1</v>
      </c>
      <c r="L59" s="21">
        <f t="shared" si="7"/>
        <v>1</v>
      </c>
      <c r="M59" s="21">
        <v>1</v>
      </c>
      <c r="N59" s="38" t="s">
        <v>612</v>
      </c>
      <c r="O59" s="40">
        <v>1</v>
      </c>
      <c r="P59" s="21">
        <f t="shared" si="8"/>
        <v>1</v>
      </c>
      <c r="Q59" s="21">
        <f t="shared" si="9"/>
        <v>1</v>
      </c>
      <c r="R59" s="21">
        <v>1</v>
      </c>
      <c r="S59" s="228"/>
    </row>
    <row r="60" spans="1:19" s="90" customFormat="1" ht="33" customHeight="1" x14ac:dyDescent="0.2">
      <c r="A60" s="37">
        <v>48</v>
      </c>
      <c r="B60" s="275"/>
      <c r="C60" s="224"/>
      <c r="D60" s="38" t="s">
        <v>18</v>
      </c>
      <c r="E60" s="39">
        <v>1</v>
      </c>
      <c r="F60" s="21">
        <f t="shared" si="10"/>
        <v>1</v>
      </c>
      <c r="G60" s="21">
        <f t="shared" si="11"/>
        <v>1</v>
      </c>
      <c r="H60" s="21">
        <v>1</v>
      </c>
      <c r="I60" s="38" t="s">
        <v>620</v>
      </c>
      <c r="J60" s="40">
        <v>1</v>
      </c>
      <c r="K60" s="21">
        <f t="shared" si="6"/>
        <v>1</v>
      </c>
      <c r="L60" s="21">
        <f t="shared" si="7"/>
        <v>1</v>
      </c>
      <c r="M60" s="21">
        <v>1</v>
      </c>
      <c r="N60" s="38" t="s">
        <v>612</v>
      </c>
      <c r="O60" s="40">
        <v>1</v>
      </c>
      <c r="P60" s="21">
        <f t="shared" si="8"/>
        <v>1</v>
      </c>
      <c r="Q60" s="21">
        <f t="shared" si="9"/>
        <v>1</v>
      </c>
      <c r="R60" s="21">
        <v>1</v>
      </c>
      <c r="S60" s="228"/>
    </row>
    <row r="61" spans="1:19" s="90" customFormat="1" ht="33" customHeight="1" x14ac:dyDescent="0.2">
      <c r="A61" s="37">
        <v>49</v>
      </c>
      <c r="B61" s="275"/>
      <c r="C61" s="224"/>
      <c r="D61" s="38" t="s">
        <v>783</v>
      </c>
      <c r="E61" s="39">
        <v>1</v>
      </c>
      <c r="F61" s="21">
        <f t="shared" si="10"/>
        <v>1</v>
      </c>
      <c r="G61" s="21">
        <f t="shared" si="11"/>
        <v>1</v>
      </c>
      <c r="H61" s="21">
        <v>1</v>
      </c>
      <c r="I61" s="38" t="s">
        <v>611</v>
      </c>
      <c r="J61" s="40">
        <v>1</v>
      </c>
      <c r="K61" s="21">
        <f t="shared" si="6"/>
        <v>1</v>
      </c>
      <c r="L61" s="21">
        <f t="shared" si="7"/>
        <v>1</v>
      </c>
      <c r="M61" s="21">
        <v>1</v>
      </c>
      <c r="N61" s="38" t="s">
        <v>612</v>
      </c>
      <c r="O61" s="40">
        <v>1</v>
      </c>
      <c r="P61" s="21">
        <f t="shared" si="8"/>
        <v>1</v>
      </c>
      <c r="Q61" s="21">
        <f t="shared" si="9"/>
        <v>1</v>
      </c>
      <c r="R61" s="21">
        <v>1</v>
      </c>
      <c r="S61" s="228"/>
    </row>
    <row r="62" spans="1:19" s="90" customFormat="1" ht="18" customHeight="1" x14ac:dyDescent="0.2">
      <c r="A62" s="37">
        <v>50</v>
      </c>
      <c r="B62" s="275"/>
      <c r="C62" s="224"/>
      <c r="D62" s="38" t="s">
        <v>784</v>
      </c>
      <c r="E62" s="39">
        <v>1</v>
      </c>
      <c r="F62" s="21">
        <f t="shared" si="10"/>
        <v>1</v>
      </c>
      <c r="G62" s="21">
        <f t="shared" si="11"/>
        <v>1</v>
      </c>
      <c r="H62" s="21">
        <v>1</v>
      </c>
      <c r="I62" s="38" t="s">
        <v>611</v>
      </c>
      <c r="J62" s="40">
        <v>1</v>
      </c>
      <c r="K62" s="21">
        <f t="shared" si="6"/>
        <v>1</v>
      </c>
      <c r="L62" s="21">
        <f t="shared" si="7"/>
        <v>1</v>
      </c>
      <c r="M62" s="21">
        <v>1</v>
      </c>
      <c r="N62" s="38" t="s">
        <v>612</v>
      </c>
      <c r="O62" s="40">
        <v>1</v>
      </c>
      <c r="P62" s="21">
        <f t="shared" si="8"/>
        <v>1</v>
      </c>
      <c r="Q62" s="21">
        <f t="shared" si="9"/>
        <v>1</v>
      </c>
      <c r="R62" s="21">
        <v>1</v>
      </c>
      <c r="S62" s="228"/>
    </row>
    <row r="63" spans="1:19" s="90" customFormat="1" ht="18.75" x14ac:dyDescent="0.2">
      <c r="A63" s="387" t="s">
        <v>120</v>
      </c>
      <c r="B63" s="387"/>
      <c r="C63" s="387"/>
      <c r="D63" s="387"/>
      <c r="E63" s="387"/>
      <c r="F63" s="387"/>
      <c r="G63" s="387"/>
      <c r="H63" s="387"/>
      <c r="I63" s="387"/>
      <c r="J63" s="387"/>
      <c r="K63" s="387"/>
      <c r="L63" s="387"/>
      <c r="M63" s="387"/>
      <c r="N63" s="387"/>
      <c r="O63" s="387"/>
      <c r="P63" s="387"/>
      <c r="Q63" s="387"/>
      <c r="R63" s="387"/>
      <c r="S63" s="387"/>
    </row>
    <row r="64" spans="1:19" s="90" customFormat="1" ht="37.5" x14ac:dyDescent="0.2">
      <c r="A64" s="37">
        <v>51</v>
      </c>
      <c r="B64" s="275" t="s">
        <v>598</v>
      </c>
      <c r="C64" s="224" t="s">
        <v>102</v>
      </c>
      <c r="D64" s="38" t="s">
        <v>19</v>
      </c>
      <c r="E64" s="39">
        <v>1</v>
      </c>
      <c r="F64" s="21">
        <f>IF(E64=G64,H64)</f>
        <v>1</v>
      </c>
      <c r="G64" s="21">
        <f>IF(E64="NA","NA",H64)</f>
        <v>1</v>
      </c>
      <c r="H64" s="21">
        <v>1</v>
      </c>
      <c r="I64" s="38" t="s">
        <v>620</v>
      </c>
      <c r="J64" s="40">
        <v>1</v>
      </c>
      <c r="K64" s="21">
        <f t="shared" ref="K64:K71" si="12">IF(J64=L64,M64)</f>
        <v>1</v>
      </c>
      <c r="L64" s="21">
        <f t="shared" ref="L64:L71" si="13">IF(J64="NA","NA",M64)</f>
        <v>1</v>
      </c>
      <c r="M64" s="21">
        <v>1</v>
      </c>
      <c r="N64" s="38" t="s">
        <v>612</v>
      </c>
      <c r="O64" s="40">
        <v>1</v>
      </c>
      <c r="P64" s="21">
        <f t="shared" ref="P64:P71" si="14">IF(O64=Q64,R64)</f>
        <v>1</v>
      </c>
      <c r="Q64" s="21">
        <f t="shared" ref="Q64:Q71" si="15">IF(O64="NA","NA",R64)</f>
        <v>1</v>
      </c>
      <c r="R64" s="21">
        <v>1</v>
      </c>
      <c r="S64" s="228" t="s">
        <v>147</v>
      </c>
    </row>
    <row r="65" spans="1:19" s="90" customFormat="1" ht="37.5" x14ac:dyDescent="0.2">
      <c r="A65" s="37">
        <v>52</v>
      </c>
      <c r="B65" s="275"/>
      <c r="C65" s="224"/>
      <c r="D65" s="38" t="s">
        <v>1247</v>
      </c>
      <c r="E65" s="39">
        <v>1</v>
      </c>
      <c r="F65" s="21">
        <f>IF(E65=G65,H65)</f>
        <v>1</v>
      </c>
      <c r="G65" s="21">
        <f>IF(E65="NA","NA",H65)</f>
        <v>1</v>
      </c>
      <c r="H65" s="21">
        <v>1</v>
      </c>
      <c r="I65" s="38" t="s">
        <v>611</v>
      </c>
      <c r="J65" s="40">
        <v>1</v>
      </c>
      <c r="K65" s="21">
        <f t="shared" si="12"/>
        <v>1</v>
      </c>
      <c r="L65" s="21">
        <f t="shared" si="13"/>
        <v>1</v>
      </c>
      <c r="M65" s="21">
        <v>1</v>
      </c>
      <c r="N65" s="38" t="s">
        <v>612</v>
      </c>
      <c r="O65" s="40">
        <v>1</v>
      </c>
      <c r="P65" s="21">
        <f t="shared" si="14"/>
        <v>1</v>
      </c>
      <c r="Q65" s="21">
        <f t="shared" si="15"/>
        <v>1</v>
      </c>
      <c r="R65" s="21">
        <v>1</v>
      </c>
      <c r="S65" s="228"/>
    </row>
    <row r="66" spans="1:19" s="90" customFormat="1" ht="37.5" x14ac:dyDescent="0.2">
      <c r="A66" s="37">
        <v>53</v>
      </c>
      <c r="B66" s="275"/>
      <c r="C66" s="224"/>
      <c r="D66" s="38" t="s">
        <v>785</v>
      </c>
      <c r="E66" s="39">
        <v>1</v>
      </c>
      <c r="F66" s="21">
        <f t="shared" ref="F66:F71" si="16">IF(E66=G66,H66)</f>
        <v>1</v>
      </c>
      <c r="G66" s="21">
        <f t="shared" ref="G66:G71" si="17">IF(E66="NA","NA",H66)</f>
        <v>1</v>
      </c>
      <c r="H66" s="21">
        <v>1</v>
      </c>
      <c r="I66" s="38" t="s">
        <v>611</v>
      </c>
      <c r="J66" s="40">
        <v>1</v>
      </c>
      <c r="K66" s="21">
        <f t="shared" si="12"/>
        <v>1</v>
      </c>
      <c r="L66" s="21">
        <f t="shared" si="13"/>
        <v>1</v>
      </c>
      <c r="M66" s="21">
        <v>1</v>
      </c>
      <c r="N66" s="38" t="s">
        <v>612</v>
      </c>
      <c r="O66" s="40">
        <v>1</v>
      </c>
      <c r="P66" s="21">
        <f t="shared" si="14"/>
        <v>1</v>
      </c>
      <c r="Q66" s="21">
        <f t="shared" si="15"/>
        <v>1</v>
      </c>
      <c r="R66" s="21">
        <v>1</v>
      </c>
      <c r="S66" s="228"/>
    </row>
    <row r="67" spans="1:19" s="90" customFormat="1" ht="37.5" x14ac:dyDescent="0.2">
      <c r="A67" s="37">
        <v>54</v>
      </c>
      <c r="B67" s="275"/>
      <c r="C67" s="224"/>
      <c r="D67" s="38" t="s">
        <v>786</v>
      </c>
      <c r="E67" s="39">
        <v>1</v>
      </c>
      <c r="F67" s="21">
        <f t="shared" si="16"/>
        <v>1</v>
      </c>
      <c r="G67" s="21">
        <f t="shared" si="17"/>
        <v>1</v>
      </c>
      <c r="H67" s="21">
        <v>1</v>
      </c>
      <c r="I67" s="38" t="s">
        <v>611</v>
      </c>
      <c r="J67" s="40">
        <v>1</v>
      </c>
      <c r="K67" s="21">
        <f t="shared" si="12"/>
        <v>1</v>
      </c>
      <c r="L67" s="21">
        <f t="shared" si="13"/>
        <v>1</v>
      </c>
      <c r="M67" s="21">
        <v>1</v>
      </c>
      <c r="N67" s="38" t="s">
        <v>612</v>
      </c>
      <c r="O67" s="40">
        <v>1</v>
      </c>
      <c r="P67" s="21">
        <f t="shared" si="14"/>
        <v>1</v>
      </c>
      <c r="Q67" s="21">
        <f t="shared" si="15"/>
        <v>1</v>
      </c>
      <c r="R67" s="21">
        <v>1</v>
      </c>
      <c r="S67" s="228"/>
    </row>
    <row r="68" spans="1:19" s="90" customFormat="1" ht="21" customHeight="1" x14ac:dyDescent="0.2">
      <c r="A68" s="37">
        <v>55</v>
      </c>
      <c r="B68" s="275"/>
      <c r="C68" s="224"/>
      <c r="D68" s="38" t="s">
        <v>787</v>
      </c>
      <c r="E68" s="39">
        <v>1</v>
      </c>
      <c r="F68" s="21">
        <f t="shared" si="16"/>
        <v>1</v>
      </c>
      <c r="G68" s="21">
        <f t="shared" si="17"/>
        <v>1</v>
      </c>
      <c r="H68" s="21">
        <v>1</v>
      </c>
      <c r="I68" s="38" t="s">
        <v>611</v>
      </c>
      <c r="J68" s="40">
        <v>1</v>
      </c>
      <c r="K68" s="21">
        <f t="shared" si="12"/>
        <v>1</v>
      </c>
      <c r="L68" s="21">
        <f t="shared" si="13"/>
        <v>1</v>
      </c>
      <c r="M68" s="21">
        <v>1</v>
      </c>
      <c r="N68" s="38" t="s">
        <v>612</v>
      </c>
      <c r="O68" s="40">
        <v>1</v>
      </c>
      <c r="P68" s="21">
        <f t="shared" si="14"/>
        <v>1</v>
      </c>
      <c r="Q68" s="21">
        <f t="shared" si="15"/>
        <v>1</v>
      </c>
      <c r="R68" s="21">
        <v>1</v>
      </c>
      <c r="S68" s="228"/>
    </row>
    <row r="69" spans="1:19" s="90" customFormat="1" ht="24.75" customHeight="1" x14ac:dyDescent="0.2">
      <c r="A69" s="37">
        <v>56</v>
      </c>
      <c r="B69" s="275"/>
      <c r="C69" s="224"/>
      <c r="D69" s="38" t="s">
        <v>637</v>
      </c>
      <c r="E69" s="39">
        <v>1</v>
      </c>
      <c r="F69" s="21">
        <f t="shared" si="16"/>
        <v>1</v>
      </c>
      <c r="G69" s="21">
        <f t="shared" si="17"/>
        <v>1</v>
      </c>
      <c r="H69" s="21">
        <v>1</v>
      </c>
      <c r="I69" s="38" t="s">
        <v>611</v>
      </c>
      <c r="J69" s="40">
        <v>1</v>
      </c>
      <c r="K69" s="21">
        <f t="shared" si="12"/>
        <v>1</v>
      </c>
      <c r="L69" s="21">
        <f t="shared" si="13"/>
        <v>1</v>
      </c>
      <c r="M69" s="21">
        <v>1</v>
      </c>
      <c r="N69" s="38" t="s">
        <v>612</v>
      </c>
      <c r="O69" s="40">
        <v>1</v>
      </c>
      <c r="P69" s="21">
        <f t="shared" si="14"/>
        <v>1</v>
      </c>
      <c r="Q69" s="21">
        <f t="shared" si="15"/>
        <v>1</v>
      </c>
      <c r="R69" s="21">
        <v>1</v>
      </c>
      <c r="S69" s="228"/>
    </row>
    <row r="70" spans="1:19" s="90" customFormat="1" ht="21.75" customHeight="1" x14ac:dyDescent="0.2">
      <c r="A70" s="37">
        <v>57</v>
      </c>
      <c r="B70" s="275"/>
      <c r="C70" s="224"/>
      <c r="D70" s="38" t="s">
        <v>638</v>
      </c>
      <c r="E70" s="39">
        <v>1</v>
      </c>
      <c r="F70" s="21">
        <f t="shared" si="16"/>
        <v>1</v>
      </c>
      <c r="G70" s="21">
        <f t="shared" si="17"/>
        <v>1</v>
      </c>
      <c r="H70" s="21">
        <v>1</v>
      </c>
      <c r="I70" s="38" t="s">
        <v>611</v>
      </c>
      <c r="J70" s="40">
        <v>1</v>
      </c>
      <c r="K70" s="21">
        <f t="shared" si="12"/>
        <v>1</v>
      </c>
      <c r="L70" s="21">
        <f t="shared" si="13"/>
        <v>1</v>
      </c>
      <c r="M70" s="21">
        <v>1</v>
      </c>
      <c r="N70" s="38" t="s">
        <v>612</v>
      </c>
      <c r="O70" s="40">
        <v>1</v>
      </c>
      <c r="P70" s="21">
        <f t="shared" si="14"/>
        <v>1</v>
      </c>
      <c r="Q70" s="21">
        <f t="shared" si="15"/>
        <v>1</v>
      </c>
      <c r="R70" s="21">
        <v>1</v>
      </c>
      <c r="S70" s="228"/>
    </row>
    <row r="71" spans="1:19" s="90" customFormat="1" ht="24" customHeight="1" x14ac:dyDescent="0.2">
      <c r="A71" s="37">
        <v>58</v>
      </c>
      <c r="B71" s="275"/>
      <c r="C71" s="224"/>
      <c r="D71" s="38" t="s">
        <v>639</v>
      </c>
      <c r="E71" s="39">
        <v>1</v>
      </c>
      <c r="F71" s="21">
        <f t="shared" si="16"/>
        <v>1</v>
      </c>
      <c r="G71" s="21">
        <f t="shared" si="17"/>
        <v>1</v>
      </c>
      <c r="H71" s="21">
        <v>1</v>
      </c>
      <c r="I71" s="38" t="s">
        <v>611</v>
      </c>
      <c r="J71" s="40">
        <v>1</v>
      </c>
      <c r="K71" s="21">
        <f t="shared" si="12"/>
        <v>1</v>
      </c>
      <c r="L71" s="21">
        <f t="shared" si="13"/>
        <v>1</v>
      </c>
      <c r="M71" s="21">
        <v>1</v>
      </c>
      <c r="N71" s="38" t="s">
        <v>612</v>
      </c>
      <c r="O71" s="40">
        <v>1</v>
      </c>
      <c r="P71" s="21">
        <f t="shared" si="14"/>
        <v>1</v>
      </c>
      <c r="Q71" s="21">
        <f t="shared" si="15"/>
        <v>1</v>
      </c>
      <c r="R71" s="21">
        <v>1</v>
      </c>
      <c r="S71" s="228"/>
    </row>
    <row r="72" spans="1:19" s="90" customFormat="1" ht="18.75" x14ac:dyDescent="0.2">
      <c r="A72" s="387" t="s">
        <v>121</v>
      </c>
      <c r="B72" s="387"/>
      <c r="C72" s="387"/>
      <c r="D72" s="387"/>
      <c r="E72" s="387"/>
      <c r="F72" s="387"/>
      <c r="G72" s="387"/>
      <c r="H72" s="387"/>
      <c r="I72" s="387"/>
      <c r="J72" s="387"/>
      <c r="K72" s="387"/>
      <c r="L72" s="387"/>
      <c r="M72" s="387"/>
      <c r="N72" s="387"/>
      <c r="O72" s="387"/>
      <c r="P72" s="387"/>
      <c r="Q72" s="387"/>
      <c r="R72" s="387"/>
      <c r="S72" s="387"/>
    </row>
    <row r="73" spans="1:19" s="90" customFormat="1" ht="56.25" x14ac:dyDescent="0.2">
      <c r="A73" s="37">
        <v>59</v>
      </c>
      <c r="B73" s="275" t="s">
        <v>598</v>
      </c>
      <c r="C73" s="224" t="s">
        <v>102</v>
      </c>
      <c r="D73" s="38" t="s">
        <v>1248</v>
      </c>
      <c r="E73" s="39">
        <v>1</v>
      </c>
      <c r="F73" s="21">
        <f>IF(E73=G73,H73)</f>
        <v>1</v>
      </c>
      <c r="G73" s="21">
        <f>IF(E73="NA","NA",H73)</f>
        <v>1</v>
      </c>
      <c r="H73" s="21">
        <v>1</v>
      </c>
      <c r="I73" s="38" t="s">
        <v>611</v>
      </c>
      <c r="J73" s="40">
        <v>1</v>
      </c>
      <c r="K73" s="21">
        <f t="shared" ref="K73:K81" si="18">IF(J73=L73,M73)</f>
        <v>1</v>
      </c>
      <c r="L73" s="21">
        <f t="shared" ref="L73:L81" si="19">IF(J73="NA","NA",M73)</f>
        <v>1</v>
      </c>
      <c r="M73" s="21">
        <v>1</v>
      </c>
      <c r="N73" s="38" t="s">
        <v>612</v>
      </c>
      <c r="O73" s="40">
        <v>1</v>
      </c>
      <c r="P73" s="21">
        <f t="shared" ref="P73:P81" si="20">IF(O73=Q73,R73)</f>
        <v>1</v>
      </c>
      <c r="Q73" s="21">
        <f t="shared" ref="Q73:Q81" si="21">IF(O73="NA","NA",R73)</f>
        <v>1</v>
      </c>
      <c r="R73" s="21">
        <v>1</v>
      </c>
      <c r="S73" s="228" t="s">
        <v>147</v>
      </c>
    </row>
    <row r="74" spans="1:19" s="90" customFormat="1" ht="37.5" x14ac:dyDescent="0.2">
      <c r="A74" s="37">
        <v>60</v>
      </c>
      <c r="B74" s="275"/>
      <c r="C74" s="224"/>
      <c r="D74" s="38" t="s">
        <v>788</v>
      </c>
      <c r="E74" s="39">
        <v>1</v>
      </c>
      <c r="F74" s="21">
        <f>IF(E74=G74,H74)</f>
        <v>1</v>
      </c>
      <c r="G74" s="21">
        <f>IF(E74="NA","NA",H74)</f>
        <v>1</v>
      </c>
      <c r="H74" s="21">
        <v>1</v>
      </c>
      <c r="I74" s="38" t="s">
        <v>611</v>
      </c>
      <c r="J74" s="40">
        <v>1</v>
      </c>
      <c r="K74" s="21">
        <f t="shared" si="18"/>
        <v>1</v>
      </c>
      <c r="L74" s="21">
        <f t="shared" si="19"/>
        <v>1</v>
      </c>
      <c r="M74" s="21">
        <v>1</v>
      </c>
      <c r="N74" s="38" t="s">
        <v>612</v>
      </c>
      <c r="O74" s="40">
        <v>1</v>
      </c>
      <c r="P74" s="21">
        <f t="shared" si="20"/>
        <v>1</v>
      </c>
      <c r="Q74" s="21">
        <f t="shared" si="21"/>
        <v>1</v>
      </c>
      <c r="R74" s="21">
        <v>1</v>
      </c>
      <c r="S74" s="228"/>
    </row>
    <row r="75" spans="1:19" s="90" customFormat="1" ht="37.5" x14ac:dyDescent="0.2">
      <c r="A75" s="37">
        <v>61</v>
      </c>
      <c r="B75" s="275"/>
      <c r="C75" s="224"/>
      <c r="D75" s="38" t="s">
        <v>1249</v>
      </c>
      <c r="E75" s="39">
        <v>1</v>
      </c>
      <c r="F75" s="21">
        <f t="shared" ref="F75:F81" si="22">IF(E75=G75,H75)</f>
        <v>1</v>
      </c>
      <c r="G75" s="21">
        <f t="shared" ref="G75:G81" si="23">IF(E75="NA","NA",H75)</f>
        <v>1</v>
      </c>
      <c r="H75" s="21">
        <v>1</v>
      </c>
      <c r="I75" s="38" t="s">
        <v>611</v>
      </c>
      <c r="J75" s="40">
        <v>1</v>
      </c>
      <c r="K75" s="21">
        <f t="shared" si="18"/>
        <v>1</v>
      </c>
      <c r="L75" s="21">
        <f t="shared" si="19"/>
        <v>1</v>
      </c>
      <c r="M75" s="21">
        <v>1</v>
      </c>
      <c r="N75" s="38" t="s">
        <v>612</v>
      </c>
      <c r="O75" s="40">
        <v>1</v>
      </c>
      <c r="P75" s="21">
        <f t="shared" si="20"/>
        <v>1</v>
      </c>
      <c r="Q75" s="21">
        <f t="shared" si="21"/>
        <v>1</v>
      </c>
      <c r="R75" s="21">
        <v>1</v>
      </c>
      <c r="S75" s="228"/>
    </row>
    <row r="76" spans="1:19" s="90" customFormat="1" ht="37.5" x14ac:dyDescent="0.2">
      <c r="A76" s="37">
        <v>62</v>
      </c>
      <c r="B76" s="275"/>
      <c r="C76" s="224"/>
      <c r="D76" s="38" t="s">
        <v>642</v>
      </c>
      <c r="E76" s="39">
        <v>1</v>
      </c>
      <c r="F76" s="21">
        <f t="shared" si="22"/>
        <v>1</v>
      </c>
      <c r="G76" s="21">
        <f t="shared" si="23"/>
        <v>1</v>
      </c>
      <c r="H76" s="21">
        <v>1</v>
      </c>
      <c r="I76" s="38" t="s">
        <v>611</v>
      </c>
      <c r="J76" s="40">
        <v>1</v>
      </c>
      <c r="K76" s="21">
        <f t="shared" si="18"/>
        <v>1</v>
      </c>
      <c r="L76" s="21">
        <f t="shared" si="19"/>
        <v>1</v>
      </c>
      <c r="M76" s="21">
        <v>1</v>
      </c>
      <c r="N76" s="38" t="s">
        <v>612</v>
      </c>
      <c r="O76" s="40">
        <v>1</v>
      </c>
      <c r="P76" s="21">
        <f t="shared" si="20"/>
        <v>1</v>
      </c>
      <c r="Q76" s="21">
        <f t="shared" si="21"/>
        <v>1</v>
      </c>
      <c r="R76" s="21">
        <v>1</v>
      </c>
      <c r="S76" s="228"/>
    </row>
    <row r="77" spans="1:19" s="90" customFormat="1" ht="37.5" x14ac:dyDescent="0.2">
      <c r="A77" s="37">
        <v>63</v>
      </c>
      <c r="B77" s="275"/>
      <c r="C77" s="224"/>
      <c r="D77" s="38" t="s">
        <v>789</v>
      </c>
      <c r="E77" s="39">
        <v>1</v>
      </c>
      <c r="F77" s="21">
        <f t="shared" si="22"/>
        <v>1</v>
      </c>
      <c r="G77" s="21">
        <f t="shared" si="23"/>
        <v>1</v>
      </c>
      <c r="H77" s="21">
        <v>1</v>
      </c>
      <c r="I77" s="38" t="s">
        <v>611</v>
      </c>
      <c r="J77" s="40">
        <v>1</v>
      </c>
      <c r="K77" s="21">
        <f t="shared" si="18"/>
        <v>1</v>
      </c>
      <c r="L77" s="21">
        <f t="shared" si="19"/>
        <v>1</v>
      </c>
      <c r="M77" s="21">
        <v>1</v>
      </c>
      <c r="N77" s="38" t="s">
        <v>612</v>
      </c>
      <c r="O77" s="40">
        <v>1</v>
      </c>
      <c r="P77" s="21">
        <f t="shared" si="20"/>
        <v>1</v>
      </c>
      <c r="Q77" s="21">
        <f t="shared" si="21"/>
        <v>1</v>
      </c>
      <c r="R77" s="21">
        <v>1</v>
      </c>
      <c r="S77" s="228"/>
    </row>
    <row r="78" spans="1:19" s="90" customFormat="1" ht="37.5" x14ac:dyDescent="0.2">
      <c r="A78" s="37">
        <v>64</v>
      </c>
      <c r="B78" s="275"/>
      <c r="C78" s="224"/>
      <c r="D78" s="38" t="s">
        <v>790</v>
      </c>
      <c r="E78" s="39">
        <v>1</v>
      </c>
      <c r="F78" s="21">
        <f t="shared" si="22"/>
        <v>1</v>
      </c>
      <c r="G78" s="21">
        <f t="shared" si="23"/>
        <v>1</v>
      </c>
      <c r="H78" s="21">
        <v>1</v>
      </c>
      <c r="I78" s="38" t="s">
        <v>611</v>
      </c>
      <c r="J78" s="40">
        <v>1</v>
      </c>
      <c r="K78" s="21">
        <f t="shared" si="18"/>
        <v>1</v>
      </c>
      <c r="L78" s="21">
        <f t="shared" si="19"/>
        <v>1</v>
      </c>
      <c r="M78" s="21">
        <v>1</v>
      </c>
      <c r="N78" s="38" t="s">
        <v>612</v>
      </c>
      <c r="O78" s="40">
        <v>1</v>
      </c>
      <c r="P78" s="21">
        <f t="shared" si="20"/>
        <v>1</v>
      </c>
      <c r="Q78" s="21">
        <f t="shared" si="21"/>
        <v>1</v>
      </c>
      <c r="R78" s="21">
        <v>1</v>
      </c>
      <c r="S78" s="228"/>
    </row>
    <row r="79" spans="1:19" s="90" customFormat="1" ht="37.5" x14ac:dyDescent="0.2">
      <c r="A79" s="37">
        <v>65</v>
      </c>
      <c r="B79" s="275"/>
      <c r="C79" s="224"/>
      <c r="D79" s="38" t="s">
        <v>1250</v>
      </c>
      <c r="E79" s="39">
        <v>1</v>
      </c>
      <c r="F79" s="21">
        <f t="shared" si="22"/>
        <v>1</v>
      </c>
      <c r="G79" s="21">
        <f t="shared" si="23"/>
        <v>1</v>
      </c>
      <c r="H79" s="21">
        <v>1</v>
      </c>
      <c r="I79" s="38" t="s">
        <v>611</v>
      </c>
      <c r="J79" s="40">
        <v>1</v>
      </c>
      <c r="K79" s="21">
        <f t="shared" si="18"/>
        <v>1</v>
      </c>
      <c r="L79" s="21">
        <f t="shared" si="19"/>
        <v>1</v>
      </c>
      <c r="M79" s="21">
        <v>1</v>
      </c>
      <c r="N79" s="38" t="s">
        <v>612</v>
      </c>
      <c r="O79" s="40">
        <v>1</v>
      </c>
      <c r="P79" s="21">
        <f t="shared" si="20"/>
        <v>1</v>
      </c>
      <c r="Q79" s="21">
        <f t="shared" si="21"/>
        <v>1</v>
      </c>
      <c r="R79" s="21">
        <v>1</v>
      </c>
      <c r="S79" s="228"/>
    </row>
    <row r="80" spans="1:19" s="90" customFormat="1" ht="37.5" x14ac:dyDescent="0.2">
      <c r="A80" s="37">
        <v>66</v>
      </c>
      <c r="B80" s="275"/>
      <c r="C80" s="224"/>
      <c r="D80" s="38" t="s">
        <v>791</v>
      </c>
      <c r="E80" s="39">
        <v>1</v>
      </c>
      <c r="F80" s="21">
        <f t="shared" si="22"/>
        <v>1</v>
      </c>
      <c r="G80" s="21">
        <f t="shared" si="23"/>
        <v>1</v>
      </c>
      <c r="H80" s="21">
        <v>1</v>
      </c>
      <c r="I80" s="38" t="s">
        <v>611</v>
      </c>
      <c r="J80" s="40">
        <v>1</v>
      </c>
      <c r="K80" s="21">
        <f t="shared" si="18"/>
        <v>1</v>
      </c>
      <c r="L80" s="21">
        <f t="shared" si="19"/>
        <v>1</v>
      </c>
      <c r="M80" s="21">
        <v>1</v>
      </c>
      <c r="N80" s="38" t="s">
        <v>612</v>
      </c>
      <c r="O80" s="40">
        <v>1</v>
      </c>
      <c r="P80" s="21">
        <f t="shared" si="20"/>
        <v>1</v>
      </c>
      <c r="Q80" s="21">
        <f t="shared" si="21"/>
        <v>1</v>
      </c>
      <c r="R80" s="21">
        <v>1</v>
      </c>
      <c r="S80" s="228"/>
    </row>
    <row r="81" spans="1:19" s="90" customFormat="1" ht="37.5" x14ac:dyDescent="0.2">
      <c r="A81" s="37">
        <v>67</v>
      </c>
      <c r="B81" s="275"/>
      <c r="C81" s="224"/>
      <c r="D81" s="38" t="s">
        <v>647</v>
      </c>
      <c r="E81" s="39">
        <v>1</v>
      </c>
      <c r="F81" s="21">
        <f t="shared" si="22"/>
        <v>1</v>
      </c>
      <c r="G81" s="21">
        <f t="shared" si="23"/>
        <v>1</v>
      </c>
      <c r="H81" s="21">
        <v>1</v>
      </c>
      <c r="I81" s="38" t="s">
        <v>611</v>
      </c>
      <c r="J81" s="40">
        <v>1</v>
      </c>
      <c r="K81" s="21">
        <f t="shared" si="18"/>
        <v>1</v>
      </c>
      <c r="L81" s="21">
        <f t="shared" si="19"/>
        <v>1</v>
      </c>
      <c r="M81" s="21">
        <v>1</v>
      </c>
      <c r="N81" s="38" t="s">
        <v>612</v>
      </c>
      <c r="O81" s="40">
        <v>1</v>
      </c>
      <c r="P81" s="21">
        <f t="shared" si="20"/>
        <v>1</v>
      </c>
      <c r="Q81" s="21">
        <f t="shared" si="21"/>
        <v>1</v>
      </c>
      <c r="R81" s="21">
        <v>1</v>
      </c>
      <c r="S81" s="228"/>
    </row>
    <row r="82" spans="1:19" s="90" customFormat="1" ht="18.75" x14ac:dyDescent="0.2">
      <c r="A82" s="387" t="s">
        <v>122</v>
      </c>
      <c r="B82" s="387"/>
      <c r="C82" s="387"/>
      <c r="D82" s="387"/>
      <c r="E82" s="387"/>
      <c r="F82" s="387"/>
      <c r="G82" s="387"/>
      <c r="H82" s="387"/>
      <c r="I82" s="387"/>
      <c r="J82" s="387"/>
      <c r="K82" s="387"/>
      <c r="L82" s="387"/>
      <c r="M82" s="387"/>
      <c r="N82" s="387"/>
      <c r="O82" s="387"/>
      <c r="P82" s="387"/>
      <c r="Q82" s="387"/>
      <c r="R82" s="387"/>
      <c r="S82" s="387"/>
    </row>
    <row r="83" spans="1:19" s="90" customFormat="1" ht="37.5" x14ac:dyDescent="0.2">
      <c r="A83" s="37">
        <v>68</v>
      </c>
      <c r="B83" s="275" t="s">
        <v>598</v>
      </c>
      <c r="C83" s="224" t="s">
        <v>102</v>
      </c>
      <c r="D83" s="38" t="s">
        <v>1251</v>
      </c>
      <c r="E83" s="39">
        <v>1</v>
      </c>
      <c r="F83" s="21">
        <f>IF(E83=G83,H83)</f>
        <v>1</v>
      </c>
      <c r="G83" s="21">
        <f>IF(E83="NA","NA",H83)</f>
        <v>1</v>
      </c>
      <c r="H83" s="21">
        <v>1</v>
      </c>
      <c r="I83" s="38" t="s">
        <v>611</v>
      </c>
      <c r="J83" s="40">
        <v>1</v>
      </c>
      <c r="K83" s="21">
        <f t="shared" ref="K83:K90" si="24">IF(J83=L83,M83)</f>
        <v>1</v>
      </c>
      <c r="L83" s="21">
        <f t="shared" ref="L83:L90" si="25">IF(J83="NA","NA",M83)</f>
        <v>1</v>
      </c>
      <c r="M83" s="21">
        <v>1</v>
      </c>
      <c r="N83" s="38" t="s">
        <v>612</v>
      </c>
      <c r="O83" s="40">
        <v>1</v>
      </c>
      <c r="P83" s="21">
        <f t="shared" ref="P83:P90" si="26">IF(O83=Q83,R83)</f>
        <v>1</v>
      </c>
      <c r="Q83" s="21">
        <f t="shared" ref="Q83:Q90" si="27">IF(O83="NA","NA",R83)</f>
        <v>1</v>
      </c>
      <c r="R83" s="21">
        <v>1</v>
      </c>
      <c r="S83" s="228" t="s">
        <v>147</v>
      </c>
    </row>
    <row r="84" spans="1:19" s="90" customFormat="1" ht="37.5" x14ac:dyDescent="0.2">
      <c r="A84" s="37">
        <v>69</v>
      </c>
      <c r="B84" s="275"/>
      <c r="C84" s="224"/>
      <c r="D84" s="38" t="s">
        <v>792</v>
      </c>
      <c r="E84" s="39">
        <v>1</v>
      </c>
      <c r="F84" s="21">
        <f>IF(E84=G84,H84)</f>
        <v>1</v>
      </c>
      <c r="G84" s="21">
        <f>IF(E84="NA","NA",H84)</f>
        <v>1</v>
      </c>
      <c r="H84" s="21">
        <v>1</v>
      </c>
      <c r="I84" s="38" t="s">
        <v>611</v>
      </c>
      <c r="J84" s="40">
        <v>1</v>
      </c>
      <c r="K84" s="21">
        <f t="shared" si="24"/>
        <v>1</v>
      </c>
      <c r="L84" s="21">
        <f t="shared" si="25"/>
        <v>1</v>
      </c>
      <c r="M84" s="21">
        <v>1</v>
      </c>
      <c r="N84" s="38" t="s">
        <v>612</v>
      </c>
      <c r="O84" s="40">
        <v>1</v>
      </c>
      <c r="P84" s="21">
        <f t="shared" si="26"/>
        <v>1</v>
      </c>
      <c r="Q84" s="21">
        <f t="shared" si="27"/>
        <v>1</v>
      </c>
      <c r="R84" s="21">
        <v>1</v>
      </c>
      <c r="S84" s="228"/>
    </row>
    <row r="85" spans="1:19" s="90" customFormat="1" ht="37.5" x14ac:dyDescent="0.2">
      <c r="A85" s="37">
        <v>70</v>
      </c>
      <c r="B85" s="275"/>
      <c r="C85" s="224"/>
      <c r="D85" s="38" t="s">
        <v>650</v>
      </c>
      <c r="E85" s="39">
        <v>1</v>
      </c>
      <c r="F85" s="21">
        <f t="shared" ref="F85:F90" si="28">IF(E85=G85,H85)</f>
        <v>1</v>
      </c>
      <c r="G85" s="21">
        <f t="shared" ref="G85:G90" si="29">IF(E85="NA","NA",H85)</f>
        <v>1</v>
      </c>
      <c r="H85" s="21">
        <v>1</v>
      </c>
      <c r="I85" s="38" t="s">
        <v>611</v>
      </c>
      <c r="J85" s="40">
        <v>1</v>
      </c>
      <c r="K85" s="21">
        <f t="shared" si="24"/>
        <v>1</v>
      </c>
      <c r="L85" s="21">
        <f t="shared" si="25"/>
        <v>1</v>
      </c>
      <c r="M85" s="21">
        <v>1</v>
      </c>
      <c r="N85" s="38" t="s">
        <v>612</v>
      </c>
      <c r="O85" s="40">
        <v>1</v>
      </c>
      <c r="P85" s="21">
        <f t="shared" si="26"/>
        <v>1</v>
      </c>
      <c r="Q85" s="21">
        <f t="shared" si="27"/>
        <v>1</v>
      </c>
      <c r="R85" s="21">
        <v>1</v>
      </c>
      <c r="S85" s="228"/>
    </row>
    <row r="86" spans="1:19" s="90" customFormat="1" ht="37.5" x14ac:dyDescent="0.2">
      <c r="A86" s="37">
        <v>71</v>
      </c>
      <c r="B86" s="275"/>
      <c r="C86" s="224"/>
      <c r="D86" s="38" t="s">
        <v>793</v>
      </c>
      <c r="E86" s="39">
        <v>1</v>
      </c>
      <c r="F86" s="21">
        <f t="shared" si="28"/>
        <v>1</v>
      </c>
      <c r="G86" s="21">
        <f t="shared" si="29"/>
        <v>1</v>
      </c>
      <c r="H86" s="21">
        <v>1</v>
      </c>
      <c r="I86" s="38" t="s">
        <v>611</v>
      </c>
      <c r="J86" s="40">
        <v>1</v>
      </c>
      <c r="K86" s="21">
        <f t="shared" si="24"/>
        <v>1</v>
      </c>
      <c r="L86" s="21">
        <f t="shared" si="25"/>
        <v>1</v>
      </c>
      <c r="M86" s="21">
        <v>1</v>
      </c>
      <c r="N86" s="38" t="s">
        <v>612</v>
      </c>
      <c r="O86" s="40">
        <v>1</v>
      </c>
      <c r="P86" s="21">
        <f t="shared" si="26"/>
        <v>1</v>
      </c>
      <c r="Q86" s="21">
        <f t="shared" si="27"/>
        <v>1</v>
      </c>
      <c r="R86" s="21">
        <v>1</v>
      </c>
      <c r="S86" s="228"/>
    </row>
    <row r="87" spans="1:19" s="90" customFormat="1" ht="37.5" x14ac:dyDescent="0.2">
      <c r="A87" s="37">
        <v>72</v>
      </c>
      <c r="B87" s="275"/>
      <c r="C87" s="224"/>
      <c r="D87" s="38" t="s">
        <v>652</v>
      </c>
      <c r="E87" s="39">
        <v>1</v>
      </c>
      <c r="F87" s="21">
        <f t="shared" si="28"/>
        <v>1</v>
      </c>
      <c r="G87" s="21">
        <f t="shared" si="29"/>
        <v>1</v>
      </c>
      <c r="H87" s="21">
        <v>1</v>
      </c>
      <c r="I87" s="38" t="s">
        <v>611</v>
      </c>
      <c r="J87" s="40">
        <v>1</v>
      </c>
      <c r="K87" s="21">
        <f t="shared" si="24"/>
        <v>1</v>
      </c>
      <c r="L87" s="21">
        <f t="shared" si="25"/>
        <v>1</v>
      </c>
      <c r="M87" s="21">
        <v>1</v>
      </c>
      <c r="N87" s="38" t="s">
        <v>612</v>
      </c>
      <c r="O87" s="40">
        <v>1</v>
      </c>
      <c r="P87" s="21">
        <f t="shared" si="26"/>
        <v>1</v>
      </c>
      <c r="Q87" s="21">
        <f t="shared" si="27"/>
        <v>1</v>
      </c>
      <c r="R87" s="21">
        <v>1</v>
      </c>
      <c r="S87" s="228"/>
    </row>
    <row r="88" spans="1:19" s="90" customFormat="1" ht="37.5" x14ac:dyDescent="0.2">
      <c r="A88" s="37">
        <v>73</v>
      </c>
      <c r="B88" s="275"/>
      <c r="C88" s="224"/>
      <c r="D88" s="38" t="s">
        <v>653</v>
      </c>
      <c r="E88" s="39">
        <v>1</v>
      </c>
      <c r="F88" s="21">
        <f t="shared" si="28"/>
        <v>1</v>
      </c>
      <c r="G88" s="21">
        <f t="shared" si="29"/>
        <v>1</v>
      </c>
      <c r="H88" s="21">
        <v>1</v>
      </c>
      <c r="I88" s="38" t="s">
        <v>611</v>
      </c>
      <c r="J88" s="40">
        <v>1</v>
      </c>
      <c r="K88" s="21">
        <f t="shared" si="24"/>
        <v>1</v>
      </c>
      <c r="L88" s="21">
        <f t="shared" si="25"/>
        <v>1</v>
      </c>
      <c r="M88" s="21">
        <v>1</v>
      </c>
      <c r="N88" s="38" t="s">
        <v>612</v>
      </c>
      <c r="O88" s="40">
        <v>1</v>
      </c>
      <c r="P88" s="21">
        <f t="shared" si="26"/>
        <v>1</v>
      </c>
      <c r="Q88" s="21">
        <f t="shared" si="27"/>
        <v>1</v>
      </c>
      <c r="R88" s="21">
        <v>1</v>
      </c>
      <c r="S88" s="228"/>
    </row>
    <row r="89" spans="1:19" s="90" customFormat="1" ht="37.5" x14ac:dyDescent="0.2">
      <c r="A89" s="37">
        <v>74</v>
      </c>
      <c r="B89" s="275"/>
      <c r="C89" s="224"/>
      <c r="D89" s="38" t="s">
        <v>654</v>
      </c>
      <c r="E89" s="39">
        <v>1</v>
      </c>
      <c r="F89" s="21">
        <f t="shared" si="28"/>
        <v>1</v>
      </c>
      <c r="G89" s="21">
        <f t="shared" si="29"/>
        <v>1</v>
      </c>
      <c r="H89" s="21">
        <v>1</v>
      </c>
      <c r="I89" s="38" t="s">
        <v>611</v>
      </c>
      <c r="J89" s="40">
        <v>1</v>
      </c>
      <c r="K89" s="21">
        <f t="shared" si="24"/>
        <v>1</v>
      </c>
      <c r="L89" s="21">
        <f t="shared" si="25"/>
        <v>1</v>
      </c>
      <c r="M89" s="21">
        <v>1</v>
      </c>
      <c r="N89" s="38" t="s">
        <v>612</v>
      </c>
      <c r="O89" s="40">
        <v>1</v>
      </c>
      <c r="P89" s="21">
        <f t="shared" si="26"/>
        <v>1</v>
      </c>
      <c r="Q89" s="21">
        <f t="shared" si="27"/>
        <v>1</v>
      </c>
      <c r="R89" s="21">
        <v>1</v>
      </c>
      <c r="S89" s="228"/>
    </row>
    <row r="90" spans="1:19" s="90" customFormat="1" ht="37.5" x14ac:dyDescent="0.2">
      <c r="A90" s="37">
        <v>75</v>
      </c>
      <c r="B90" s="275"/>
      <c r="C90" s="224"/>
      <c r="D90" s="38" t="s">
        <v>794</v>
      </c>
      <c r="E90" s="39">
        <v>1</v>
      </c>
      <c r="F90" s="21">
        <f t="shared" si="28"/>
        <v>1</v>
      </c>
      <c r="G90" s="21">
        <f t="shared" si="29"/>
        <v>1</v>
      </c>
      <c r="H90" s="21">
        <v>1</v>
      </c>
      <c r="I90" s="38" t="s">
        <v>611</v>
      </c>
      <c r="J90" s="40">
        <v>1</v>
      </c>
      <c r="K90" s="21">
        <f t="shared" si="24"/>
        <v>1</v>
      </c>
      <c r="L90" s="21">
        <f t="shared" si="25"/>
        <v>1</v>
      </c>
      <c r="M90" s="21">
        <v>1</v>
      </c>
      <c r="N90" s="38" t="s">
        <v>612</v>
      </c>
      <c r="O90" s="40">
        <v>1</v>
      </c>
      <c r="P90" s="21">
        <f t="shared" si="26"/>
        <v>1</v>
      </c>
      <c r="Q90" s="21">
        <f t="shared" si="27"/>
        <v>1</v>
      </c>
      <c r="R90" s="21">
        <v>1</v>
      </c>
      <c r="S90" s="228"/>
    </row>
    <row r="91" spans="1:19" s="11" customFormat="1" ht="37.5" x14ac:dyDescent="0.2">
      <c r="A91" s="56"/>
      <c r="B91" s="163" t="s">
        <v>1454</v>
      </c>
      <c r="C91" s="148"/>
      <c r="D91" s="170">
        <f>'RESULTADOS DIG'!F34</f>
        <v>1</v>
      </c>
      <c r="E91" s="57">
        <f>SUM(E10:E90)</f>
        <v>75</v>
      </c>
      <c r="F91" s="57">
        <f>SUM(F10:F90)</f>
        <v>75</v>
      </c>
      <c r="G91" s="57">
        <f>SUM(G10:G90)</f>
        <v>75</v>
      </c>
      <c r="H91" s="57">
        <f>SUM(H10:H90)</f>
        <v>75</v>
      </c>
      <c r="I91" s="58"/>
      <c r="J91" s="57">
        <f>SUM(J10:J90)</f>
        <v>75</v>
      </c>
      <c r="K91" s="57">
        <f>SUM(K10:K90)</f>
        <v>75</v>
      </c>
      <c r="L91" s="57">
        <f>SUM(L10:L90)</f>
        <v>75</v>
      </c>
      <c r="M91" s="57">
        <f>SUM(M10:M90)</f>
        <v>75</v>
      </c>
      <c r="N91" s="58"/>
      <c r="O91" s="57">
        <f>SUM(O10:O90)</f>
        <v>74</v>
      </c>
      <c r="P91" s="57">
        <f>SUM(P10:P90)</f>
        <v>74</v>
      </c>
      <c r="Q91" s="57">
        <f>SUM(Q10:Q90)</f>
        <v>74</v>
      </c>
      <c r="R91" s="57">
        <f>SUM(R10:R90)</f>
        <v>74</v>
      </c>
      <c r="S91" s="30"/>
    </row>
    <row r="92" spans="1:19" s="11" customFormat="1" ht="37.5" x14ac:dyDescent="0.2">
      <c r="A92" s="56"/>
      <c r="B92" s="163" t="s">
        <v>1455</v>
      </c>
      <c r="C92" s="144"/>
      <c r="D92" s="171">
        <f>'RESULTADOS VER'!J34</f>
        <v>1</v>
      </c>
      <c r="E92" s="57">
        <f>SUM(E10:E90)</f>
        <v>75</v>
      </c>
      <c r="F92" s="57">
        <f>SUM(F10:F90)</f>
        <v>75</v>
      </c>
      <c r="G92" s="57">
        <f>SUM(G10:G90)</f>
        <v>75</v>
      </c>
      <c r="H92" s="57">
        <f>SUM(H10:H90)</f>
        <v>75</v>
      </c>
      <c r="I92" s="56"/>
      <c r="J92" s="57">
        <f>SUM(J10:J90)</f>
        <v>75</v>
      </c>
      <c r="K92" s="57">
        <f>SUM(K10:K90)</f>
        <v>75</v>
      </c>
      <c r="L92" s="57">
        <f>SUM(L10:L90)</f>
        <v>75</v>
      </c>
      <c r="M92" s="57">
        <f>SUM(M10:M90)</f>
        <v>75</v>
      </c>
      <c r="N92" s="56"/>
      <c r="O92" s="57">
        <f>SUM(O10:O90)</f>
        <v>74</v>
      </c>
      <c r="P92" s="57">
        <f>SUM(P10:P90)</f>
        <v>74</v>
      </c>
      <c r="Q92" s="57">
        <f>SUM(Q10:Q90)</f>
        <v>74</v>
      </c>
      <c r="R92" s="57">
        <f>SUM(R10:R90)</f>
        <v>74</v>
      </c>
      <c r="S92" s="34"/>
    </row>
    <row r="93" spans="1:19" s="33" customFormat="1" ht="37.5" x14ac:dyDescent="0.2">
      <c r="A93" s="63"/>
      <c r="B93" s="163" t="s">
        <v>1456</v>
      </c>
      <c r="C93" s="144"/>
      <c r="D93" s="179">
        <f>'RESULTADOS CARDIO'!J34</f>
        <v>1</v>
      </c>
      <c r="E93" s="57">
        <f>SUM(E10:E90)</f>
        <v>75</v>
      </c>
      <c r="F93" s="57">
        <f>SUM(F10:F90)</f>
        <v>75</v>
      </c>
      <c r="G93" s="57">
        <f>SUM(G10:G90)</f>
        <v>75</v>
      </c>
      <c r="H93" s="57">
        <f>SUM(H10:H90)</f>
        <v>75</v>
      </c>
      <c r="I93" s="63"/>
      <c r="J93" s="57">
        <f>SUM(J10:J90)</f>
        <v>75</v>
      </c>
      <c r="K93" s="57">
        <f>SUM(K10:K90)</f>
        <v>75</v>
      </c>
      <c r="L93" s="57">
        <f>SUM(L10:L90)</f>
        <v>75</v>
      </c>
      <c r="M93" s="57">
        <f>SUM(M10:M90)</f>
        <v>75</v>
      </c>
      <c r="N93" s="63"/>
      <c r="O93" s="57">
        <f>SUM(O10:O90)</f>
        <v>74</v>
      </c>
      <c r="P93" s="57">
        <f>SUM(P10:P90)</f>
        <v>74</v>
      </c>
      <c r="Q93" s="57">
        <f>SUM(Q10:Q90)</f>
        <v>74</v>
      </c>
      <c r="R93" s="57">
        <f>SUM(R10:R90)</f>
        <v>74</v>
      </c>
      <c r="S93" s="34"/>
    </row>
    <row r="94" spans="1:19" s="33" customFormat="1" ht="37.5" x14ac:dyDescent="0.2">
      <c r="A94" s="63"/>
      <c r="B94" s="163" t="s">
        <v>1457</v>
      </c>
      <c r="C94" s="144"/>
      <c r="D94" s="179">
        <f>'RESULTADOS URI'!F34</f>
        <v>1</v>
      </c>
      <c r="E94" s="57">
        <f>SUM(E10:E90)</f>
        <v>75</v>
      </c>
      <c r="F94" s="57">
        <f>SUM(F10:F90)</f>
        <v>75</v>
      </c>
      <c r="G94" s="57">
        <f>SUM(G10:G90)</f>
        <v>75</v>
      </c>
      <c r="H94" s="57">
        <f>SUM(H10:H90)</f>
        <v>75</v>
      </c>
      <c r="I94" s="63"/>
      <c r="J94" s="57">
        <f>SUM(J10:J90)</f>
        <v>75</v>
      </c>
      <c r="K94" s="57">
        <f>SUM(K10:K90)</f>
        <v>75</v>
      </c>
      <c r="L94" s="57">
        <f>SUM(L10:L90)</f>
        <v>75</v>
      </c>
      <c r="M94" s="57">
        <f>SUM(M10:M90)</f>
        <v>75</v>
      </c>
      <c r="N94" s="63"/>
      <c r="O94" s="57">
        <f>SUM(O10:O90)</f>
        <v>74</v>
      </c>
      <c r="P94" s="57">
        <f>SUM(P10:P90)</f>
        <v>74</v>
      </c>
      <c r="Q94" s="57">
        <f>SUM(Q10:Q90)</f>
        <v>74</v>
      </c>
      <c r="R94" s="57">
        <f>SUM(R10:R90)</f>
        <v>74</v>
      </c>
      <c r="S94" s="34"/>
    </row>
    <row r="95" spans="1:19" s="33" customFormat="1" ht="9" customHeight="1" x14ac:dyDescent="0.2">
      <c r="A95" s="63"/>
      <c r="B95" s="63"/>
      <c r="C95" s="34"/>
      <c r="D95" s="63"/>
      <c r="E95" s="63"/>
      <c r="F95" s="63"/>
      <c r="G95" s="63"/>
      <c r="H95" s="63"/>
      <c r="I95" s="63"/>
      <c r="J95" s="63"/>
      <c r="K95" s="63"/>
      <c r="L95" s="63"/>
      <c r="M95" s="63"/>
      <c r="N95" s="63"/>
      <c r="O95" s="63"/>
      <c r="P95" s="63"/>
      <c r="Q95" s="63"/>
      <c r="R95" s="63"/>
      <c r="S95" s="34"/>
    </row>
    <row r="96" spans="1:19" s="33" customFormat="1" ht="9" customHeight="1" x14ac:dyDescent="0.2">
      <c r="A96" s="63"/>
      <c r="B96" s="63"/>
      <c r="C96" s="34"/>
      <c r="D96" s="63"/>
      <c r="E96" s="63"/>
      <c r="F96" s="63"/>
      <c r="G96" s="63"/>
      <c r="H96" s="63"/>
      <c r="I96" s="63"/>
      <c r="J96" s="63"/>
      <c r="K96" s="63"/>
      <c r="L96" s="63"/>
      <c r="M96" s="63"/>
      <c r="N96" s="63"/>
      <c r="O96" s="63"/>
      <c r="P96" s="63"/>
      <c r="Q96" s="63"/>
      <c r="R96" s="63"/>
      <c r="S96" s="34"/>
    </row>
    <row r="97" spans="1:19" s="33" customFormat="1" ht="9" customHeight="1" x14ac:dyDescent="0.2">
      <c r="A97" s="63"/>
      <c r="B97" s="63"/>
      <c r="C97" s="34"/>
      <c r="D97" s="63"/>
      <c r="E97" s="63"/>
      <c r="F97" s="63"/>
      <c r="G97" s="63"/>
      <c r="H97" s="63"/>
      <c r="I97" s="63"/>
      <c r="J97" s="63"/>
      <c r="K97" s="63"/>
      <c r="L97" s="63"/>
      <c r="M97" s="63"/>
      <c r="N97" s="63"/>
      <c r="O97" s="63"/>
      <c r="P97" s="63"/>
      <c r="Q97" s="63"/>
      <c r="R97" s="63"/>
      <c r="S97" s="34"/>
    </row>
    <row r="98" spans="1:19" s="33" customFormat="1" ht="9" customHeight="1" x14ac:dyDescent="0.2">
      <c r="A98" s="63"/>
      <c r="B98" s="63"/>
      <c r="C98" s="34"/>
      <c r="D98" s="63"/>
      <c r="E98" s="63"/>
      <c r="F98" s="63"/>
      <c r="G98" s="63"/>
      <c r="H98" s="63"/>
      <c r="I98" s="63"/>
      <c r="J98" s="63"/>
      <c r="K98" s="63"/>
      <c r="L98" s="63"/>
      <c r="M98" s="63"/>
      <c r="N98" s="63"/>
      <c r="O98" s="63"/>
      <c r="P98" s="63"/>
      <c r="Q98" s="63"/>
      <c r="R98" s="63"/>
      <c r="S98" s="34"/>
    </row>
    <row r="99" spans="1:19" s="33" customFormat="1" ht="9" customHeight="1" x14ac:dyDescent="0.2">
      <c r="A99" s="63"/>
      <c r="B99" s="63"/>
      <c r="C99" s="34"/>
      <c r="D99" s="63"/>
      <c r="E99" s="63"/>
      <c r="F99" s="63"/>
      <c r="G99" s="63"/>
      <c r="H99" s="63"/>
      <c r="I99" s="63"/>
      <c r="J99" s="63"/>
      <c r="K99" s="63"/>
      <c r="L99" s="63"/>
      <c r="M99" s="63"/>
      <c r="N99" s="63"/>
      <c r="O99" s="63"/>
      <c r="P99" s="63"/>
      <c r="Q99" s="63"/>
      <c r="R99" s="63"/>
      <c r="S99" s="34"/>
    </row>
    <row r="100" spans="1:19" s="33" customFormat="1" ht="9" customHeight="1" x14ac:dyDescent="0.2">
      <c r="A100" s="63"/>
      <c r="B100" s="63"/>
      <c r="C100" s="34"/>
      <c r="D100" s="63"/>
      <c r="E100" s="63"/>
      <c r="F100" s="63"/>
      <c r="G100" s="63"/>
      <c r="H100" s="63"/>
      <c r="I100" s="63"/>
      <c r="J100" s="63"/>
      <c r="K100" s="63"/>
      <c r="L100" s="63"/>
      <c r="M100" s="63"/>
      <c r="N100" s="63"/>
      <c r="O100" s="63"/>
      <c r="P100" s="63"/>
      <c r="Q100" s="63"/>
      <c r="R100" s="63"/>
      <c r="S100" s="34"/>
    </row>
    <row r="101" spans="1:19" s="33" customFormat="1" ht="9" customHeight="1" x14ac:dyDescent="0.2">
      <c r="A101" s="63"/>
      <c r="B101" s="63"/>
      <c r="C101" s="34"/>
      <c r="D101" s="63"/>
      <c r="E101" s="63"/>
      <c r="F101" s="63"/>
      <c r="G101" s="63"/>
      <c r="H101" s="63"/>
      <c r="I101" s="63"/>
      <c r="J101" s="63"/>
      <c r="K101" s="63"/>
      <c r="L101" s="63"/>
      <c r="M101" s="63"/>
      <c r="N101" s="63"/>
      <c r="O101" s="63"/>
      <c r="P101" s="63"/>
      <c r="Q101" s="63"/>
      <c r="R101" s="63"/>
      <c r="S101" s="34"/>
    </row>
    <row r="102" spans="1:19" s="33" customFormat="1" ht="9" customHeight="1" x14ac:dyDescent="0.2">
      <c r="A102" s="63"/>
      <c r="B102" s="63"/>
      <c r="C102" s="34"/>
      <c r="D102" s="63"/>
      <c r="E102" s="63"/>
      <c r="F102" s="63"/>
      <c r="G102" s="63"/>
      <c r="H102" s="63"/>
      <c r="I102" s="63"/>
      <c r="J102" s="63"/>
      <c r="K102" s="63"/>
      <c r="L102" s="63"/>
      <c r="M102" s="63"/>
      <c r="N102" s="63"/>
      <c r="O102" s="63"/>
      <c r="P102" s="63"/>
      <c r="Q102" s="63"/>
      <c r="R102" s="63"/>
      <c r="S102" s="34"/>
    </row>
    <row r="103" spans="1:19" s="33" customFormat="1" ht="9" customHeight="1" x14ac:dyDescent="0.2">
      <c r="A103" s="63"/>
      <c r="B103" s="63"/>
      <c r="C103" s="34"/>
      <c r="D103" s="63"/>
      <c r="E103" s="63"/>
      <c r="F103" s="63"/>
      <c r="G103" s="63"/>
      <c r="H103" s="63"/>
      <c r="I103" s="63"/>
      <c r="J103" s="63"/>
      <c r="K103" s="63"/>
      <c r="L103" s="63"/>
      <c r="M103" s="63"/>
      <c r="N103" s="63"/>
      <c r="O103" s="63"/>
      <c r="P103" s="63"/>
      <c r="Q103" s="63"/>
      <c r="R103" s="63"/>
      <c r="S103" s="34"/>
    </row>
    <row r="104" spans="1:19" s="33" customFormat="1" ht="9" customHeight="1" x14ac:dyDescent="0.2">
      <c r="A104" s="63"/>
      <c r="B104" s="63"/>
      <c r="C104" s="34"/>
      <c r="D104" s="63"/>
      <c r="E104" s="63"/>
      <c r="F104" s="63"/>
      <c r="G104" s="63"/>
      <c r="H104" s="63"/>
      <c r="I104" s="63"/>
      <c r="J104" s="63"/>
      <c r="K104" s="63"/>
      <c r="L104" s="63"/>
      <c r="M104" s="63"/>
      <c r="N104" s="63"/>
      <c r="O104" s="63"/>
      <c r="P104" s="63"/>
      <c r="Q104" s="63"/>
      <c r="R104" s="63"/>
      <c r="S104" s="34"/>
    </row>
    <row r="105" spans="1:19" s="33" customFormat="1" ht="9" customHeight="1" x14ac:dyDescent="0.2">
      <c r="A105" s="63"/>
      <c r="B105" s="63"/>
      <c r="C105" s="34"/>
      <c r="D105" s="63"/>
      <c r="E105" s="63"/>
      <c r="F105" s="63"/>
      <c r="G105" s="63"/>
      <c r="H105" s="63"/>
      <c r="I105" s="63"/>
      <c r="J105" s="63"/>
      <c r="K105" s="63"/>
      <c r="L105" s="63"/>
      <c r="M105" s="63"/>
      <c r="N105" s="63"/>
      <c r="O105" s="63"/>
      <c r="P105" s="63"/>
      <c r="Q105" s="63"/>
      <c r="R105" s="63"/>
      <c r="S105" s="34"/>
    </row>
    <row r="106" spans="1:19" s="33" customFormat="1" ht="9" customHeight="1" x14ac:dyDescent="0.2">
      <c r="A106" s="63"/>
      <c r="B106" s="63"/>
      <c r="C106" s="34"/>
      <c r="D106" s="63"/>
      <c r="E106" s="63"/>
      <c r="F106" s="63"/>
      <c r="G106" s="63"/>
      <c r="H106" s="63"/>
      <c r="I106" s="63"/>
      <c r="J106" s="63"/>
      <c r="K106" s="63"/>
      <c r="L106" s="63"/>
      <c r="M106" s="63"/>
      <c r="N106" s="63"/>
      <c r="O106" s="63"/>
      <c r="P106" s="63"/>
      <c r="Q106" s="63"/>
      <c r="R106" s="63"/>
      <c r="S106" s="34"/>
    </row>
    <row r="107" spans="1:19" s="33" customFormat="1" ht="9" customHeight="1" x14ac:dyDescent="0.2">
      <c r="A107" s="63"/>
      <c r="B107" s="63"/>
      <c r="C107" s="34"/>
      <c r="D107" s="63"/>
      <c r="E107" s="63"/>
      <c r="F107" s="63"/>
      <c r="G107" s="63"/>
      <c r="H107" s="63"/>
      <c r="I107" s="63"/>
      <c r="J107" s="63"/>
      <c r="K107" s="63"/>
      <c r="L107" s="63"/>
      <c r="M107" s="63"/>
      <c r="N107" s="63"/>
      <c r="O107" s="63"/>
      <c r="P107" s="63"/>
      <c r="Q107" s="63"/>
      <c r="R107" s="63"/>
      <c r="S107" s="34"/>
    </row>
    <row r="108" spans="1:19" s="33" customFormat="1" ht="9" customHeight="1" x14ac:dyDescent="0.2">
      <c r="A108" s="63"/>
      <c r="B108" s="63"/>
      <c r="C108" s="34"/>
      <c r="D108" s="63"/>
      <c r="E108" s="63"/>
      <c r="F108" s="63"/>
      <c r="G108" s="63"/>
      <c r="H108" s="63"/>
      <c r="I108" s="63"/>
      <c r="J108" s="63"/>
      <c r="K108" s="63"/>
      <c r="L108" s="63"/>
      <c r="M108" s="63"/>
      <c r="N108" s="63"/>
      <c r="O108" s="63"/>
      <c r="P108" s="63"/>
      <c r="Q108" s="63"/>
      <c r="R108" s="63"/>
      <c r="S108" s="34"/>
    </row>
    <row r="109" spans="1:19" s="33" customFormat="1" ht="9" customHeight="1" x14ac:dyDescent="0.2">
      <c r="A109" s="63"/>
      <c r="B109" s="63"/>
      <c r="C109" s="34"/>
      <c r="D109" s="63"/>
      <c r="E109" s="63"/>
      <c r="F109" s="63"/>
      <c r="G109" s="63"/>
      <c r="H109" s="63"/>
      <c r="I109" s="63"/>
      <c r="J109" s="63"/>
      <c r="K109" s="63"/>
      <c r="L109" s="63"/>
      <c r="M109" s="63"/>
      <c r="N109" s="63"/>
      <c r="O109" s="63"/>
      <c r="P109" s="63"/>
      <c r="Q109" s="63"/>
      <c r="R109" s="63"/>
      <c r="S109" s="34"/>
    </row>
    <row r="110" spans="1:19" s="33" customFormat="1" ht="9" customHeight="1" x14ac:dyDescent="0.2">
      <c r="A110" s="63"/>
      <c r="B110" s="63"/>
      <c r="C110" s="34"/>
      <c r="D110" s="63"/>
      <c r="E110" s="63"/>
      <c r="F110" s="63"/>
      <c r="G110" s="63"/>
      <c r="H110" s="63"/>
      <c r="I110" s="63"/>
      <c r="J110" s="63"/>
      <c r="K110" s="63"/>
      <c r="L110" s="63"/>
      <c r="M110" s="63"/>
      <c r="N110" s="63"/>
      <c r="O110" s="63"/>
      <c r="P110" s="63"/>
      <c r="Q110" s="63"/>
      <c r="R110" s="63"/>
      <c r="S110" s="34"/>
    </row>
    <row r="111" spans="1:19" s="33" customFormat="1" ht="9" customHeight="1" x14ac:dyDescent="0.2">
      <c r="A111" s="63"/>
      <c r="B111" s="63"/>
      <c r="C111" s="34"/>
      <c r="D111" s="63"/>
      <c r="E111" s="63"/>
      <c r="F111" s="63"/>
      <c r="G111" s="63"/>
      <c r="H111" s="63"/>
      <c r="I111" s="63"/>
      <c r="J111" s="63"/>
      <c r="K111" s="63"/>
      <c r="L111" s="63"/>
      <c r="M111" s="63"/>
      <c r="N111" s="63"/>
      <c r="O111" s="63"/>
      <c r="P111" s="63"/>
      <c r="Q111" s="63"/>
      <c r="R111" s="63"/>
      <c r="S111" s="34"/>
    </row>
    <row r="112" spans="1:19" s="33" customFormat="1" ht="9" customHeight="1" x14ac:dyDescent="0.2">
      <c r="A112" s="63"/>
      <c r="B112" s="63"/>
      <c r="C112" s="34"/>
      <c r="D112" s="63"/>
      <c r="E112" s="63"/>
      <c r="F112" s="63"/>
      <c r="G112" s="63"/>
      <c r="H112" s="63"/>
      <c r="I112" s="63"/>
      <c r="J112" s="63"/>
      <c r="K112" s="63"/>
      <c r="L112" s="63"/>
      <c r="M112" s="63"/>
      <c r="N112" s="63"/>
      <c r="O112" s="63"/>
      <c r="P112" s="63"/>
      <c r="Q112" s="63"/>
      <c r="R112" s="63"/>
      <c r="S112" s="34"/>
    </row>
    <row r="113" spans="1:19" s="33" customFormat="1" ht="9" customHeight="1" x14ac:dyDescent="0.2">
      <c r="A113" s="63"/>
      <c r="B113" s="63"/>
      <c r="C113" s="34"/>
      <c r="D113" s="63"/>
      <c r="E113" s="63"/>
      <c r="F113" s="63"/>
      <c r="G113" s="63"/>
      <c r="H113" s="63"/>
      <c r="I113" s="63"/>
      <c r="J113" s="63"/>
      <c r="K113" s="63"/>
      <c r="L113" s="63"/>
      <c r="M113" s="63"/>
      <c r="N113" s="63"/>
      <c r="O113" s="63"/>
      <c r="P113" s="63"/>
      <c r="Q113" s="63"/>
      <c r="R113" s="63"/>
      <c r="S113" s="34"/>
    </row>
    <row r="114" spans="1:19" s="33" customFormat="1" ht="9" customHeight="1" x14ac:dyDescent="0.2">
      <c r="A114" s="63"/>
      <c r="B114" s="63"/>
      <c r="C114" s="34"/>
      <c r="D114" s="63"/>
      <c r="E114" s="63"/>
      <c r="F114" s="63"/>
      <c r="G114" s="63"/>
      <c r="H114" s="63"/>
      <c r="I114" s="63"/>
      <c r="J114" s="63"/>
      <c r="K114" s="63"/>
      <c r="L114" s="63"/>
      <c r="M114" s="63"/>
      <c r="N114" s="63"/>
      <c r="O114" s="63"/>
      <c r="P114" s="63"/>
      <c r="Q114" s="63"/>
      <c r="R114" s="63"/>
      <c r="S114" s="34"/>
    </row>
    <row r="115" spans="1:19" s="33" customFormat="1" ht="9" customHeight="1" x14ac:dyDescent="0.2">
      <c r="A115" s="63"/>
      <c r="B115" s="63"/>
      <c r="C115" s="34"/>
      <c r="D115" s="63"/>
      <c r="E115" s="63"/>
      <c r="F115" s="63"/>
      <c r="G115" s="63"/>
      <c r="H115" s="63"/>
      <c r="I115" s="63"/>
      <c r="J115" s="63"/>
      <c r="K115" s="63"/>
      <c r="L115" s="63"/>
      <c r="M115" s="63"/>
      <c r="N115" s="63"/>
      <c r="O115" s="63"/>
      <c r="P115" s="63"/>
      <c r="Q115" s="63"/>
      <c r="R115" s="63"/>
      <c r="S115" s="34"/>
    </row>
    <row r="116" spans="1:19" s="33" customFormat="1" ht="9" customHeight="1" x14ac:dyDescent="0.2">
      <c r="A116" s="63"/>
      <c r="B116" s="63"/>
      <c r="C116" s="34"/>
      <c r="D116" s="63"/>
      <c r="E116" s="63"/>
      <c r="F116" s="63"/>
      <c r="G116" s="63"/>
      <c r="H116" s="63"/>
      <c r="I116" s="63"/>
      <c r="J116" s="63"/>
      <c r="K116" s="63"/>
      <c r="L116" s="63"/>
      <c r="M116" s="63"/>
      <c r="N116" s="63"/>
      <c r="O116" s="63"/>
      <c r="P116" s="63"/>
      <c r="Q116" s="63"/>
      <c r="R116" s="63"/>
      <c r="S116" s="34"/>
    </row>
    <row r="117" spans="1:19" s="33" customFormat="1" ht="9" customHeight="1" x14ac:dyDescent="0.2">
      <c r="A117" s="63"/>
      <c r="B117" s="63"/>
      <c r="C117" s="34"/>
      <c r="D117" s="63"/>
      <c r="E117" s="63"/>
      <c r="F117" s="63"/>
      <c r="G117" s="63"/>
      <c r="H117" s="63"/>
      <c r="I117" s="63"/>
      <c r="J117" s="63"/>
      <c r="K117" s="63"/>
      <c r="L117" s="63"/>
      <c r="M117" s="63"/>
      <c r="N117" s="63"/>
      <c r="O117" s="63"/>
      <c r="P117" s="63"/>
      <c r="Q117" s="63"/>
      <c r="R117" s="63"/>
      <c r="S117" s="34"/>
    </row>
    <row r="118" spans="1:19" s="33" customFormat="1" ht="9" customHeight="1" x14ac:dyDescent="0.2">
      <c r="A118" s="63"/>
      <c r="B118" s="63"/>
      <c r="C118" s="34"/>
      <c r="D118" s="63"/>
      <c r="E118" s="63"/>
      <c r="F118" s="63"/>
      <c r="G118" s="63"/>
      <c r="H118" s="63"/>
      <c r="I118" s="63"/>
      <c r="J118" s="63"/>
      <c r="K118" s="63"/>
      <c r="L118" s="63"/>
      <c r="M118" s="63"/>
      <c r="N118" s="63"/>
      <c r="O118" s="63"/>
      <c r="P118" s="63"/>
      <c r="Q118" s="63"/>
      <c r="R118" s="63"/>
      <c r="S118" s="34"/>
    </row>
    <row r="119" spans="1:19" s="33" customFormat="1" ht="9" customHeight="1" x14ac:dyDescent="0.2">
      <c r="A119" s="63"/>
      <c r="B119" s="63"/>
      <c r="C119" s="34"/>
      <c r="D119" s="63"/>
      <c r="E119" s="63"/>
      <c r="F119" s="63"/>
      <c r="G119" s="63"/>
      <c r="H119" s="63"/>
      <c r="I119" s="63"/>
      <c r="J119" s="63"/>
      <c r="K119" s="63"/>
      <c r="L119" s="63"/>
      <c r="M119" s="63"/>
      <c r="N119" s="63"/>
      <c r="O119" s="63"/>
      <c r="P119" s="63"/>
      <c r="Q119" s="63"/>
      <c r="R119" s="63"/>
      <c r="S119" s="34"/>
    </row>
    <row r="120" spans="1:19" s="33" customFormat="1" ht="9" customHeight="1" x14ac:dyDescent="0.2">
      <c r="A120" s="63"/>
      <c r="B120" s="63"/>
      <c r="C120" s="34"/>
      <c r="D120" s="63"/>
      <c r="E120" s="63"/>
      <c r="F120" s="63"/>
      <c r="G120" s="63"/>
      <c r="H120" s="63"/>
      <c r="I120" s="63"/>
      <c r="J120" s="63"/>
      <c r="K120" s="63"/>
      <c r="L120" s="63"/>
      <c r="M120" s="63"/>
      <c r="N120" s="63"/>
      <c r="O120" s="63"/>
      <c r="P120" s="63"/>
      <c r="Q120" s="63"/>
      <c r="R120" s="63"/>
      <c r="S120" s="34"/>
    </row>
    <row r="121" spans="1:19" s="33" customFormat="1" ht="9" customHeight="1" x14ac:dyDescent="0.2">
      <c r="A121" s="63"/>
      <c r="B121" s="63"/>
      <c r="C121" s="34"/>
      <c r="D121" s="63"/>
      <c r="E121" s="63"/>
      <c r="F121" s="63"/>
      <c r="G121" s="63"/>
      <c r="H121" s="63"/>
      <c r="I121" s="63"/>
      <c r="J121" s="63"/>
      <c r="K121" s="63"/>
      <c r="L121" s="63"/>
      <c r="M121" s="63"/>
      <c r="N121" s="63"/>
      <c r="O121" s="63"/>
      <c r="P121" s="63"/>
      <c r="Q121" s="63"/>
      <c r="R121" s="63"/>
      <c r="S121" s="34"/>
    </row>
    <row r="122" spans="1:19" s="33" customFormat="1" ht="9" customHeight="1" x14ac:dyDescent="0.2">
      <c r="A122" s="63"/>
      <c r="B122" s="63"/>
      <c r="C122" s="34"/>
      <c r="D122" s="63"/>
      <c r="E122" s="63"/>
      <c r="F122" s="63"/>
      <c r="G122" s="63"/>
      <c r="H122" s="63"/>
      <c r="I122" s="63"/>
      <c r="J122" s="63"/>
      <c r="K122" s="63"/>
      <c r="L122" s="63"/>
      <c r="M122" s="63"/>
      <c r="N122" s="63"/>
      <c r="O122" s="63"/>
      <c r="P122" s="63"/>
      <c r="Q122" s="63"/>
      <c r="R122" s="63"/>
      <c r="S122" s="34"/>
    </row>
    <row r="123" spans="1:19" s="33" customFormat="1" ht="9" customHeight="1" x14ac:dyDescent="0.2">
      <c r="A123" s="63"/>
      <c r="B123" s="63"/>
      <c r="C123" s="34"/>
      <c r="D123" s="63"/>
      <c r="E123" s="63"/>
      <c r="F123" s="63"/>
      <c r="G123" s="63"/>
      <c r="H123" s="63"/>
      <c r="I123" s="63"/>
      <c r="J123" s="63"/>
      <c r="K123" s="63"/>
      <c r="L123" s="63"/>
      <c r="M123" s="63"/>
      <c r="N123" s="63"/>
      <c r="O123" s="63"/>
      <c r="P123" s="63"/>
      <c r="Q123" s="63"/>
      <c r="R123" s="63"/>
      <c r="S123" s="34"/>
    </row>
    <row r="124" spans="1:19" s="33" customFormat="1" ht="9" customHeight="1" x14ac:dyDescent="0.2">
      <c r="A124" s="63"/>
      <c r="B124" s="63"/>
      <c r="C124" s="34"/>
      <c r="D124" s="63"/>
      <c r="E124" s="63"/>
      <c r="F124" s="63"/>
      <c r="G124" s="63"/>
      <c r="H124" s="63"/>
      <c r="I124" s="63"/>
      <c r="J124" s="63"/>
      <c r="K124" s="63"/>
      <c r="L124" s="63"/>
      <c r="M124" s="63"/>
      <c r="N124" s="63"/>
      <c r="O124" s="63"/>
      <c r="P124" s="63"/>
      <c r="Q124" s="63"/>
      <c r="R124" s="63"/>
      <c r="S124" s="34"/>
    </row>
    <row r="125" spans="1:19" s="33" customFormat="1" ht="9" customHeight="1" x14ac:dyDescent="0.2">
      <c r="A125" s="63"/>
      <c r="B125" s="63"/>
      <c r="C125" s="34"/>
      <c r="D125" s="63"/>
      <c r="E125" s="63"/>
      <c r="F125" s="63"/>
      <c r="G125" s="63"/>
      <c r="H125" s="63"/>
      <c r="I125" s="63"/>
      <c r="J125" s="63"/>
      <c r="K125" s="63"/>
      <c r="L125" s="63"/>
      <c r="M125" s="63"/>
      <c r="N125" s="63"/>
      <c r="O125" s="63"/>
      <c r="P125" s="63"/>
      <c r="Q125" s="63"/>
      <c r="R125" s="63"/>
      <c r="S125" s="34"/>
    </row>
    <row r="126" spans="1:19" s="33" customFormat="1" ht="9" customHeight="1" x14ac:dyDescent="0.2">
      <c r="A126" s="63"/>
      <c r="B126" s="63"/>
      <c r="C126" s="34"/>
      <c r="D126" s="63"/>
      <c r="E126" s="63"/>
      <c r="F126" s="63"/>
      <c r="G126" s="63"/>
      <c r="H126" s="63"/>
      <c r="I126" s="63"/>
      <c r="J126" s="63"/>
      <c r="K126" s="63"/>
      <c r="L126" s="63"/>
      <c r="M126" s="63"/>
      <c r="N126" s="63"/>
      <c r="O126" s="63"/>
      <c r="P126" s="63"/>
      <c r="Q126" s="63"/>
      <c r="R126" s="63"/>
      <c r="S126" s="34"/>
    </row>
    <row r="127" spans="1:19" s="33" customFormat="1" ht="9" customHeight="1" x14ac:dyDescent="0.2">
      <c r="A127" s="63"/>
      <c r="B127" s="63"/>
      <c r="C127" s="34"/>
      <c r="D127" s="63"/>
      <c r="E127" s="63"/>
      <c r="F127" s="63"/>
      <c r="G127" s="63"/>
      <c r="H127" s="63"/>
      <c r="I127" s="63"/>
      <c r="J127" s="63"/>
      <c r="K127" s="63"/>
      <c r="L127" s="63"/>
      <c r="M127" s="63"/>
      <c r="N127" s="63"/>
      <c r="O127" s="63"/>
      <c r="P127" s="63"/>
      <c r="Q127" s="63"/>
      <c r="R127" s="63"/>
      <c r="S127" s="34"/>
    </row>
    <row r="128" spans="1:19" s="33" customFormat="1" ht="9" customHeight="1" x14ac:dyDescent="0.2">
      <c r="A128" s="63"/>
      <c r="B128" s="63"/>
      <c r="C128" s="34"/>
      <c r="D128" s="63"/>
      <c r="E128" s="63"/>
      <c r="F128" s="63"/>
      <c r="G128" s="63"/>
      <c r="H128" s="63"/>
      <c r="I128" s="63"/>
      <c r="J128" s="63"/>
      <c r="K128" s="63"/>
      <c r="L128" s="63"/>
      <c r="M128" s="63"/>
      <c r="N128" s="63"/>
      <c r="O128" s="63"/>
      <c r="P128" s="63"/>
      <c r="Q128" s="63"/>
      <c r="R128" s="63"/>
      <c r="S128" s="34"/>
    </row>
    <row r="129" spans="1:19" s="33" customFormat="1" ht="9" customHeight="1" x14ac:dyDescent="0.2">
      <c r="A129" s="63"/>
      <c r="B129" s="63"/>
      <c r="C129" s="34"/>
      <c r="D129" s="63"/>
      <c r="E129" s="63"/>
      <c r="F129" s="63"/>
      <c r="G129" s="63"/>
      <c r="H129" s="63"/>
      <c r="I129" s="63"/>
      <c r="J129" s="63"/>
      <c r="K129" s="63"/>
      <c r="L129" s="63"/>
      <c r="M129" s="63"/>
      <c r="N129" s="63"/>
      <c r="O129" s="63"/>
      <c r="P129" s="63"/>
      <c r="Q129" s="63"/>
      <c r="R129" s="63"/>
      <c r="S129" s="34"/>
    </row>
    <row r="130" spans="1:19" s="33" customFormat="1" ht="9" customHeight="1" x14ac:dyDescent="0.2">
      <c r="A130" s="63"/>
      <c r="B130" s="63"/>
      <c r="C130" s="34"/>
      <c r="D130" s="63"/>
      <c r="E130" s="63"/>
      <c r="F130" s="63"/>
      <c r="G130" s="63"/>
      <c r="H130" s="63"/>
      <c r="I130" s="63"/>
      <c r="J130" s="63"/>
      <c r="K130" s="63"/>
      <c r="L130" s="63"/>
      <c r="M130" s="63"/>
      <c r="N130" s="63"/>
      <c r="O130" s="63"/>
      <c r="P130" s="63"/>
      <c r="Q130" s="63"/>
      <c r="R130" s="63"/>
      <c r="S130" s="34"/>
    </row>
    <row r="131" spans="1:19" s="33" customFormat="1" ht="9" customHeight="1" x14ac:dyDescent="0.2">
      <c r="A131" s="63"/>
      <c r="B131" s="63"/>
      <c r="C131" s="34"/>
      <c r="D131" s="63"/>
      <c r="E131" s="63"/>
      <c r="F131" s="63"/>
      <c r="G131" s="63"/>
      <c r="H131" s="63"/>
      <c r="I131" s="63"/>
      <c r="J131" s="63"/>
      <c r="K131" s="63"/>
      <c r="L131" s="63"/>
      <c r="M131" s="63"/>
      <c r="N131" s="63"/>
      <c r="O131" s="63"/>
      <c r="P131" s="63"/>
      <c r="Q131" s="63"/>
      <c r="R131" s="63"/>
      <c r="S131" s="34"/>
    </row>
    <row r="132" spans="1:19" s="33" customFormat="1" ht="9" customHeight="1" x14ac:dyDescent="0.2">
      <c r="A132" s="63"/>
      <c r="B132" s="63"/>
      <c r="C132" s="34"/>
      <c r="D132" s="63"/>
      <c r="E132" s="63"/>
      <c r="F132" s="63"/>
      <c r="G132" s="63"/>
      <c r="H132" s="63"/>
      <c r="I132" s="63"/>
      <c r="J132" s="63"/>
      <c r="K132" s="63"/>
      <c r="L132" s="63"/>
      <c r="M132" s="63"/>
      <c r="N132" s="63"/>
      <c r="O132" s="63"/>
      <c r="P132" s="63"/>
      <c r="Q132" s="63"/>
      <c r="R132" s="63"/>
      <c r="S132" s="34"/>
    </row>
    <row r="133" spans="1:19" s="33" customFormat="1" ht="9" customHeight="1" x14ac:dyDescent="0.2">
      <c r="A133" s="63"/>
      <c r="B133" s="63"/>
      <c r="C133" s="34"/>
      <c r="D133" s="63"/>
      <c r="E133" s="63"/>
      <c r="F133" s="63"/>
      <c r="G133" s="63"/>
      <c r="H133" s="63"/>
      <c r="I133" s="63"/>
      <c r="J133" s="63"/>
      <c r="K133" s="63"/>
      <c r="L133" s="63"/>
      <c r="M133" s="63"/>
      <c r="N133" s="63"/>
      <c r="O133" s="63"/>
      <c r="P133" s="63"/>
      <c r="Q133" s="63"/>
      <c r="R133" s="63"/>
      <c r="S133" s="34"/>
    </row>
    <row r="134" spans="1:19" s="33" customFormat="1" ht="9" customHeight="1" x14ac:dyDescent="0.2">
      <c r="A134" s="63"/>
      <c r="B134" s="63"/>
      <c r="C134" s="34"/>
      <c r="D134" s="63"/>
      <c r="E134" s="63"/>
      <c r="F134" s="63"/>
      <c r="G134" s="63"/>
      <c r="H134" s="63"/>
      <c r="I134" s="63"/>
      <c r="J134" s="63"/>
      <c r="K134" s="63"/>
      <c r="L134" s="63"/>
      <c r="M134" s="63"/>
      <c r="N134" s="63"/>
      <c r="O134" s="63"/>
      <c r="P134" s="63"/>
      <c r="Q134" s="63"/>
      <c r="R134" s="63"/>
      <c r="S134" s="34"/>
    </row>
    <row r="135" spans="1:19" s="33" customFormat="1" ht="9" customHeight="1" x14ac:dyDescent="0.2">
      <c r="A135" s="63"/>
      <c r="B135" s="63"/>
      <c r="C135" s="34"/>
      <c r="D135" s="63"/>
      <c r="E135" s="63"/>
      <c r="F135" s="63"/>
      <c r="G135" s="63"/>
      <c r="H135" s="63"/>
      <c r="I135" s="63"/>
      <c r="J135" s="63"/>
      <c r="K135" s="63"/>
      <c r="L135" s="63"/>
      <c r="M135" s="63"/>
      <c r="N135" s="63"/>
      <c r="O135" s="63"/>
      <c r="P135" s="63"/>
      <c r="Q135" s="63"/>
      <c r="R135" s="63"/>
      <c r="S135" s="34"/>
    </row>
    <row r="136" spans="1:19" s="33" customFormat="1" ht="9" customHeight="1" x14ac:dyDescent="0.2">
      <c r="A136" s="63"/>
      <c r="B136" s="63"/>
      <c r="C136" s="34"/>
      <c r="D136" s="63"/>
      <c r="E136" s="63"/>
      <c r="F136" s="63"/>
      <c r="G136" s="63"/>
      <c r="H136" s="63"/>
      <c r="I136" s="63"/>
      <c r="J136" s="63"/>
      <c r="K136" s="63"/>
      <c r="L136" s="63"/>
      <c r="M136" s="63"/>
      <c r="N136" s="63"/>
      <c r="O136" s="63"/>
      <c r="P136" s="63"/>
      <c r="Q136" s="63"/>
      <c r="R136" s="63"/>
      <c r="S136" s="34"/>
    </row>
    <row r="137" spans="1:19" s="33" customFormat="1" ht="9" customHeight="1" x14ac:dyDescent="0.2">
      <c r="A137" s="63"/>
      <c r="B137" s="63"/>
      <c r="C137" s="34"/>
      <c r="D137" s="63"/>
      <c r="E137" s="63"/>
      <c r="F137" s="63"/>
      <c r="G137" s="63"/>
      <c r="H137" s="63"/>
      <c r="I137" s="63"/>
      <c r="J137" s="63"/>
      <c r="K137" s="63"/>
      <c r="L137" s="63"/>
      <c r="M137" s="63"/>
      <c r="N137" s="63"/>
      <c r="O137" s="63"/>
      <c r="P137" s="63"/>
      <c r="Q137" s="63"/>
      <c r="R137" s="63"/>
      <c r="S137" s="34"/>
    </row>
    <row r="138" spans="1:19" s="33" customFormat="1" ht="9" customHeight="1" x14ac:dyDescent="0.2">
      <c r="A138" s="63"/>
      <c r="B138" s="63"/>
      <c r="C138" s="34"/>
      <c r="D138" s="63"/>
      <c r="E138" s="63"/>
      <c r="F138" s="63"/>
      <c r="G138" s="63"/>
      <c r="H138" s="63"/>
      <c r="I138" s="63"/>
      <c r="J138" s="63"/>
      <c r="K138" s="63"/>
      <c r="L138" s="63"/>
      <c r="M138" s="63"/>
      <c r="N138" s="63"/>
      <c r="O138" s="63"/>
      <c r="P138" s="63"/>
      <c r="Q138" s="63"/>
      <c r="R138" s="63"/>
      <c r="S138" s="34"/>
    </row>
    <row r="139" spans="1:19" s="33" customFormat="1" ht="9" customHeight="1" x14ac:dyDescent="0.2">
      <c r="A139" s="63"/>
      <c r="B139" s="63"/>
      <c r="C139" s="34"/>
      <c r="D139" s="63"/>
      <c r="E139" s="63"/>
      <c r="F139" s="63"/>
      <c r="G139" s="63"/>
      <c r="H139" s="63"/>
      <c r="I139" s="63"/>
      <c r="J139" s="63"/>
      <c r="K139" s="63"/>
      <c r="L139" s="63"/>
      <c r="M139" s="63"/>
      <c r="N139" s="63"/>
      <c r="O139" s="63"/>
      <c r="P139" s="63"/>
      <c r="Q139" s="63"/>
      <c r="R139" s="63"/>
      <c r="S139" s="34"/>
    </row>
    <row r="140" spans="1:19" s="33" customFormat="1" ht="9" customHeight="1" x14ac:dyDescent="0.2">
      <c r="A140" s="63"/>
      <c r="B140" s="63"/>
      <c r="C140" s="34"/>
      <c r="D140" s="63"/>
      <c r="E140" s="63"/>
      <c r="F140" s="63"/>
      <c r="G140" s="63"/>
      <c r="H140" s="63"/>
      <c r="I140" s="63"/>
      <c r="J140" s="63"/>
      <c r="K140" s="63"/>
      <c r="L140" s="63"/>
      <c r="M140" s="63"/>
      <c r="N140" s="63"/>
      <c r="O140" s="63"/>
      <c r="P140" s="63"/>
      <c r="Q140" s="63"/>
      <c r="R140" s="63"/>
      <c r="S140" s="34"/>
    </row>
    <row r="141" spans="1:19" s="33" customFormat="1" ht="9" customHeight="1" x14ac:dyDescent="0.2">
      <c r="A141" s="63"/>
      <c r="B141" s="63"/>
      <c r="C141" s="34"/>
      <c r="D141" s="63"/>
      <c r="E141" s="63"/>
      <c r="F141" s="63"/>
      <c r="G141" s="63"/>
      <c r="H141" s="63"/>
      <c r="I141" s="63"/>
      <c r="J141" s="63"/>
      <c r="K141" s="63"/>
      <c r="L141" s="63"/>
      <c r="M141" s="63"/>
      <c r="N141" s="63"/>
      <c r="O141" s="63"/>
      <c r="P141" s="63"/>
      <c r="Q141" s="63"/>
      <c r="R141" s="63"/>
      <c r="S141" s="34"/>
    </row>
    <row r="142" spans="1:19" s="33" customFormat="1" ht="9" customHeight="1" x14ac:dyDescent="0.2">
      <c r="A142" s="63"/>
      <c r="B142" s="63"/>
      <c r="C142" s="34"/>
      <c r="D142" s="63"/>
      <c r="E142" s="63"/>
      <c r="F142" s="63"/>
      <c r="G142" s="63"/>
      <c r="H142" s="63"/>
      <c r="I142" s="63"/>
      <c r="J142" s="63"/>
      <c r="K142" s="63"/>
      <c r="L142" s="63"/>
      <c r="M142" s="63"/>
      <c r="N142" s="63"/>
      <c r="O142" s="63"/>
      <c r="P142" s="63"/>
      <c r="Q142" s="63"/>
      <c r="R142" s="63"/>
      <c r="S142" s="34"/>
    </row>
    <row r="143" spans="1:19" s="33" customFormat="1" ht="9" customHeight="1" x14ac:dyDescent="0.2">
      <c r="A143" s="63"/>
      <c r="B143" s="63"/>
      <c r="C143" s="34"/>
      <c r="D143" s="63"/>
      <c r="E143" s="63"/>
      <c r="F143" s="63"/>
      <c r="G143" s="63"/>
      <c r="H143" s="63"/>
      <c r="I143" s="63"/>
      <c r="J143" s="63"/>
      <c r="K143" s="63"/>
      <c r="L143" s="63"/>
      <c r="M143" s="63"/>
      <c r="N143" s="63"/>
      <c r="O143" s="63"/>
      <c r="P143" s="63"/>
      <c r="Q143" s="63"/>
      <c r="R143" s="63"/>
      <c r="S143" s="34"/>
    </row>
    <row r="144" spans="1:19" s="33" customFormat="1" ht="9" customHeight="1" x14ac:dyDescent="0.2">
      <c r="A144" s="63"/>
      <c r="B144" s="63"/>
      <c r="C144" s="34"/>
      <c r="D144" s="63"/>
      <c r="E144" s="63"/>
      <c r="F144" s="63"/>
      <c r="G144" s="63"/>
      <c r="H144" s="63"/>
      <c r="I144" s="63"/>
      <c r="J144" s="63"/>
      <c r="K144" s="63"/>
      <c r="L144" s="63"/>
      <c r="M144" s="63"/>
      <c r="N144" s="63"/>
      <c r="O144" s="63"/>
      <c r="P144" s="63"/>
      <c r="Q144" s="63"/>
      <c r="R144" s="63"/>
      <c r="S144" s="34"/>
    </row>
    <row r="145" spans="1:19" s="33" customFormat="1" ht="9" customHeight="1" x14ac:dyDescent="0.2">
      <c r="A145" s="63"/>
      <c r="B145" s="63"/>
      <c r="C145" s="34"/>
      <c r="D145" s="63"/>
      <c r="E145" s="63"/>
      <c r="F145" s="63"/>
      <c r="G145" s="63"/>
      <c r="H145" s="63"/>
      <c r="I145" s="63"/>
      <c r="J145" s="63"/>
      <c r="K145" s="63"/>
      <c r="L145" s="63"/>
      <c r="M145" s="63"/>
      <c r="N145" s="63"/>
      <c r="O145" s="63"/>
      <c r="P145" s="63"/>
      <c r="Q145" s="63"/>
      <c r="R145" s="63"/>
      <c r="S145" s="34"/>
    </row>
    <row r="146" spans="1:19" s="33" customFormat="1" ht="9" customHeight="1" x14ac:dyDescent="0.2">
      <c r="A146" s="63"/>
      <c r="B146" s="63"/>
      <c r="C146" s="34"/>
      <c r="D146" s="63"/>
      <c r="E146" s="63"/>
      <c r="F146" s="63"/>
      <c r="G146" s="63"/>
      <c r="H146" s="63"/>
      <c r="I146" s="63"/>
      <c r="J146" s="63"/>
      <c r="K146" s="63"/>
      <c r="L146" s="63"/>
      <c r="M146" s="63"/>
      <c r="N146" s="63"/>
      <c r="O146" s="63"/>
      <c r="P146" s="63"/>
      <c r="Q146" s="63"/>
      <c r="R146" s="63"/>
      <c r="S146" s="34"/>
    </row>
    <row r="147" spans="1:19" s="33" customFormat="1" ht="9" customHeight="1" x14ac:dyDescent="0.2">
      <c r="A147" s="63"/>
      <c r="B147" s="63"/>
      <c r="C147" s="34"/>
      <c r="D147" s="63"/>
      <c r="E147" s="63"/>
      <c r="F147" s="63"/>
      <c r="G147" s="63"/>
      <c r="H147" s="63"/>
      <c r="I147" s="63"/>
      <c r="J147" s="63"/>
      <c r="K147" s="63"/>
      <c r="L147" s="63"/>
      <c r="M147" s="63"/>
      <c r="N147" s="63"/>
      <c r="O147" s="63"/>
      <c r="P147" s="63"/>
      <c r="Q147" s="63"/>
      <c r="R147" s="63"/>
      <c r="S147" s="34"/>
    </row>
    <row r="148" spans="1:19" s="33" customFormat="1" ht="9" customHeight="1" x14ac:dyDescent="0.2">
      <c r="A148" s="63"/>
      <c r="B148" s="63"/>
      <c r="C148" s="34"/>
      <c r="D148" s="63"/>
      <c r="E148" s="63"/>
      <c r="F148" s="63"/>
      <c r="G148" s="63"/>
      <c r="H148" s="63"/>
      <c r="I148" s="63"/>
      <c r="J148" s="63"/>
      <c r="K148" s="63"/>
      <c r="L148" s="63"/>
      <c r="M148" s="63"/>
      <c r="N148" s="63"/>
      <c r="O148" s="63"/>
      <c r="P148" s="63"/>
      <c r="Q148" s="63"/>
      <c r="R148" s="63"/>
      <c r="S148" s="34"/>
    </row>
    <row r="149" spans="1:19" s="33" customFormat="1" ht="9" customHeight="1" x14ac:dyDescent="0.2">
      <c r="A149" s="63"/>
      <c r="B149" s="63"/>
      <c r="C149" s="34"/>
      <c r="D149" s="63"/>
      <c r="E149" s="63"/>
      <c r="F149" s="63"/>
      <c r="G149" s="63"/>
      <c r="H149" s="63"/>
      <c r="I149" s="63"/>
      <c r="J149" s="63"/>
      <c r="K149" s="63"/>
      <c r="L149" s="63"/>
      <c r="M149" s="63"/>
      <c r="N149" s="63"/>
      <c r="O149" s="63"/>
      <c r="P149" s="63"/>
      <c r="Q149" s="63"/>
      <c r="R149" s="63"/>
      <c r="S149" s="34"/>
    </row>
    <row r="150" spans="1:19" s="33" customFormat="1" ht="9" customHeight="1" x14ac:dyDescent="0.2">
      <c r="A150" s="63"/>
      <c r="B150" s="63"/>
      <c r="C150" s="34"/>
      <c r="D150" s="63"/>
      <c r="E150" s="63"/>
      <c r="F150" s="63"/>
      <c r="G150" s="63"/>
      <c r="H150" s="63"/>
      <c r="I150" s="63"/>
      <c r="J150" s="63"/>
      <c r="K150" s="63"/>
      <c r="L150" s="63"/>
      <c r="M150" s="63"/>
      <c r="N150" s="63"/>
      <c r="O150" s="63"/>
      <c r="P150" s="63"/>
      <c r="Q150" s="63"/>
      <c r="R150" s="63"/>
      <c r="S150" s="34"/>
    </row>
    <row r="151" spans="1:19" s="33" customFormat="1" ht="9" customHeight="1" x14ac:dyDescent="0.2">
      <c r="A151" s="63"/>
      <c r="B151" s="63"/>
      <c r="C151" s="34"/>
      <c r="D151" s="63"/>
      <c r="E151" s="63"/>
      <c r="F151" s="63"/>
      <c r="G151" s="63"/>
      <c r="H151" s="63"/>
      <c r="I151" s="63"/>
      <c r="J151" s="63"/>
      <c r="K151" s="63"/>
      <c r="L151" s="63"/>
      <c r="M151" s="63"/>
      <c r="N151" s="63"/>
      <c r="O151" s="63"/>
      <c r="P151" s="63"/>
      <c r="Q151" s="63"/>
      <c r="R151" s="63"/>
      <c r="S151" s="34"/>
    </row>
    <row r="152" spans="1:19" s="33" customFormat="1" ht="9" customHeight="1" x14ac:dyDescent="0.2">
      <c r="A152" s="63"/>
      <c r="B152" s="63"/>
      <c r="C152" s="34"/>
      <c r="D152" s="63"/>
      <c r="E152" s="63"/>
      <c r="F152" s="63"/>
      <c r="G152" s="63"/>
      <c r="H152" s="63"/>
      <c r="I152" s="63"/>
      <c r="J152" s="63"/>
      <c r="K152" s="63"/>
      <c r="L152" s="63"/>
      <c r="M152" s="63"/>
      <c r="N152" s="63"/>
      <c r="O152" s="63"/>
      <c r="P152" s="63"/>
      <c r="Q152" s="63"/>
      <c r="R152" s="63"/>
      <c r="S152" s="34"/>
    </row>
    <row r="153" spans="1:19" s="33" customFormat="1" ht="9" customHeight="1" x14ac:dyDescent="0.2">
      <c r="A153" s="63"/>
      <c r="B153" s="63"/>
      <c r="C153" s="34"/>
      <c r="D153" s="63"/>
      <c r="E153" s="63"/>
      <c r="F153" s="63"/>
      <c r="G153" s="63"/>
      <c r="H153" s="63"/>
      <c r="I153" s="63"/>
      <c r="J153" s="63"/>
      <c r="K153" s="63"/>
      <c r="L153" s="63"/>
      <c r="M153" s="63"/>
      <c r="N153" s="63"/>
      <c r="O153" s="63"/>
      <c r="P153" s="63"/>
      <c r="Q153" s="63"/>
      <c r="R153" s="63"/>
      <c r="S153" s="34"/>
    </row>
    <row r="154" spans="1:19" s="33" customFormat="1" ht="9" customHeight="1" x14ac:dyDescent="0.2">
      <c r="A154" s="63"/>
      <c r="B154" s="63"/>
      <c r="C154" s="34"/>
      <c r="D154" s="63"/>
      <c r="E154" s="63"/>
      <c r="F154" s="63"/>
      <c r="G154" s="63"/>
      <c r="H154" s="63"/>
      <c r="I154" s="63"/>
      <c r="J154" s="63"/>
      <c r="K154" s="63"/>
      <c r="L154" s="63"/>
      <c r="M154" s="63"/>
      <c r="N154" s="63"/>
      <c r="O154" s="63"/>
      <c r="P154" s="63"/>
      <c r="Q154" s="63"/>
      <c r="R154" s="63"/>
      <c r="S154" s="34"/>
    </row>
    <row r="155" spans="1:19" s="33" customFormat="1" ht="9" customHeight="1" x14ac:dyDescent="0.2">
      <c r="A155" s="63"/>
      <c r="B155" s="63"/>
      <c r="C155" s="34"/>
      <c r="D155" s="63"/>
      <c r="E155" s="63"/>
      <c r="F155" s="63"/>
      <c r="G155" s="63"/>
      <c r="H155" s="63"/>
      <c r="I155" s="63"/>
      <c r="J155" s="63"/>
      <c r="K155" s="63"/>
      <c r="L155" s="63"/>
      <c r="M155" s="63"/>
      <c r="N155" s="63"/>
      <c r="O155" s="63"/>
      <c r="P155" s="63"/>
      <c r="Q155" s="63"/>
      <c r="R155" s="63"/>
      <c r="S155" s="34"/>
    </row>
    <row r="156" spans="1:19" s="33" customFormat="1" ht="9" customHeight="1" x14ac:dyDescent="0.2">
      <c r="A156" s="63"/>
      <c r="B156" s="63"/>
      <c r="C156" s="34"/>
      <c r="D156" s="63"/>
      <c r="E156" s="63"/>
      <c r="F156" s="63"/>
      <c r="G156" s="63"/>
      <c r="H156" s="63"/>
      <c r="I156" s="63"/>
      <c r="J156" s="63"/>
      <c r="K156" s="63"/>
      <c r="L156" s="63"/>
      <c r="M156" s="63"/>
      <c r="N156" s="63"/>
      <c r="O156" s="63"/>
      <c r="P156" s="63"/>
      <c r="Q156" s="63"/>
      <c r="R156" s="63"/>
      <c r="S156" s="34"/>
    </row>
    <row r="157" spans="1:19" s="33" customFormat="1" ht="9" customHeight="1" x14ac:dyDescent="0.2">
      <c r="A157" s="63"/>
      <c r="B157" s="63"/>
      <c r="C157" s="34"/>
      <c r="D157" s="63"/>
      <c r="E157" s="63"/>
      <c r="F157" s="63"/>
      <c r="G157" s="63"/>
      <c r="H157" s="63"/>
      <c r="I157" s="63"/>
      <c r="J157" s="63"/>
      <c r="K157" s="63"/>
      <c r="L157" s="63"/>
      <c r="M157" s="63"/>
      <c r="N157" s="63"/>
      <c r="O157" s="63"/>
      <c r="P157" s="63"/>
      <c r="Q157" s="63"/>
      <c r="R157" s="63"/>
      <c r="S157" s="34"/>
    </row>
    <row r="158" spans="1:19" s="33" customFormat="1" ht="9" customHeight="1" x14ac:dyDescent="0.2">
      <c r="A158" s="63"/>
      <c r="B158" s="63"/>
      <c r="C158" s="34"/>
      <c r="D158" s="63"/>
      <c r="E158" s="63"/>
      <c r="F158" s="63"/>
      <c r="G158" s="63"/>
      <c r="H158" s="63"/>
      <c r="I158" s="63"/>
      <c r="J158" s="63"/>
      <c r="K158" s="63"/>
      <c r="L158" s="63"/>
      <c r="M158" s="63"/>
      <c r="N158" s="63"/>
      <c r="O158" s="63"/>
      <c r="P158" s="63"/>
      <c r="Q158" s="63"/>
      <c r="R158" s="63"/>
      <c r="S158" s="34"/>
    </row>
    <row r="159" spans="1:19" s="33" customFormat="1" ht="9" customHeight="1" x14ac:dyDescent="0.2">
      <c r="A159" s="63"/>
      <c r="B159" s="63"/>
      <c r="C159" s="34"/>
      <c r="D159" s="63"/>
      <c r="E159" s="63"/>
      <c r="F159" s="63"/>
      <c r="G159" s="63"/>
      <c r="H159" s="63"/>
      <c r="I159" s="63"/>
      <c r="J159" s="63"/>
      <c r="K159" s="63"/>
      <c r="L159" s="63"/>
      <c r="M159" s="63"/>
      <c r="N159" s="63"/>
      <c r="O159" s="63"/>
      <c r="P159" s="63"/>
      <c r="Q159" s="63"/>
      <c r="R159" s="63"/>
      <c r="S159" s="34"/>
    </row>
    <row r="160" spans="1:19" s="33" customFormat="1" ht="9" customHeight="1" x14ac:dyDescent="0.2">
      <c r="A160" s="63"/>
      <c r="B160" s="63"/>
      <c r="C160" s="34"/>
      <c r="D160" s="63"/>
      <c r="E160" s="63"/>
      <c r="F160" s="63"/>
      <c r="G160" s="63"/>
      <c r="H160" s="63"/>
      <c r="I160" s="63"/>
      <c r="J160" s="63"/>
      <c r="K160" s="63"/>
      <c r="L160" s="63"/>
      <c r="M160" s="63"/>
      <c r="N160" s="63"/>
      <c r="O160" s="63"/>
      <c r="P160" s="63"/>
      <c r="Q160" s="63"/>
      <c r="R160" s="63"/>
      <c r="S160" s="34"/>
    </row>
    <row r="161" spans="1:19" s="33" customFormat="1" ht="9" customHeight="1" x14ac:dyDescent="0.2">
      <c r="A161" s="63"/>
      <c r="B161" s="63"/>
      <c r="C161" s="34"/>
      <c r="D161" s="63"/>
      <c r="E161" s="63"/>
      <c r="F161" s="63"/>
      <c r="G161" s="63"/>
      <c r="H161" s="63"/>
      <c r="I161" s="63"/>
      <c r="J161" s="63"/>
      <c r="K161" s="63"/>
      <c r="L161" s="63"/>
      <c r="M161" s="63"/>
      <c r="N161" s="63"/>
      <c r="O161" s="63"/>
      <c r="P161" s="63"/>
      <c r="Q161" s="63"/>
      <c r="R161" s="63"/>
      <c r="S161" s="34"/>
    </row>
    <row r="162" spans="1:19" s="33" customFormat="1" ht="9" customHeight="1" x14ac:dyDescent="0.2">
      <c r="A162" s="63"/>
      <c r="B162" s="63"/>
      <c r="C162" s="34"/>
      <c r="D162" s="63"/>
      <c r="E162" s="63"/>
      <c r="F162" s="63"/>
      <c r="G162" s="63"/>
      <c r="H162" s="63"/>
      <c r="I162" s="63"/>
      <c r="J162" s="63"/>
      <c r="K162" s="63"/>
      <c r="L162" s="63"/>
      <c r="M162" s="63"/>
      <c r="N162" s="63"/>
      <c r="O162" s="63"/>
      <c r="P162" s="63"/>
      <c r="Q162" s="63"/>
      <c r="R162" s="63"/>
      <c r="S162" s="34"/>
    </row>
    <row r="163" spans="1:19" s="33" customFormat="1" ht="9" customHeight="1" x14ac:dyDescent="0.2">
      <c r="A163" s="63"/>
      <c r="B163" s="63"/>
      <c r="C163" s="34"/>
      <c r="D163" s="63"/>
      <c r="E163" s="63"/>
      <c r="F163" s="63"/>
      <c r="G163" s="63"/>
      <c r="H163" s="63"/>
      <c r="I163" s="63"/>
      <c r="J163" s="63"/>
      <c r="K163" s="63"/>
      <c r="L163" s="63"/>
      <c r="M163" s="63"/>
      <c r="N163" s="63"/>
      <c r="O163" s="63"/>
      <c r="P163" s="63"/>
      <c r="Q163" s="63"/>
      <c r="R163" s="63"/>
      <c r="S163" s="34"/>
    </row>
    <row r="164" spans="1:19" s="33" customFormat="1" ht="9" customHeight="1" x14ac:dyDescent="0.2">
      <c r="A164" s="63"/>
      <c r="B164" s="63"/>
      <c r="C164" s="34"/>
      <c r="D164" s="63"/>
      <c r="E164" s="63"/>
      <c r="F164" s="63"/>
      <c r="G164" s="63"/>
      <c r="H164" s="63"/>
      <c r="I164" s="63"/>
      <c r="J164" s="63"/>
      <c r="K164" s="63"/>
      <c r="L164" s="63"/>
      <c r="M164" s="63"/>
      <c r="N164" s="63"/>
      <c r="O164" s="63"/>
      <c r="P164" s="63"/>
      <c r="Q164" s="63"/>
      <c r="R164" s="63"/>
      <c r="S164" s="34"/>
    </row>
    <row r="165" spans="1:19" s="33" customFormat="1" ht="9" customHeight="1" x14ac:dyDescent="0.2">
      <c r="A165" s="63"/>
      <c r="B165" s="63"/>
      <c r="C165" s="34"/>
      <c r="D165" s="63"/>
      <c r="E165" s="63"/>
      <c r="F165" s="63"/>
      <c r="G165" s="63"/>
      <c r="H165" s="63"/>
      <c r="I165" s="63"/>
      <c r="J165" s="63"/>
      <c r="K165" s="63"/>
      <c r="L165" s="63"/>
      <c r="M165" s="63"/>
      <c r="N165" s="63"/>
      <c r="O165" s="63"/>
      <c r="P165" s="63"/>
      <c r="Q165" s="63"/>
      <c r="R165" s="63"/>
      <c r="S165" s="34"/>
    </row>
    <row r="166" spans="1:19" s="33" customFormat="1" ht="9" customHeight="1" x14ac:dyDescent="0.2">
      <c r="A166" s="63"/>
      <c r="B166" s="63"/>
      <c r="C166" s="34"/>
      <c r="D166" s="63"/>
      <c r="E166" s="63"/>
      <c r="F166" s="63"/>
      <c r="G166" s="63"/>
      <c r="H166" s="63"/>
      <c r="I166" s="63"/>
      <c r="J166" s="63"/>
      <c r="K166" s="63"/>
      <c r="L166" s="63"/>
      <c r="M166" s="63"/>
      <c r="N166" s="63"/>
      <c r="O166" s="63"/>
      <c r="P166" s="63"/>
      <c r="Q166" s="63"/>
      <c r="R166" s="63"/>
      <c r="S166" s="34"/>
    </row>
    <row r="167" spans="1:19" s="33" customFormat="1" ht="9" customHeight="1" x14ac:dyDescent="0.2">
      <c r="A167" s="63"/>
      <c r="B167" s="63"/>
      <c r="C167" s="34"/>
      <c r="D167" s="63"/>
      <c r="E167" s="63"/>
      <c r="F167" s="63"/>
      <c r="G167" s="63"/>
      <c r="H167" s="63"/>
      <c r="I167" s="63"/>
      <c r="J167" s="63"/>
      <c r="K167" s="63"/>
      <c r="L167" s="63"/>
      <c r="M167" s="63"/>
      <c r="N167" s="63"/>
      <c r="O167" s="63"/>
      <c r="P167" s="63"/>
      <c r="Q167" s="63"/>
      <c r="R167" s="63"/>
      <c r="S167" s="34"/>
    </row>
    <row r="168" spans="1:19" s="33" customFormat="1" ht="9" customHeight="1" x14ac:dyDescent="0.2">
      <c r="A168" s="63"/>
      <c r="B168" s="63"/>
      <c r="C168" s="34"/>
      <c r="D168" s="63"/>
      <c r="E168" s="63"/>
      <c r="F168" s="63"/>
      <c r="G168" s="63"/>
      <c r="H168" s="63"/>
      <c r="I168" s="63"/>
      <c r="J168" s="63"/>
      <c r="K168" s="63"/>
      <c r="L168" s="63"/>
      <c r="M168" s="63"/>
      <c r="N168" s="63"/>
      <c r="O168" s="63"/>
      <c r="P168" s="63"/>
      <c r="Q168" s="63"/>
      <c r="R168" s="63"/>
      <c r="S168" s="34"/>
    </row>
    <row r="169" spans="1:19" s="33" customFormat="1" ht="9" customHeight="1" x14ac:dyDescent="0.2">
      <c r="A169" s="63"/>
      <c r="B169" s="63"/>
      <c r="C169" s="34"/>
      <c r="D169" s="63"/>
      <c r="E169" s="63"/>
      <c r="F169" s="63"/>
      <c r="G169" s="63"/>
      <c r="H169" s="63"/>
      <c r="I169" s="63"/>
      <c r="J169" s="63"/>
      <c r="K169" s="63"/>
      <c r="L169" s="63"/>
      <c r="M169" s="63"/>
      <c r="N169" s="63"/>
      <c r="O169" s="63"/>
      <c r="P169" s="63"/>
      <c r="Q169" s="63"/>
      <c r="R169" s="63"/>
      <c r="S169" s="34"/>
    </row>
    <row r="170" spans="1:19" s="33" customFormat="1" ht="9" customHeight="1" x14ac:dyDescent="0.2">
      <c r="A170" s="63"/>
      <c r="B170" s="63"/>
      <c r="C170" s="34"/>
      <c r="D170" s="63"/>
      <c r="E170" s="63"/>
      <c r="F170" s="63"/>
      <c r="G170" s="63"/>
      <c r="H170" s="63"/>
      <c r="I170" s="63"/>
      <c r="J170" s="63"/>
      <c r="K170" s="63"/>
      <c r="L170" s="63"/>
      <c r="M170" s="63"/>
      <c r="N170" s="63"/>
      <c r="O170" s="63"/>
      <c r="P170" s="63"/>
      <c r="Q170" s="63"/>
      <c r="R170" s="63"/>
      <c r="S170" s="34"/>
    </row>
    <row r="171" spans="1:19" s="33" customFormat="1" ht="9" customHeight="1" x14ac:dyDescent="0.2">
      <c r="A171" s="63"/>
      <c r="B171" s="63"/>
      <c r="C171" s="34"/>
      <c r="D171" s="63"/>
      <c r="E171" s="63"/>
      <c r="F171" s="63"/>
      <c r="G171" s="63"/>
      <c r="H171" s="63"/>
      <c r="I171" s="63"/>
      <c r="J171" s="63"/>
      <c r="K171" s="63"/>
      <c r="L171" s="63"/>
      <c r="M171" s="63"/>
      <c r="N171" s="63"/>
      <c r="O171" s="63"/>
      <c r="P171" s="63"/>
      <c r="Q171" s="63"/>
      <c r="R171" s="63"/>
      <c r="S171" s="34"/>
    </row>
    <row r="172" spans="1:19" s="33" customFormat="1" ht="9" customHeight="1" x14ac:dyDescent="0.2">
      <c r="A172" s="63"/>
      <c r="B172" s="63"/>
      <c r="C172" s="34"/>
      <c r="D172" s="63"/>
      <c r="E172" s="63"/>
      <c r="F172" s="63"/>
      <c r="G172" s="63"/>
      <c r="H172" s="63"/>
      <c r="I172" s="63"/>
      <c r="J172" s="63"/>
      <c r="K172" s="63"/>
      <c r="L172" s="63"/>
      <c r="M172" s="63"/>
      <c r="N172" s="63"/>
      <c r="O172" s="63"/>
      <c r="P172" s="63"/>
      <c r="Q172" s="63"/>
      <c r="R172" s="63"/>
      <c r="S172" s="34"/>
    </row>
  </sheetData>
  <mergeCells count="57">
    <mergeCell ref="B83:B90"/>
    <mergeCell ref="B73:B81"/>
    <mergeCell ref="B64:B71"/>
    <mergeCell ref="B44:B62"/>
    <mergeCell ref="C83:C90"/>
    <mergeCell ref="A63:S63"/>
    <mergeCell ref="A72:S72"/>
    <mergeCell ref="A82:S82"/>
    <mergeCell ref="S83:S90"/>
    <mergeCell ref="S73:S81"/>
    <mergeCell ref="S64:S71"/>
    <mergeCell ref="A43:S43"/>
    <mergeCell ref="S44:S62"/>
    <mergeCell ref="C73:C81"/>
    <mergeCell ref="C64:C71"/>
    <mergeCell ref="C44:C62"/>
    <mergeCell ref="A42:S42"/>
    <mergeCell ref="B35:B36"/>
    <mergeCell ref="C34:C36"/>
    <mergeCell ref="C39:C41"/>
    <mergeCell ref="S29:S30"/>
    <mergeCell ref="S31:S36"/>
    <mergeCell ref="S39:S41"/>
    <mergeCell ref="B39:B41"/>
    <mergeCell ref="A38:S38"/>
    <mergeCell ref="C31:C32"/>
    <mergeCell ref="B25:B26"/>
    <mergeCell ref="C25:C26"/>
    <mergeCell ref="O7:O9"/>
    <mergeCell ref="S7:S9"/>
    <mergeCell ref="B10:B11"/>
    <mergeCell ref="C10:C11"/>
    <mergeCell ref="S10:S11"/>
    <mergeCell ref="C12:C16"/>
    <mergeCell ref="B14:B15"/>
    <mergeCell ref="P7:P9"/>
    <mergeCell ref="Q7:Q9"/>
    <mergeCell ref="R7:R9"/>
    <mergeCell ref="K7:K9"/>
    <mergeCell ref="L7:L9"/>
    <mergeCell ref="M7:M9"/>
    <mergeCell ref="S18:S22"/>
    <mergeCell ref="C23:C24"/>
    <mergeCell ref="A7:A9"/>
    <mergeCell ref="B7:B9"/>
    <mergeCell ref="C7:C9"/>
    <mergeCell ref="E7:E9"/>
    <mergeCell ref="J7:J9"/>
    <mergeCell ref="F7:F9"/>
    <mergeCell ref="G7:G9"/>
    <mergeCell ref="H7:H9"/>
    <mergeCell ref="C6:I6"/>
    <mergeCell ref="A1:S1"/>
    <mergeCell ref="A2:S2"/>
    <mergeCell ref="A5:S5"/>
    <mergeCell ref="A3:S3"/>
    <mergeCell ref="A4:S4"/>
  </mergeCells>
  <pageMargins left="0.70866141732283472" right="0.70866141732283472" top="0.74803149606299213" bottom="0.74803149606299213" header="0.31496062992125984" footer="0.31496062992125984"/>
  <pageSetup scale="33" fitToHeight="0" orientation="landscape"/>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rgb="FF8E001B"/>
    <pageSetUpPr fitToPage="1"/>
  </sheetPr>
  <dimension ref="A1:S23"/>
  <sheetViews>
    <sheetView topLeftCell="A16" zoomScale="70" zoomScaleNormal="70" workbookViewId="0">
      <selection activeCell="I16" sqref="I16"/>
    </sheetView>
  </sheetViews>
  <sheetFormatPr baseColWidth="10" defaultColWidth="9.5" defaultRowHeight="9" customHeight="1" x14ac:dyDescent="0.2"/>
  <cols>
    <col min="1" max="1" width="5.83203125" style="56" customWidth="1"/>
    <col min="2" max="2" width="50.83203125" style="56" customWidth="1"/>
    <col min="3" max="3" width="22.83203125" style="34" customWidth="1"/>
    <col min="4" max="4" width="67" style="56" customWidth="1"/>
    <col min="5" max="5" width="14.5" style="56" bestFit="1" customWidth="1"/>
    <col min="6" max="8" width="14.5" style="56" hidden="1" customWidth="1"/>
    <col min="9" max="9" width="108.5" style="56" customWidth="1"/>
    <col min="10" max="10" width="14.5" style="56" bestFit="1" customWidth="1"/>
    <col min="11" max="13" width="14.5" style="56" hidden="1" customWidth="1"/>
    <col min="14" max="14" width="90.83203125" style="56" customWidth="1"/>
    <col min="15" max="15" width="14.5" style="56" bestFit="1" customWidth="1"/>
    <col min="16" max="18" width="14.5" style="56" hidden="1" customWidth="1"/>
    <col min="19" max="19" width="50.83203125" style="34" customWidth="1"/>
    <col min="20" max="24" width="9.5" style="36" customWidth="1"/>
    <col min="25" max="16384" width="9.5" style="36"/>
  </cols>
  <sheetData>
    <row r="1" spans="1:19" s="8" customFormat="1" ht="23.25" customHeight="1" x14ac:dyDescent="0.4">
      <c r="A1" s="195" t="s">
        <v>1470</v>
      </c>
      <c r="B1" s="211"/>
      <c r="C1" s="211"/>
      <c r="D1" s="211"/>
      <c r="E1" s="211"/>
      <c r="F1" s="211"/>
      <c r="G1" s="211"/>
      <c r="H1" s="211"/>
      <c r="I1" s="211"/>
      <c r="J1" s="211"/>
      <c r="K1" s="211"/>
      <c r="L1" s="211"/>
      <c r="M1" s="211"/>
      <c r="N1" s="211"/>
      <c r="O1" s="211"/>
      <c r="P1" s="211"/>
      <c r="Q1" s="211"/>
      <c r="R1" s="211"/>
      <c r="S1" s="196"/>
    </row>
    <row r="2" spans="1:19" s="8" customFormat="1" ht="21.75" x14ac:dyDescent="0.4">
      <c r="A2" s="197" t="s">
        <v>23</v>
      </c>
      <c r="B2" s="212"/>
      <c r="C2" s="212"/>
      <c r="D2" s="212"/>
      <c r="E2" s="212"/>
      <c r="F2" s="212"/>
      <c r="G2" s="212"/>
      <c r="H2" s="212"/>
      <c r="I2" s="212"/>
      <c r="J2" s="212"/>
      <c r="K2" s="212"/>
      <c r="L2" s="212"/>
      <c r="M2" s="212"/>
      <c r="N2" s="212"/>
      <c r="O2" s="212"/>
      <c r="P2" s="212"/>
      <c r="Q2" s="212"/>
      <c r="R2" s="212"/>
      <c r="S2" s="198"/>
    </row>
    <row r="3" spans="1:19" s="9" customFormat="1" ht="37.5" customHeight="1" x14ac:dyDescent="0.2">
      <c r="A3" s="199" t="s">
        <v>338</v>
      </c>
      <c r="B3" s="213"/>
      <c r="C3" s="213"/>
      <c r="D3" s="213"/>
      <c r="E3" s="213"/>
      <c r="F3" s="213"/>
      <c r="G3" s="213"/>
      <c r="H3" s="213"/>
      <c r="I3" s="213"/>
      <c r="J3" s="213"/>
      <c r="K3" s="213"/>
      <c r="L3" s="213"/>
      <c r="M3" s="213"/>
      <c r="N3" s="213"/>
      <c r="O3" s="213"/>
      <c r="P3" s="213"/>
      <c r="Q3" s="213"/>
      <c r="R3" s="213"/>
      <c r="S3" s="200"/>
    </row>
    <row r="4" spans="1:19" s="10" customFormat="1" ht="49.5" customHeight="1" x14ac:dyDescent="0.2">
      <c r="A4" s="219" t="s">
        <v>1529</v>
      </c>
      <c r="B4" s="220"/>
      <c r="C4" s="220"/>
      <c r="D4" s="220"/>
      <c r="E4" s="220"/>
      <c r="F4" s="220"/>
      <c r="G4" s="220"/>
      <c r="H4" s="220"/>
      <c r="I4" s="220"/>
      <c r="J4" s="220"/>
      <c r="K4" s="220"/>
      <c r="L4" s="220"/>
      <c r="M4" s="220"/>
      <c r="N4" s="220"/>
      <c r="O4" s="220"/>
      <c r="P4" s="220"/>
      <c r="Q4" s="220"/>
      <c r="R4" s="220"/>
      <c r="S4" s="220"/>
    </row>
    <row r="5" spans="1:19" s="11" customFormat="1" ht="17.25" customHeight="1" x14ac:dyDescent="0.2">
      <c r="A5" s="240" t="s">
        <v>8</v>
      </c>
      <c r="B5" s="241"/>
      <c r="C5" s="241"/>
      <c r="D5" s="241"/>
      <c r="E5" s="241"/>
      <c r="F5" s="241"/>
      <c r="G5" s="241"/>
      <c r="H5" s="241"/>
      <c r="I5" s="241"/>
      <c r="J5" s="241"/>
      <c r="K5" s="241"/>
      <c r="L5" s="241"/>
      <c r="M5" s="241"/>
      <c r="N5" s="241"/>
      <c r="O5" s="241"/>
      <c r="P5" s="241"/>
      <c r="Q5" s="241"/>
      <c r="R5" s="241"/>
      <c r="S5" s="242"/>
    </row>
    <row r="6" spans="1:19" s="11" customFormat="1" ht="17.25" customHeight="1" x14ac:dyDescent="0.2">
      <c r="A6" s="145"/>
      <c r="B6" s="146"/>
      <c r="C6" s="146"/>
      <c r="D6" s="230">
        <f>CARÁTULA!C8</f>
        <v>0</v>
      </c>
      <c r="E6" s="230"/>
      <c r="F6" s="230"/>
      <c r="G6" s="230"/>
      <c r="H6" s="230"/>
      <c r="I6" s="230"/>
      <c r="J6" s="146"/>
      <c r="K6" s="146"/>
      <c r="L6" s="146"/>
      <c r="M6" s="146"/>
      <c r="N6" s="149">
        <f>CARÁTULA!C11</f>
        <v>0</v>
      </c>
      <c r="O6" s="146"/>
      <c r="P6" s="146"/>
      <c r="Q6" s="146"/>
      <c r="R6" s="146"/>
      <c r="S6" s="147"/>
    </row>
    <row r="7" spans="1:19" s="11" customFormat="1" ht="17.25" customHeight="1" x14ac:dyDescent="0.2">
      <c r="A7" s="249"/>
      <c r="B7" s="251" t="s">
        <v>24</v>
      </c>
      <c r="C7" s="223" t="s">
        <v>25</v>
      </c>
      <c r="D7" s="12" t="s">
        <v>26</v>
      </c>
      <c r="E7" s="223" t="s">
        <v>27</v>
      </c>
      <c r="F7" s="254" t="s">
        <v>1323</v>
      </c>
      <c r="G7" s="235" t="s">
        <v>476</v>
      </c>
      <c r="H7" s="257" t="s">
        <v>1324</v>
      </c>
      <c r="I7" s="12" t="s">
        <v>12</v>
      </c>
      <c r="J7" s="223" t="s">
        <v>27</v>
      </c>
      <c r="K7" s="254" t="s">
        <v>1323</v>
      </c>
      <c r="L7" s="235" t="s">
        <v>476</v>
      </c>
      <c r="M7" s="257" t="s">
        <v>1324</v>
      </c>
      <c r="N7" s="13" t="s">
        <v>13</v>
      </c>
      <c r="O7" s="243" t="s">
        <v>27</v>
      </c>
      <c r="P7" s="235" t="s">
        <v>1323</v>
      </c>
      <c r="Q7" s="235" t="s">
        <v>476</v>
      </c>
      <c r="R7" s="235" t="s">
        <v>1324</v>
      </c>
      <c r="S7" s="246" t="s">
        <v>28</v>
      </c>
    </row>
    <row r="8" spans="1:19" s="11" customFormat="1" ht="19.899999999999999" customHeight="1" x14ac:dyDescent="0.2">
      <c r="A8" s="217"/>
      <c r="B8" s="252"/>
      <c r="C8" s="238"/>
      <c r="D8" s="14" t="s">
        <v>29</v>
      </c>
      <c r="E8" s="238"/>
      <c r="F8" s="255"/>
      <c r="G8" s="236"/>
      <c r="H8" s="258"/>
      <c r="I8" s="14" t="s">
        <v>29</v>
      </c>
      <c r="J8" s="238"/>
      <c r="K8" s="255"/>
      <c r="L8" s="236"/>
      <c r="M8" s="258"/>
      <c r="N8" s="15" t="s">
        <v>14</v>
      </c>
      <c r="O8" s="244"/>
      <c r="P8" s="236"/>
      <c r="Q8" s="236"/>
      <c r="R8" s="236"/>
      <c r="S8" s="247"/>
    </row>
    <row r="9" spans="1:19" s="11" customFormat="1" ht="19.899999999999999" customHeight="1" x14ac:dyDescent="0.2">
      <c r="A9" s="250"/>
      <c r="B9" s="253"/>
      <c r="C9" s="239"/>
      <c r="D9" s="16" t="s">
        <v>30</v>
      </c>
      <c r="E9" s="239"/>
      <c r="F9" s="256"/>
      <c r="G9" s="221"/>
      <c r="H9" s="259"/>
      <c r="I9" s="16" t="s">
        <v>30</v>
      </c>
      <c r="J9" s="239"/>
      <c r="K9" s="256"/>
      <c r="L9" s="221"/>
      <c r="M9" s="259"/>
      <c r="N9" s="17" t="s">
        <v>30</v>
      </c>
      <c r="O9" s="245"/>
      <c r="P9" s="237"/>
      <c r="Q9" s="237"/>
      <c r="R9" s="237"/>
      <c r="S9" s="248"/>
    </row>
    <row r="10" spans="1:19" s="131" customFormat="1" ht="93.75" x14ac:dyDescent="0.2">
      <c r="A10" s="18">
        <v>1</v>
      </c>
      <c r="B10" s="19" t="s">
        <v>1133</v>
      </c>
      <c r="C10" s="229" t="s">
        <v>1524</v>
      </c>
      <c r="D10" s="19" t="s">
        <v>1134</v>
      </c>
      <c r="E10" s="20">
        <v>1</v>
      </c>
      <c r="F10" s="21">
        <f>IF(E10=G10,H10)</f>
        <v>1</v>
      </c>
      <c r="G10" s="21">
        <f>IF(E10="NA","NA",H10)</f>
        <v>1</v>
      </c>
      <c r="H10" s="21">
        <v>1</v>
      </c>
      <c r="I10" s="19" t="s">
        <v>1135</v>
      </c>
      <c r="J10" s="22">
        <v>1</v>
      </c>
      <c r="K10" s="21">
        <f t="shared" ref="K10:K18" si="0">IF(J10=L10,M10)</f>
        <v>1</v>
      </c>
      <c r="L10" s="21">
        <f t="shared" ref="L10:L18" si="1">IF(J10="NA","NA",M10)</f>
        <v>1</v>
      </c>
      <c r="M10" s="21">
        <v>1</v>
      </c>
      <c r="N10" s="19" t="s">
        <v>916</v>
      </c>
      <c r="O10" s="130" t="s">
        <v>476</v>
      </c>
      <c r="P10" s="19" t="s">
        <v>476</v>
      </c>
      <c r="Q10" s="19" t="s">
        <v>476</v>
      </c>
      <c r="R10" s="19" t="s">
        <v>476</v>
      </c>
      <c r="S10" s="228" t="s">
        <v>83</v>
      </c>
    </row>
    <row r="11" spans="1:19" s="131" customFormat="1" ht="337.5" x14ac:dyDescent="0.2">
      <c r="A11" s="18">
        <v>2</v>
      </c>
      <c r="B11" s="19" t="s">
        <v>1136</v>
      </c>
      <c r="C11" s="229"/>
      <c r="D11" s="19" t="s">
        <v>1522</v>
      </c>
      <c r="E11" s="20">
        <v>1</v>
      </c>
      <c r="F11" s="21">
        <f>IF(E11=G11,H11)</f>
        <v>1</v>
      </c>
      <c r="G11" s="21">
        <f>IF(E11="NA","NA",H11)</f>
        <v>1</v>
      </c>
      <c r="H11" s="21">
        <v>1</v>
      </c>
      <c r="I11" s="19" t="s">
        <v>1523</v>
      </c>
      <c r="J11" s="22">
        <v>1</v>
      </c>
      <c r="K11" s="21">
        <f t="shared" si="0"/>
        <v>1</v>
      </c>
      <c r="L11" s="21">
        <f t="shared" si="1"/>
        <v>1</v>
      </c>
      <c r="M11" s="21">
        <v>1</v>
      </c>
      <c r="N11" s="19" t="s">
        <v>1137</v>
      </c>
      <c r="O11" s="22">
        <v>1</v>
      </c>
      <c r="P11" s="21">
        <f t="shared" ref="P11:P18" si="2">IF(O11=Q11,R11)</f>
        <v>1</v>
      </c>
      <c r="Q11" s="21">
        <f t="shared" ref="Q11:Q18" si="3">IF(O11="NA","NA",R11)</f>
        <v>1</v>
      </c>
      <c r="R11" s="21">
        <v>1</v>
      </c>
      <c r="S11" s="228"/>
    </row>
    <row r="12" spans="1:19" s="131" customFormat="1" ht="282" customHeight="1" x14ac:dyDescent="0.2">
      <c r="A12" s="18">
        <v>3</v>
      </c>
      <c r="B12" s="19" t="s">
        <v>1138</v>
      </c>
      <c r="C12" s="28" t="s">
        <v>274</v>
      </c>
      <c r="D12" s="19" t="s">
        <v>1139</v>
      </c>
      <c r="E12" s="20">
        <v>1</v>
      </c>
      <c r="F12" s="21">
        <f t="shared" ref="F12:F18" si="4">IF(E12=G12,H12)</f>
        <v>1</v>
      </c>
      <c r="G12" s="21">
        <f t="shared" ref="G12:G18" si="5">IF(E12="NA","NA",H12)</f>
        <v>1</v>
      </c>
      <c r="H12" s="21">
        <v>1</v>
      </c>
      <c r="I12" s="19" t="s">
        <v>335</v>
      </c>
      <c r="J12" s="22">
        <v>1</v>
      </c>
      <c r="K12" s="21">
        <f t="shared" si="0"/>
        <v>1</v>
      </c>
      <c r="L12" s="21">
        <f t="shared" si="1"/>
        <v>1</v>
      </c>
      <c r="M12" s="21">
        <v>1</v>
      </c>
      <c r="N12" s="19" t="s">
        <v>1140</v>
      </c>
      <c r="O12" s="22">
        <v>1</v>
      </c>
      <c r="P12" s="21">
        <f t="shared" si="2"/>
        <v>1</v>
      </c>
      <c r="Q12" s="21">
        <f t="shared" si="3"/>
        <v>1</v>
      </c>
      <c r="R12" s="21">
        <v>1</v>
      </c>
      <c r="S12" s="228"/>
    </row>
    <row r="13" spans="1:19" s="131" customFormat="1" ht="306.75" customHeight="1" x14ac:dyDescent="0.2">
      <c r="A13" s="18">
        <v>4</v>
      </c>
      <c r="B13" s="19" t="s">
        <v>1141</v>
      </c>
      <c r="C13" s="28" t="s">
        <v>275</v>
      </c>
      <c r="D13" s="19" t="s">
        <v>1142</v>
      </c>
      <c r="E13" s="20">
        <v>1</v>
      </c>
      <c r="F13" s="21">
        <f t="shared" si="4"/>
        <v>1</v>
      </c>
      <c r="G13" s="21">
        <f t="shared" si="5"/>
        <v>1</v>
      </c>
      <c r="H13" s="21">
        <v>1</v>
      </c>
      <c r="I13" s="19" t="s">
        <v>1143</v>
      </c>
      <c r="J13" s="22">
        <v>1</v>
      </c>
      <c r="K13" s="21">
        <f t="shared" si="0"/>
        <v>1</v>
      </c>
      <c r="L13" s="21">
        <f t="shared" si="1"/>
        <v>1</v>
      </c>
      <c r="M13" s="21">
        <v>1</v>
      </c>
      <c r="N13" s="19" t="s">
        <v>1144</v>
      </c>
      <c r="O13" s="22">
        <v>1</v>
      </c>
      <c r="P13" s="21">
        <f t="shared" si="2"/>
        <v>1</v>
      </c>
      <c r="Q13" s="21">
        <f t="shared" si="3"/>
        <v>1</v>
      </c>
      <c r="R13" s="21">
        <v>1</v>
      </c>
      <c r="S13" s="26" t="s">
        <v>273</v>
      </c>
    </row>
    <row r="14" spans="1:19" s="131" customFormat="1" ht="171.75" customHeight="1" x14ac:dyDescent="0.2">
      <c r="A14" s="18">
        <v>5</v>
      </c>
      <c r="B14" s="19" t="s">
        <v>1145</v>
      </c>
      <c r="C14" s="25" t="s">
        <v>276</v>
      </c>
      <c r="D14" s="19" t="s">
        <v>1485</v>
      </c>
      <c r="E14" s="20">
        <v>1</v>
      </c>
      <c r="F14" s="21">
        <f t="shared" si="4"/>
        <v>1</v>
      </c>
      <c r="G14" s="21">
        <f t="shared" si="5"/>
        <v>1</v>
      </c>
      <c r="H14" s="21">
        <v>1</v>
      </c>
      <c r="I14" s="132" t="s">
        <v>1477</v>
      </c>
      <c r="J14" s="22">
        <v>1</v>
      </c>
      <c r="K14" s="21">
        <f t="shared" si="0"/>
        <v>1</v>
      </c>
      <c r="L14" s="21">
        <f t="shared" si="1"/>
        <v>1</v>
      </c>
      <c r="M14" s="21">
        <v>1</v>
      </c>
      <c r="N14" s="19" t="s">
        <v>1531</v>
      </c>
      <c r="O14" s="22">
        <v>1</v>
      </c>
      <c r="P14" s="21">
        <f t="shared" si="2"/>
        <v>1</v>
      </c>
      <c r="Q14" s="21">
        <f t="shared" si="3"/>
        <v>1</v>
      </c>
      <c r="R14" s="21">
        <v>1</v>
      </c>
      <c r="S14" s="228" t="s">
        <v>270</v>
      </c>
    </row>
    <row r="15" spans="1:19" s="131" customFormat="1" ht="75" x14ac:dyDescent="0.2">
      <c r="A15" s="18">
        <v>6</v>
      </c>
      <c r="B15" s="19" t="s">
        <v>1146</v>
      </c>
      <c r="C15" s="28" t="s">
        <v>277</v>
      </c>
      <c r="D15" s="19" t="s">
        <v>1147</v>
      </c>
      <c r="E15" s="20">
        <v>1</v>
      </c>
      <c r="F15" s="21">
        <f t="shared" si="4"/>
        <v>1</v>
      </c>
      <c r="G15" s="21">
        <f t="shared" si="5"/>
        <v>1</v>
      </c>
      <c r="H15" s="21">
        <v>1</v>
      </c>
      <c r="I15" s="19" t="s">
        <v>1148</v>
      </c>
      <c r="J15" s="22">
        <v>1</v>
      </c>
      <c r="K15" s="21">
        <f t="shared" si="0"/>
        <v>1</v>
      </c>
      <c r="L15" s="21">
        <f t="shared" si="1"/>
        <v>1</v>
      </c>
      <c r="M15" s="21">
        <v>1</v>
      </c>
      <c r="N15" s="19" t="s">
        <v>916</v>
      </c>
      <c r="O15" s="22" t="s">
        <v>476</v>
      </c>
      <c r="P15" s="22" t="s">
        <v>476</v>
      </c>
      <c r="Q15" s="22" t="s">
        <v>476</v>
      </c>
      <c r="R15" s="22" t="s">
        <v>476</v>
      </c>
      <c r="S15" s="228"/>
    </row>
    <row r="16" spans="1:19" s="131" customFormat="1" ht="360.75" customHeight="1" x14ac:dyDescent="0.2">
      <c r="A16" s="18">
        <v>7</v>
      </c>
      <c r="B16" s="19" t="s">
        <v>1149</v>
      </c>
      <c r="C16" s="28" t="s">
        <v>278</v>
      </c>
      <c r="D16" s="19" t="s">
        <v>1150</v>
      </c>
      <c r="E16" s="20">
        <v>1</v>
      </c>
      <c r="F16" s="21">
        <f t="shared" si="4"/>
        <v>1</v>
      </c>
      <c r="G16" s="21">
        <f t="shared" si="5"/>
        <v>1</v>
      </c>
      <c r="H16" s="21">
        <v>1</v>
      </c>
      <c r="I16" s="19" t="s">
        <v>1151</v>
      </c>
      <c r="J16" s="22">
        <v>1</v>
      </c>
      <c r="K16" s="21">
        <f t="shared" si="0"/>
        <v>1</v>
      </c>
      <c r="L16" s="21">
        <f t="shared" si="1"/>
        <v>1</v>
      </c>
      <c r="M16" s="21">
        <v>1</v>
      </c>
      <c r="N16" s="19" t="s">
        <v>1152</v>
      </c>
      <c r="O16" s="22">
        <v>1</v>
      </c>
      <c r="P16" s="21">
        <f t="shared" si="2"/>
        <v>1</v>
      </c>
      <c r="Q16" s="21">
        <f t="shared" si="3"/>
        <v>1</v>
      </c>
      <c r="R16" s="21">
        <v>1</v>
      </c>
      <c r="S16" s="228"/>
    </row>
    <row r="17" spans="1:19" s="131" customFormat="1" ht="112.5" x14ac:dyDescent="0.2">
      <c r="A17" s="18">
        <v>8</v>
      </c>
      <c r="B17" s="19" t="s">
        <v>1153</v>
      </c>
      <c r="C17" s="28" t="s">
        <v>279</v>
      </c>
      <c r="D17" s="19" t="s">
        <v>1154</v>
      </c>
      <c r="E17" s="20">
        <v>1</v>
      </c>
      <c r="F17" s="21">
        <f t="shared" si="4"/>
        <v>1</v>
      </c>
      <c r="G17" s="21">
        <f t="shared" si="5"/>
        <v>1</v>
      </c>
      <c r="H17" s="21">
        <v>1</v>
      </c>
      <c r="I17" s="19" t="s">
        <v>1155</v>
      </c>
      <c r="J17" s="22">
        <v>1</v>
      </c>
      <c r="K17" s="21">
        <f t="shared" si="0"/>
        <v>1</v>
      </c>
      <c r="L17" s="21">
        <f t="shared" si="1"/>
        <v>1</v>
      </c>
      <c r="M17" s="21">
        <v>1</v>
      </c>
      <c r="N17" s="19" t="s">
        <v>1156</v>
      </c>
      <c r="O17" s="22">
        <v>1</v>
      </c>
      <c r="P17" s="21">
        <f t="shared" si="2"/>
        <v>1</v>
      </c>
      <c r="Q17" s="21">
        <f t="shared" si="3"/>
        <v>1</v>
      </c>
      <c r="R17" s="21">
        <v>1</v>
      </c>
      <c r="S17" s="228"/>
    </row>
    <row r="18" spans="1:19" s="131" customFormat="1" ht="150" x14ac:dyDescent="0.2">
      <c r="A18" s="18">
        <v>9</v>
      </c>
      <c r="B18" s="19" t="s">
        <v>1157</v>
      </c>
      <c r="C18" s="28" t="s">
        <v>178</v>
      </c>
      <c r="D18" s="19" t="s">
        <v>927</v>
      </c>
      <c r="E18" s="20">
        <v>1</v>
      </c>
      <c r="F18" s="21">
        <f t="shared" si="4"/>
        <v>1</v>
      </c>
      <c r="G18" s="21">
        <f t="shared" si="5"/>
        <v>1</v>
      </c>
      <c r="H18" s="21">
        <v>1</v>
      </c>
      <c r="I18" s="19" t="s">
        <v>928</v>
      </c>
      <c r="J18" s="22">
        <v>1</v>
      </c>
      <c r="K18" s="21">
        <f t="shared" si="0"/>
        <v>1</v>
      </c>
      <c r="L18" s="21">
        <f t="shared" si="1"/>
        <v>1</v>
      </c>
      <c r="M18" s="21">
        <v>1</v>
      </c>
      <c r="N18" s="19" t="s">
        <v>1158</v>
      </c>
      <c r="O18" s="22">
        <v>1</v>
      </c>
      <c r="P18" s="21">
        <f t="shared" si="2"/>
        <v>1</v>
      </c>
      <c r="Q18" s="21">
        <f t="shared" si="3"/>
        <v>1</v>
      </c>
      <c r="R18" s="21">
        <v>1</v>
      </c>
      <c r="S18" s="228"/>
    </row>
    <row r="19" spans="1:19" s="133" customFormat="1" ht="37.5" x14ac:dyDescent="0.2">
      <c r="A19" s="29"/>
      <c r="B19" s="163" t="s">
        <v>1458</v>
      </c>
      <c r="C19" s="148"/>
      <c r="D19" s="164">
        <f>'RESULTADOS DIG'!J34</f>
        <v>1</v>
      </c>
      <c r="E19" s="31">
        <f>SUM(E10:E18)</f>
        <v>9</v>
      </c>
      <c r="F19" s="31">
        <f>SUM(F10:F18)</f>
        <v>9</v>
      </c>
      <c r="G19" s="31">
        <f>SUM(G10:G18)</f>
        <v>9</v>
      </c>
      <c r="H19" s="31">
        <f>SUM(H10:H18)</f>
        <v>9</v>
      </c>
      <c r="I19" s="32"/>
      <c r="J19" s="31">
        <f>SUM(J10:J18)</f>
        <v>9</v>
      </c>
      <c r="K19" s="31">
        <f>SUM(K10:K18)</f>
        <v>9</v>
      </c>
      <c r="L19" s="31">
        <f>SUM(L10:L18)</f>
        <v>9</v>
      </c>
      <c r="M19" s="31">
        <f>SUM(M10:M18)</f>
        <v>9</v>
      </c>
      <c r="N19" s="32"/>
      <c r="O19" s="31">
        <f>SUM(O10:O18)</f>
        <v>7</v>
      </c>
      <c r="P19" s="31">
        <f>SUM(P10:P18)</f>
        <v>7</v>
      </c>
      <c r="Q19" s="31">
        <f>SUM(Q10:Q18)</f>
        <v>7</v>
      </c>
      <c r="R19" s="31">
        <f>SUM(R10:R18)</f>
        <v>7</v>
      </c>
      <c r="S19" s="30"/>
    </row>
    <row r="20" spans="1:19" ht="37.5" x14ac:dyDescent="0.2">
      <c r="B20" s="163" t="s">
        <v>1459</v>
      </c>
      <c r="C20" s="144"/>
      <c r="D20" s="171">
        <f>'RESULTADOS VER'!N34</f>
        <v>1</v>
      </c>
      <c r="E20" s="31">
        <f>SUM(E10:E18)</f>
        <v>9</v>
      </c>
      <c r="F20" s="31">
        <f>SUM(F10:F18)</f>
        <v>9</v>
      </c>
      <c r="G20" s="31">
        <f>SUM(G10:G18)</f>
        <v>9</v>
      </c>
      <c r="H20" s="31">
        <f>SUM(H10:H18)</f>
        <v>9</v>
      </c>
      <c r="J20" s="31">
        <f>SUM(J10:J18)</f>
        <v>9</v>
      </c>
      <c r="K20" s="31">
        <f>SUM(K10:K18)</f>
        <v>9</v>
      </c>
      <c r="L20" s="31">
        <f>SUM(L10:L18)</f>
        <v>9</v>
      </c>
      <c r="M20" s="31">
        <f>SUM(M10:M18)</f>
        <v>9</v>
      </c>
      <c r="O20" s="31">
        <f>SUM(O10:O18)</f>
        <v>7</v>
      </c>
      <c r="P20" s="31">
        <f>SUM(P10:P18)</f>
        <v>7</v>
      </c>
      <c r="Q20" s="31">
        <f>SUM(Q10:Q18)</f>
        <v>7</v>
      </c>
      <c r="R20" s="31">
        <f>SUM(R10:R18)</f>
        <v>7</v>
      </c>
    </row>
    <row r="21" spans="1:19" ht="37.5" x14ac:dyDescent="0.2">
      <c r="B21" s="163" t="s">
        <v>1460</v>
      </c>
      <c r="C21" s="144"/>
      <c r="D21" s="171">
        <f>'RESULTADOS CARDIO'!N34</f>
        <v>1</v>
      </c>
      <c r="E21" s="31">
        <f>SUM(E10:E18)</f>
        <v>9</v>
      </c>
      <c r="F21" s="31">
        <f>SUM(F10:F18)</f>
        <v>9</v>
      </c>
      <c r="G21" s="31">
        <f>SUM(G10:G18)</f>
        <v>9</v>
      </c>
      <c r="H21" s="31">
        <f>SUM(H10:H18)</f>
        <v>9</v>
      </c>
      <c r="J21" s="31">
        <f>SUM(J10:J18)</f>
        <v>9</v>
      </c>
      <c r="K21" s="31">
        <f>SUM(K10:K18)</f>
        <v>9</v>
      </c>
      <c r="L21" s="31">
        <f>SUM(L10:L18)</f>
        <v>9</v>
      </c>
      <c r="M21" s="31">
        <f>SUM(M10:M18)</f>
        <v>9</v>
      </c>
      <c r="O21" s="31">
        <f>SUM(O10:O18)</f>
        <v>7</v>
      </c>
      <c r="P21" s="31">
        <f>SUM(P10:P18)</f>
        <v>7</v>
      </c>
      <c r="Q21" s="31">
        <f>SUM(Q10:Q18)</f>
        <v>7</v>
      </c>
      <c r="R21" s="31">
        <f>SUM(R10:R18)</f>
        <v>7</v>
      </c>
    </row>
    <row r="22" spans="1:19" ht="37.5" x14ac:dyDescent="0.2">
      <c r="B22" s="163" t="s">
        <v>1461</v>
      </c>
      <c r="C22" s="144"/>
      <c r="D22" s="171">
        <f>'RESULTADOS URI'!J34</f>
        <v>1</v>
      </c>
      <c r="E22" s="31">
        <f>SUM(E10:E18)</f>
        <v>9</v>
      </c>
      <c r="F22" s="31">
        <f>SUM(F10:F18)</f>
        <v>9</v>
      </c>
      <c r="G22" s="31">
        <f>SUM(G10:G18)</f>
        <v>9</v>
      </c>
      <c r="H22" s="31">
        <f>SUM(H10:H18)</f>
        <v>9</v>
      </c>
      <c r="J22" s="31">
        <f>SUM(J10:J18)</f>
        <v>9</v>
      </c>
      <c r="K22" s="31">
        <f>SUM(K10:K18)</f>
        <v>9</v>
      </c>
      <c r="L22" s="31">
        <f>SUM(L10:L18)</f>
        <v>9</v>
      </c>
      <c r="M22" s="31">
        <f>SUM(M10:M18)</f>
        <v>9</v>
      </c>
      <c r="O22" s="31">
        <f>SUM(O10:O18)</f>
        <v>7</v>
      </c>
      <c r="P22" s="31">
        <f>SUM(P10:P18)</f>
        <v>7</v>
      </c>
      <c r="Q22" s="31">
        <f>SUM(Q10:Q18)</f>
        <v>7</v>
      </c>
      <c r="R22" s="31">
        <f>SUM(R10:R18)</f>
        <v>7</v>
      </c>
    </row>
    <row r="23" spans="1:19" ht="18.75" x14ac:dyDescent="0.2"/>
  </sheetData>
  <mergeCells count="25">
    <mergeCell ref="S10:S12"/>
    <mergeCell ref="C10:C11"/>
    <mergeCell ref="S14:S18"/>
    <mergeCell ref="A1:S1"/>
    <mergeCell ref="A2:S2"/>
    <mergeCell ref="A5:S5"/>
    <mergeCell ref="A3:S3"/>
    <mergeCell ref="A7:A9"/>
    <mergeCell ref="B7:B9"/>
    <mergeCell ref="C7:C9"/>
    <mergeCell ref="O7:O9"/>
    <mergeCell ref="S7:S9"/>
    <mergeCell ref="F7:F9"/>
    <mergeCell ref="A4:S4"/>
    <mergeCell ref="P7:P9"/>
    <mergeCell ref="Q7:Q9"/>
    <mergeCell ref="D6:I6"/>
    <mergeCell ref="E7:E9"/>
    <mergeCell ref="J7:J9"/>
    <mergeCell ref="R7:R9"/>
    <mergeCell ref="G7:G9"/>
    <mergeCell ref="H7:H9"/>
    <mergeCell ref="K7:K9"/>
    <mergeCell ref="L7:L9"/>
    <mergeCell ref="M7:M9"/>
  </mergeCells>
  <pageMargins left="0.70866141732283472" right="0.70866141732283472" top="0.74803149606299213" bottom="0.74803149606299213" header="0.31496062992125984" footer="0.31496062992125984"/>
  <pageSetup scale="31"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rgb="FF225B4E"/>
    <pageSetUpPr fitToPage="1"/>
  </sheetPr>
  <dimension ref="A1:O43"/>
  <sheetViews>
    <sheetView zoomScale="80" zoomScaleNormal="80" workbookViewId="0">
      <selection activeCell="M12" sqref="M12:O12"/>
    </sheetView>
  </sheetViews>
  <sheetFormatPr baseColWidth="10" defaultColWidth="12" defaultRowHeight="9" customHeight="1" x14ac:dyDescent="0.2"/>
  <cols>
    <col min="1" max="1" width="24.83203125" style="63" customWidth="1"/>
    <col min="2" max="2" width="13.5" style="63" bestFit="1" customWidth="1"/>
    <col min="3" max="3" width="14.5" style="63" bestFit="1" customWidth="1"/>
    <col min="4" max="4" width="2.5" style="63" customWidth="1"/>
    <col min="5" max="5" width="24.83203125" style="63" customWidth="1"/>
    <col min="6" max="6" width="13.5" style="63" bestFit="1" customWidth="1"/>
    <col min="7" max="7" width="22.83203125" style="63" customWidth="1"/>
    <col min="8" max="8" width="2.5" style="63" customWidth="1"/>
    <col min="9" max="9" width="24.83203125" style="63" customWidth="1"/>
    <col min="10" max="10" width="13.5" style="63" customWidth="1"/>
    <col min="11" max="11" width="14.5" style="63" bestFit="1" customWidth="1"/>
    <col min="12" max="12" width="2.5" style="63" customWidth="1"/>
    <col min="13" max="13" width="24.83203125" style="63" customWidth="1"/>
    <col min="14" max="14" width="13.5" style="63" customWidth="1"/>
    <col min="15" max="15" width="14.5" style="63" bestFit="1" customWidth="1"/>
    <col min="16" max="22" width="9" style="36" customWidth="1"/>
    <col min="23" max="16384" width="12" style="36"/>
  </cols>
  <sheetData>
    <row r="1" spans="1:15" s="8" customFormat="1" ht="23.25" customHeight="1" x14ac:dyDescent="0.4">
      <c r="A1" s="356" t="s">
        <v>1470</v>
      </c>
      <c r="B1" s="357"/>
      <c r="C1" s="357"/>
      <c r="D1" s="357"/>
      <c r="E1" s="357"/>
      <c r="F1" s="357"/>
      <c r="G1" s="357"/>
      <c r="H1" s="357"/>
      <c r="I1" s="357"/>
      <c r="J1" s="357"/>
      <c r="K1" s="357"/>
      <c r="L1" s="357"/>
      <c r="M1" s="357"/>
      <c r="N1" s="357"/>
      <c r="O1" s="358"/>
    </row>
    <row r="2" spans="1:15" s="8" customFormat="1" ht="21.75" x14ac:dyDescent="0.4">
      <c r="A2" s="359" t="s">
        <v>23</v>
      </c>
      <c r="B2" s="360"/>
      <c r="C2" s="360"/>
      <c r="D2" s="360"/>
      <c r="E2" s="360"/>
      <c r="F2" s="360"/>
      <c r="G2" s="360"/>
      <c r="H2" s="360"/>
      <c r="I2" s="360"/>
      <c r="J2" s="360"/>
      <c r="K2" s="360"/>
      <c r="L2" s="360"/>
      <c r="M2" s="360"/>
      <c r="N2" s="360"/>
      <c r="O2" s="361"/>
    </row>
    <row r="3" spans="1:15" s="9" customFormat="1" ht="30.75" customHeight="1" x14ac:dyDescent="0.2">
      <c r="A3" s="359" t="s">
        <v>338</v>
      </c>
      <c r="B3" s="360"/>
      <c r="C3" s="360"/>
      <c r="D3" s="360"/>
      <c r="E3" s="360"/>
      <c r="F3" s="360"/>
      <c r="G3" s="360"/>
      <c r="H3" s="360"/>
      <c r="I3" s="360"/>
      <c r="J3" s="360"/>
      <c r="K3" s="360"/>
      <c r="L3" s="360"/>
      <c r="M3" s="360"/>
      <c r="N3" s="360"/>
      <c r="O3" s="361"/>
    </row>
    <row r="4" spans="1:15" s="10" customFormat="1" ht="63.75" customHeight="1" x14ac:dyDescent="0.2">
      <c r="A4" s="390" t="s">
        <v>1525</v>
      </c>
      <c r="B4" s="391"/>
      <c r="C4" s="391"/>
      <c r="D4" s="391"/>
      <c r="E4" s="391"/>
      <c r="F4" s="391"/>
      <c r="G4" s="391"/>
      <c r="H4" s="391"/>
      <c r="I4" s="391"/>
      <c r="J4" s="391"/>
      <c r="K4" s="391"/>
      <c r="L4" s="391"/>
      <c r="M4" s="391"/>
      <c r="N4" s="391"/>
      <c r="O4" s="391"/>
    </row>
    <row r="5" spans="1:15" ht="17.25" customHeight="1" x14ac:dyDescent="0.2">
      <c r="A5" s="203" t="s">
        <v>1420</v>
      </c>
      <c r="B5" s="388"/>
      <c r="C5" s="388"/>
      <c r="D5" s="388"/>
      <c r="E5" s="388"/>
      <c r="F5" s="388"/>
      <c r="G5" s="388"/>
      <c r="H5" s="388"/>
      <c r="I5" s="388"/>
      <c r="J5" s="388"/>
      <c r="K5" s="388"/>
      <c r="L5" s="388"/>
      <c r="M5" s="388"/>
      <c r="N5" s="388"/>
      <c r="O5" s="204"/>
    </row>
    <row r="6" spans="1:15" s="134" customFormat="1" ht="21.75" x14ac:dyDescent="0.2">
      <c r="A6" s="394" t="s">
        <v>280</v>
      </c>
      <c r="B6" s="394"/>
      <c r="C6" s="394"/>
      <c r="D6" s="394"/>
      <c r="E6" s="394"/>
      <c r="F6" s="394"/>
      <c r="G6" s="394"/>
      <c r="H6" s="389">
        <f>CARÁTULA!C8</f>
        <v>0</v>
      </c>
      <c r="I6" s="389"/>
      <c r="J6" s="389"/>
      <c r="K6" s="389"/>
      <c r="L6" s="389"/>
      <c r="M6" s="389"/>
      <c r="N6" s="389"/>
      <c r="O6" s="389"/>
    </row>
    <row r="7" spans="1:15" s="134" customFormat="1" ht="21.75" x14ac:dyDescent="0.2">
      <c r="A7" s="394" t="s">
        <v>281</v>
      </c>
      <c r="B7" s="394"/>
      <c r="C7" s="394"/>
      <c r="D7" s="394"/>
      <c r="E7" s="394"/>
      <c r="F7" s="394"/>
      <c r="G7" s="394"/>
      <c r="H7" s="389">
        <f>CARÁTULA!C11</f>
        <v>0</v>
      </c>
      <c r="I7" s="389"/>
      <c r="J7" s="389"/>
      <c r="K7" s="389"/>
      <c r="L7" s="389"/>
      <c r="M7" s="389"/>
      <c r="N7" s="389"/>
      <c r="O7" s="389"/>
    </row>
    <row r="8" spans="1:15" s="134" customFormat="1" ht="21.75" x14ac:dyDescent="0.2">
      <c r="A8" s="394" t="s">
        <v>282</v>
      </c>
      <c r="B8" s="394"/>
      <c r="C8" s="394"/>
      <c r="D8" s="394"/>
      <c r="E8" s="394"/>
      <c r="F8" s="394"/>
      <c r="G8" s="394"/>
      <c r="H8" s="389">
        <f>CARÁTULA!C6</f>
        <v>0</v>
      </c>
      <c r="I8" s="389"/>
      <c r="J8" s="389"/>
      <c r="K8" s="389"/>
      <c r="L8" s="389"/>
      <c r="M8" s="389"/>
      <c r="N8" s="389"/>
      <c r="O8" s="389"/>
    </row>
    <row r="9" spans="1:15" s="134" customFormat="1" ht="21.75" x14ac:dyDescent="0.2">
      <c r="A9" s="394" t="s">
        <v>283</v>
      </c>
      <c r="B9" s="394"/>
      <c r="C9" s="394"/>
      <c r="D9" s="394"/>
      <c r="E9" s="394"/>
      <c r="F9" s="394"/>
      <c r="G9" s="394"/>
      <c r="H9" s="389">
        <f>CARÁTULA!C10</f>
        <v>0</v>
      </c>
      <c r="I9" s="389"/>
      <c r="J9" s="389"/>
      <c r="K9" s="389"/>
      <c r="L9" s="389"/>
      <c r="M9" s="389"/>
      <c r="N9" s="389"/>
      <c r="O9" s="389"/>
    </row>
    <row r="10" spans="1:15" s="134" customFormat="1" ht="21.75" x14ac:dyDescent="0.2">
      <c r="A10" s="394" t="s">
        <v>284</v>
      </c>
      <c r="B10" s="394"/>
      <c r="C10" s="394"/>
      <c r="D10" s="394"/>
      <c r="E10" s="394"/>
      <c r="F10" s="394"/>
      <c r="G10" s="394"/>
      <c r="H10" s="389">
        <f>CARÁTULA!C9</f>
        <v>0</v>
      </c>
      <c r="I10" s="389"/>
      <c r="J10" s="389"/>
      <c r="K10" s="389"/>
      <c r="L10" s="389"/>
      <c r="M10" s="389"/>
      <c r="N10" s="389"/>
      <c r="O10" s="389"/>
    </row>
    <row r="11" spans="1:15" ht="19.5" thickBot="1" x14ac:dyDescent="0.25">
      <c r="A11" s="135"/>
      <c r="B11" s="135"/>
      <c r="C11" s="135"/>
      <c r="D11" s="136"/>
      <c r="E11" s="135"/>
      <c r="F11" s="135"/>
      <c r="G11" s="135"/>
      <c r="H11" s="135"/>
      <c r="I11" s="135"/>
      <c r="J11" s="135"/>
      <c r="K11" s="135"/>
      <c r="L11" s="135"/>
      <c r="M11" s="135"/>
      <c r="N11" s="135"/>
      <c r="O11" s="135"/>
    </row>
    <row r="12" spans="1:15" s="134" customFormat="1" ht="53.25" customHeight="1" x14ac:dyDescent="0.2">
      <c r="A12" s="392" t="s">
        <v>0</v>
      </c>
      <c r="B12" s="392"/>
      <c r="C12" s="393"/>
      <c r="D12" s="135"/>
      <c r="E12" s="392" t="s">
        <v>1</v>
      </c>
      <c r="F12" s="392"/>
      <c r="G12" s="393"/>
      <c r="H12" s="135"/>
      <c r="I12" s="392" t="s">
        <v>2</v>
      </c>
      <c r="J12" s="392"/>
      <c r="K12" s="393"/>
      <c r="L12" s="135"/>
      <c r="M12" s="392" t="s">
        <v>1418</v>
      </c>
      <c r="N12" s="392"/>
      <c r="O12" s="393"/>
    </row>
    <row r="13" spans="1:15" ht="56.25" x14ac:dyDescent="0.2">
      <c r="A13" s="41" t="s">
        <v>1478</v>
      </c>
      <c r="B13" s="41" t="s">
        <v>1479</v>
      </c>
      <c r="C13" s="137" t="s">
        <v>1480</v>
      </c>
      <c r="D13" s="135"/>
      <c r="E13" s="41" t="s">
        <v>1478</v>
      </c>
      <c r="F13" s="41" t="s">
        <v>1479</v>
      </c>
      <c r="G13" s="137" t="s">
        <v>1480</v>
      </c>
      <c r="H13" s="135"/>
      <c r="I13" s="41" t="s">
        <v>1478</v>
      </c>
      <c r="J13" s="41" t="s">
        <v>1479</v>
      </c>
      <c r="K13" s="137" t="s">
        <v>1480</v>
      </c>
      <c r="L13" s="135"/>
      <c r="M13" s="41" t="s">
        <v>1478</v>
      </c>
      <c r="N13" s="41" t="s">
        <v>1479</v>
      </c>
      <c r="O13" s="137" t="s">
        <v>1480</v>
      </c>
    </row>
    <row r="14" spans="1:15" ht="18.75" x14ac:dyDescent="0.2">
      <c r="A14" s="41" t="s">
        <v>1481</v>
      </c>
      <c r="B14" s="138">
        <f>GOBIERNO!G59</f>
        <v>28</v>
      </c>
      <c r="C14" s="138">
        <f>GOBIERNO!E59</f>
        <v>28</v>
      </c>
      <c r="D14" s="135"/>
      <c r="E14" s="41" t="s">
        <v>1481</v>
      </c>
      <c r="F14" s="138">
        <f>'CONSULTA EXTERNA'!G40</f>
        <v>13</v>
      </c>
      <c r="G14" s="138">
        <f>'CONSULTA EXTERNA'!E40</f>
        <v>13</v>
      </c>
      <c r="H14" s="135"/>
      <c r="I14" s="41" t="s">
        <v>1481</v>
      </c>
      <c r="J14" s="138">
        <f>HOSPITALIZACIÓN!G98</f>
        <v>73</v>
      </c>
      <c r="K14" s="138">
        <f>HOSPITALIZACIÓN!E98</f>
        <v>73</v>
      </c>
      <c r="L14" s="135"/>
      <c r="M14" s="41" t="s">
        <v>1481</v>
      </c>
      <c r="N14" s="138">
        <f>'UNIDAD DE TERAPIA INTENSIVA PED'!G93</f>
        <v>76</v>
      </c>
      <c r="O14" s="138">
        <f>'UNIDAD DE TERAPIA INTENSIVA PED'!E93</f>
        <v>76</v>
      </c>
    </row>
    <row r="15" spans="1:15" ht="18.75" x14ac:dyDescent="0.2">
      <c r="A15" s="41" t="s">
        <v>1482</v>
      </c>
      <c r="B15" s="138">
        <f>GOBIERNO!L59</f>
        <v>28</v>
      </c>
      <c r="C15" s="138">
        <f>GOBIERNO!J59</f>
        <v>28</v>
      </c>
      <c r="D15" s="135"/>
      <c r="E15" s="41" t="s">
        <v>1482</v>
      </c>
      <c r="F15" s="138">
        <f>'CONSULTA EXTERNA'!L40</f>
        <v>13</v>
      </c>
      <c r="G15" s="138">
        <f>'CONSULTA EXTERNA'!J40</f>
        <v>13</v>
      </c>
      <c r="H15" s="135"/>
      <c r="I15" s="41" t="s">
        <v>1482</v>
      </c>
      <c r="J15" s="138">
        <f>HOSPITALIZACIÓN!L98</f>
        <v>73</v>
      </c>
      <c r="K15" s="138">
        <f>HOSPITALIZACIÓN!J98</f>
        <v>73</v>
      </c>
      <c r="L15" s="135"/>
      <c r="M15" s="41" t="s">
        <v>1482</v>
      </c>
      <c r="N15" s="138">
        <f>'UNIDAD DE TERAPIA INTENSIVA PED'!L93</f>
        <v>76</v>
      </c>
      <c r="O15" s="138">
        <f>'UNIDAD DE TERAPIA INTENSIVA PED'!J93</f>
        <v>76</v>
      </c>
    </row>
    <row r="16" spans="1:15" ht="37.5" x14ac:dyDescent="0.2">
      <c r="A16" s="41" t="s">
        <v>1483</v>
      </c>
      <c r="B16" s="138">
        <f>GOBIERNO!Q59</f>
        <v>28</v>
      </c>
      <c r="C16" s="138">
        <f>GOBIERNO!O59</f>
        <v>28</v>
      </c>
      <c r="D16" s="135"/>
      <c r="E16" s="41" t="s">
        <v>1483</v>
      </c>
      <c r="F16" s="138">
        <f>'CONSULTA EXTERNA'!Q40</f>
        <v>12</v>
      </c>
      <c r="G16" s="138">
        <f>'CONSULTA EXTERNA'!O40</f>
        <v>12</v>
      </c>
      <c r="H16" s="135"/>
      <c r="I16" s="41" t="s">
        <v>1483</v>
      </c>
      <c r="J16" s="138">
        <f>HOSPITALIZACIÓN!Q98</f>
        <v>72</v>
      </c>
      <c r="K16" s="138">
        <f>HOSPITALIZACIÓN!O98</f>
        <v>72</v>
      </c>
      <c r="L16" s="135"/>
      <c r="M16" s="41" t="s">
        <v>1483</v>
      </c>
      <c r="N16" s="138">
        <f>'UNIDAD DE TERAPIA INTENSIVA PED'!Q93</f>
        <v>74</v>
      </c>
      <c r="O16" s="138">
        <f>'UNIDAD DE TERAPIA INTENSIVA PED'!O93</f>
        <v>74</v>
      </c>
    </row>
    <row r="17" spans="1:15" ht="18.75" x14ac:dyDescent="0.2">
      <c r="A17" s="28" t="s">
        <v>1252</v>
      </c>
      <c r="B17" s="139">
        <f>SUM(B14:B16)</f>
        <v>84</v>
      </c>
      <c r="C17" s="139">
        <f>SUM(C14:C16)</f>
        <v>84</v>
      </c>
      <c r="D17" s="135"/>
      <c r="E17" s="28" t="s">
        <v>1252</v>
      </c>
      <c r="F17" s="139">
        <f>SUM(F14:F16)</f>
        <v>38</v>
      </c>
      <c r="G17" s="139">
        <f>SUM(G14:G16)</f>
        <v>38</v>
      </c>
      <c r="H17" s="135"/>
      <c r="I17" s="28" t="s">
        <v>1252</v>
      </c>
      <c r="J17" s="139">
        <f>SUM(J14:J16)</f>
        <v>218</v>
      </c>
      <c r="K17" s="139">
        <f>SUM(K14:K16)</f>
        <v>218</v>
      </c>
      <c r="L17" s="135"/>
      <c r="M17" s="28" t="s">
        <v>1252</v>
      </c>
      <c r="N17" s="139">
        <f>SUM(N14:N16)</f>
        <v>226</v>
      </c>
      <c r="O17" s="139">
        <f>SUM(O14:O16)</f>
        <v>226</v>
      </c>
    </row>
    <row r="18" spans="1:15" ht="38.25" thickBot="1" x14ac:dyDescent="0.25">
      <c r="A18" s="140" t="s">
        <v>1253</v>
      </c>
      <c r="B18" s="141">
        <f>C17/B17</f>
        <v>1</v>
      </c>
      <c r="C18" s="142"/>
      <c r="D18" s="135"/>
      <c r="E18" s="140" t="s">
        <v>1253</v>
      </c>
      <c r="F18" s="141">
        <f>G17/F17</f>
        <v>1</v>
      </c>
      <c r="G18" s="142"/>
      <c r="H18" s="135"/>
      <c r="I18" s="140" t="s">
        <v>1253</v>
      </c>
      <c r="J18" s="141">
        <f>K17/J17</f>
        <v>1</v>
      </c>
      <c r="K18" s="142"/>
      <c r="L18" s="135"/>
      <c r="M18" s="140" t="s">
        <v>1253</v>
      </c>
      <c r="N18" s="141">
        <f>O17/N17</f>
        <v>1</v>
      </c>
      <c r="O18" s="142"/>
    </row>
    <row r="19" spans="1:15" ht="19.5" thickBot="1" x14ac:dyDescent="0.25">
      <c r="A19" s="135"/>
      <c r="B19" s="135"/>
      <c r="C19" s="135"/>
      <c r="D19" s="136"/>
      <c r="E19" s="135"/>
      <c r="F19" s="135"/>
      <c r="G19" s="135"/>
      <c r="H19" s="135"/>
      <c r="I19" s="135"/>
      <c r="J19" s="135"/>
      <c r="K19" s="135"/>
      <c r="L19" s="135"/>
      <c r="M19" s="135"/>
      <c r="N19" s="135"/>
      <c r="O19" s="135"/>
    </row>
    <row r="20" spans="1:15" s="134" customFormat="1" ht="19.5" customHeight="1" x14ac:dyDescent="0.2">
      <c r="A20" s="392" t="s">
        <v>3</v>
      </c>
      <c r="B20" s="392"/>
      <c r="C20" s="393"/>
      <c r="D20" s="135"/>
      <c r="E20" s="392" t="s">
        <v>22</v>
      </c>
      <c r="F20" s="392"/>
      <c r="G20" s="393"/>
      <c r="H20" s="135"/>
      <c r="I20" s="392" t="s">
        <v>213</v>
      </c>
      <c r="J20" s="392"/>
      <c r="K20" s="393"/>
      <c r="L20" s="135"/>
      <c r="M20" s="392" t="s">
        <v>1325</v>
      </c>
      <c r="N20" s="392"/>
      <c r="O20" s="393"/>
    </row>
    <row r="21" spans="1:15" ht="56.25" x14ac:dyDescent="0.2">
      <c r="A21" s="41" t="s">
        <v>1478</v>
      </c>
      <c r="B21" s="41" t="s">
        <v>1479</v>
      </c>
      <c r="C21" s="137" t="s">
        <v>1480</v>
      </c>
      <c r="D21" s="135"/>
      <c r="E21" s="41" t="s">
        <v>1478</v>
      </c>
      <c r="F21" s="41" t="s">
        <v>1479</v>
      </c>
      <c r="G21" s="137" t="s">
        <v>1480</v>
      </c>
      <c r="H21" s="135"/>
      <c r="I21" s="41" t="s">
        <v>1478</v>
      </c>
      <c r="J21" s="41" t="s">
        <v>1479</v>
      </c>
      <c r="K21" s="137" t="s">
        <v>1480</v>
      </c>
      <c r="L21" s="135"/>
      <c r="M21" s="41" t="s">
        <v>1478</v>
      </c>
      <c r="N21" s="41" t="s">
        <v>1479</v>
      </c>
      <c r="O21" s="137" t="s">
        <v>1480</v>
      </c>
    </row>
    <row r="22" spans="1:15" ht="18.75" x14ac:dyDescent="0.2">
      <c r="A22" s="41" t="s">
        <v>1481</v>
      </c>
      <c r="B22" s="138">
        <f>'UNIDAD QUIRÚRGICA'!G105</f>
        <v>130</v>
      </c>
      <c r="C22" s="138">
        <f>'UNIDAD QUIRÚRGICA'!E105</f>
        <v>130</v>
      </c>
      <c r="D22" s="135"/>
      <c r="E22" s="41" t="s">
        <v>1481</v>
      </c>
      <c r="F22" s="138">
        <f>'LABORATORIO Y BANCO DE SANGRE'!G58</f>
        <v>44</v>
      </c>
      <c r="G22" s="138">
        <f>'LABORATORIO Y BANCO DE SANGRE'!E58</f>
        <v>44</v>
      </c>
      <c r="H22" s="135"/>
      <c r="I22" s="41" t="s">
        <v>1481</v>
      </c>
      <c r="J22" s="138">
        <f>'FARMACIA ESTRUCTURA'!G17</f>
        <v>7</v>
      </c>
      <c r="K22" s="138">
        <f>'FARMACIA ESTRUCTURA'!E17</f>
        <v>7</v>
      </c>
      <c r="L22" s="135"/>
      <c r="M22" s="41" t="s">
        <v>1481</v>
      </c>
      <c r="N22" s="138">
        <f>'FARMACIA MEDICAMENTOS DIG'!G52</f>
        <v>32</v>
      </c>
      <c r="O22" s="138">
        <f>'FARMACIA MEDICAMENTOS DIG'!E52</f>
        <v>32</v>
      </c>
    </row>
    <row r="23" spans="1:15" ht="18.75" x14ac:dyDescent="0.2">
      <c r="A23" s="41" t="s">
        <v>1482</v>
      </c>
      <c r="B23" s="138">
        <f>'UNIDAD QUIRÚRGICA'!L105</f>
        <v>130</v>
      </c>
      <c r="C23" s="138">
        <f>'UNIDAD QUIRÚRGICA'!J105</f>
        <v>130</v>
      </c>
      <c r="D23" s="135"/>
      <c r="E23" s="41" t="s">
        <v>1482</v>
      </c>
      <c r="F23" s="138">
        <f>'LABORATORIO Y BANCO DE SANGRE'!L58</f>
        <v>44</v>
      </c>
      <c r="G23" s="138">
        <f>'LABORATORIO Y BANCO DE SANGRE'!J58</f>
        <v>44</v>
      </c>
      <c r="H23" s="135"/>
      <c r="I23" s="41" t="s">
        <v>1482</v>
      </c>
      <c r="J23" s="138">
        <f>'FARMACIA ESTRUCTURA'!L17</f>
        <v>7</v>
      </c>
      <c r="K23" s="138">
        <f>'FARMACIA ESTRUCTURA'!J17</f>
        <v>7</v>
      </c>
      <c r="L23" s="135"/>
      <c r="M23" s="41" t="s">
        <v>1482</v>
      </c>
      <c r="N23" s="138">
        <f>'FARMACIA MEDICAMENTOS DIG'!L52</f>
        <v>32</v>
      </c>
      <c r="O23" s="138">
        <f>'FARMACIA MEDICAMENTOS DIG'!J52</f>
        <v>32</v>
      </c>
    </row>
    <row r="24" spans="1:15" ht="37.5" x14ac:dyDescent="0.2">
      <c r="A24" s="41" t="s">
        <v>1483</v>
      </c>
      <c r="B24" s="138">
        <f>'UNIDAD QUIRÚRGICA'!Q105</f>
        <v>129</v>
      </c>
      <c r="C24" s="138">
        <f>'UNIDAD QUIRÚRGICA'!O105</f>
        <v>129</v>
      </c>
      <c r="D24" s="135"/>
      <c r="E24" s="41" t="s">
        <v>1483</v>
      </c>
      <c r="F24" s="138">
        <f>'LABORATORIO Y BANCO DE SANGRE'!Q58</f>
        <v>41</v>
      </c>
      <c r="G24" s="138">
        <f>'LABORATORIO Y BANCO DE SANGRE'!O58</f>
        <v>41</v>
      </c>
      <c r="H24" s="135"/>
      <c r="I24" s="41" t="s">
        <v>1483</v>
      </c>
      <c r="J24" s="138">
        <f>'FARMACIA ESTRUCTURA'!Q17</f>
        <v>7</v>
      </c>
      <c r="K24" s="138">
        <f>'FARMACIA ESTRUCTURA'!O17</f>
        <v>7</v>
      </c>
      <c r="L24" s="135"/>
      <c r="M24" s="41" t="s">
        <v>1483</v>
      </c>
      <c r="N24" s="138">
        <f>'FARMACIA MEDICAMENTOS DIG'!Q52</f>
        <v>32</v>
      </c>
      <c r="O24" s="138">
        <f>'FARMACIA MEDICAMENTOS DIG'!O52</f>
        <v>32</v>
      </c>
    </row>
    <row r="25" spans="1:15" ht="18.75" x14ac:dyDescent="0.2">
      <c r="A25" s="28" t="s">
        <v>1252</v>
      </c>
      <c r="B25" s="139">
        <f>SUM(B22:B24)</f>
        <v>389</v>
      </c>
      <c r="C25" s="139">
        <f>SUM(C22:C24)</f>
        <v>389</v>
      </c>
      <c r="D25" s="135"/>
      <c r="E25" s="28" t="s">
        <v>1252</v>
      </c>
      <c r="F25" s="139">
        <f>SUM(F22:F24)</f>
        <v>129</v>
      </c>
      <c r="G25" s="139">
        <f>SUM(G22:G24)</f>
        <v>129</v>
      </c>
      <c r="H25" s="135"/>
      <c r="I25" s="28" t="s">
        <v>1252</v>
      </c>
      <c r="J25" s="139">
        <f>SUM(J22:J24)</f>
        <v>21</v>
      </c>
      <c r="K25" s="139">
        <f>SUM(K22:K24)</f>
        <v>21</v>
      </c>
      <c r="L25" s="135"/>
      <c r="M25" s="28" t="s">
        <v>1252</v>
      </c>
      <c r="N25" s="139">
        <f>SUM(N22:N24)</f>
        <v>96</v>
      </c>
      <c r="O25" s="139">
        <f>SUM(O22:O24)</f>
        <v>96</v>
      </c>
    </row>
    <row r="26" spans="1:15" ht="38.25" thickBot="1" x14ac:dyDescent="0.25">
      <c r="A26" s="140" t="s">
        <v>1253</v>
      </c>
      <c r="B26" s="141">
        <f>C25/B25</f>
        <v>1</v>
      </c>
      <c r="C26" s="142"/>
      <c r="D26" s="135"/>
      <c r="E26" s="140" t="s">
        <v>1253</v>
      </c>
      <c r="F26" s="141">
        <f>G25/F25</f>
        <v>1</v>
      </c>
      <c r="G26" s="142"/>
      <c r="H26" s="135"/>
      <c r="I26" s="140" t="s">
        <v>1253</v>
      </c>
      <c r="J26" s="141">
        <f>K25/J25</f>
        <v>1</v>
      </c>
      <c r="K26" s="142"/>
      <c r="L26" s="135"/>
      <c r="M26" s="140" t="s">
        <v>1253</v>
      </c>
      <c r="N26" s="141">
        <f>O25/N25</f>
        <v>1</v>
      </c>
      <c r="O26" s="142"/>
    </row>
    <row r="27" spans="1:15" ht="19.5" thickBot="1" x14ac:dyDescent="0.25">
      <c r="A27" s="135"/>
      <c r="B27" s="135"/>
      <c r="C27" s="135"/>
      <c r="D27" s="136"/>
      <c r="E27" s="135"/>
      <c r="F27" s="135"/>
      <c r="G27" s="135"/>
      <c r="H27" s="135"/>
      <c r="I27" s="135"/>
      <c r="J27" s="135"/>
      <c r="K27" s="135"/>
      <c r="L27" s="135"/>
      <c r="M27" s="135"/>
      <c r="N27" s="135"/>
      <c r="O27" s="135"/>
    </row>
    <row r="28" spans="1:15" s="134" customFormat="1" ht="19.5" customHeight="1" x14ac:dyDescent="0.2">
      <c r="A28" s="392" t="s">
        <v>6</v>
      </c>
      <c r="B28" s="392"/>
      <c r="C28" s="393"/>
      <c r="D28" s="135"/>
      <c r="E28" s="392" t="s">
        <v>7</v>
      </c>
      <c r="F28" s="392"/>
      <c r="G28" s="393"/>
      <c r="H28" s="135"/>
      <c r="I28" s="392" t="s">
        <v>8</v>
      </c>
      <c r="J28" s="392"/>
      <c r="K28" s="393"/>
      <c r="L28" s="135"/>
      <c r="M28" s="392" t="s">
        <v>1484</v>
      </c>
      <c r="N28" s="392"/>
      <c r="O28" s="393"/>
    </row>
    <row r="29" spans="1:15" ht="56.25" x14ac:dyDescent="0.2">
      <c r="A29" s="41" t="s">
        <v>1478</v>
      </c>
      <c r="B29" s="41" t="s">
        <v>1479</v>
      </c>
      <c r="C29" s="137" t="s">
        <v>1480</v>
      </c>
      <c r="D29" s="135"/>
      <c r="E29" s="41" t="s">
        <v>1478</v>
      </c>
      <c r="F29" s="41" t="s">
        <v>1479</v>
      </c>
      <c r="G29" s="137" t="s">
        <v>1480</v>
      </c>
      <c r="H29" s="135"/>
      <c r="I29" s="41" t="s">
        <v>1478</v>
      </c>
      <c r="J29" s="41" t="s">
        <v>1479</v>
      </c>
      <c r="K29" s="137" t="s">
        <v>1480</v>
      </c>
      <c r="L29" s="135"/>
      <c r="M29" s="41" t="s">
        <v>1478</v>
      </c>
      <c r="N29" s="41" t="s">
        <v>1479</v>
      </c>
      <c r="O29" s="137" t="s">
        <v>1480</v>
      </c>
    </row>
    <row r="30" spans="1:15" ht="18.75" x14ac:dyDescent="0.2">
      <c r="A30" s="41" t="s">
        <v>1481</v>
      </c>
      <c r="B30" s="138">
        <f>INHALOTERAPIA!G20</f>
        <v>10</v>
      </c>
      <c r="C30" s="138">
        <f>INHALOTERAPIA!E20</f>
        <v>10</v>
      </c>
      <c r="D30" s="135"/>
      <c r="E30" s="41" t="s">
        <v>1481</v>
      </c>
      <c r="F30" s="138">
        <f>IMAGENOLOGÍA!G91</f>
        <v>75</v>
      </c>
      <c r="G30" s="138">
        <f>IMAGENOLOGÍA!E91</f>
        <v>75</v>
      </c>
      <c r="H30" s="135"/>
      <c r="I30" s="41" t="s">
        <v>1481</v>
      </c>
      <c r="J30" s="138">
        <f>'SERVICIOS GENERALES'!G19</f>
        <v>9</v>
      </c>
      <c r="K30" s="138">
        <f>'SERVICIOS GENERALES'!E19</f>
        <v>9</v>
      </c>
      <c r="L30" s="135"/>
      <c r="M30" s="41" t="s">
        <v>1481</v>
      </c>
      <c r="N30" s="138">
        <f t="shared" ref="N30:O32" si="0">SUM(B14+F14+J14+N14+B22+F22+J22+N22+B30+F30+J30)</f>
        <v>497</v>
      </c>
      <c r="O30" s="138">
        <f t="shared" si="0"/>
        <v>497</v>
      </c>
    </row>
    <row r="31" spans="1:15" ht="18.75" x14ac:dyDescent="0.2">
      <c r="A31" s="41" t="s">
        <v>1482</v>
      </c>
      <c r="B31" s="138">
        <f>INHALOTERAPIA!L20</f>
        <v>10</v>
      </c>
      <c r="C31" s="138">
        <f>INHALOTERAPIA!J20</f>
        <v>10</v>
      </c>
      <c r="D31" s="135"/>
      <c r="E31" s="41" t="s">
        <v>1482</v>
      </c>
      <c r="F31" s="138">
        <f>IMAGENOLOGÍA!L91</f>
        <v>75</v>
      </c>
      <c r="G31" s="138">
        <f>IMAGENOLOGÍA!J91</f>
        <v>75</v>
      </c>
      <c r="H31" s="135"/>
      <c r="I31" s="41" t="s">
        <v>1482</v>
      </c>
      <c r="J31" s="138">
        <f>'SERVICIOS GENERALES'!L19</f>
        <v>9</v>
      </c>
      <c r="K31" s="138">
        <f>'SERVICIOS GENERALES'!J19</f>
        <v>9</v>
      </c>
      <c r="L31" s="135"/>
      <c r="M31" s="41" t="s">
        <v>1482</v>
      </c>
      <c r="N31" s="138">
        <f t="shared" si="0"/>
        <v>497</v>
      </c>
      <c r="O31" s="138">
        <f t="shared" si="0"/>
        <v>497</v>
      </c>
    </row>
    <row r="32" spans="1:15" ht="37.5" x14ac:dyDescent="0.2">
      <c r="A32" s="41" t="s">
        <v>1483</v>
      </c>
      <c r="B32" s="138">
        <f>INHALOTERAPIA!Q20</f>
        <v>10</v>
      </c>
      <c r="C32" s="138">
        <f>INHALOTERAPIA!O20</f>
        <v>10</v>
      </c>
      <c r="D32" s="135"/>
      <c r="E32" s="41" t="s">
        <v>1483</v>
      </c>
      <c r="F32" s="138">
        <f>IMAGENOLOGÍA!Q91</f>
        <v>74</v>
      </c>
      <c r="G32" s="138">
        <f>IMAGENOLOGÍA!O91</f>
        <v>74</v>
      </c>
      <c r="H32" s="135"/>
      <c r="I32" s="41" t="s">
        <v>1483</v>
      </c>
      <c r="J32" s="138">
        <f>'SERVICIOS GENERALES'!Q19</f>
        <v>7</v>
      </c>
      <c r="K32" s="138">
        <f>'SERVICIOS GENERALES'!O19</f>
        <v>7</v>
      </c>
      <c r="L32" s="135"/>
      <c r="M32" s="41" t="s">
        <v>1483</v>
      </c>
      <c r="N32" s="138">
        <f t="shared" si="0"/>
        <v>486</v>
      </c>
      <c r="O32" s="138">
        <f t="shared" si="0"/>
        <v>486</v>
      </c>
    </row>
    <row r="33" spans="1:15" ht="18.75" x14ac:dyDescent="0.2">
      <c r="A33" s="28" t="s">
        <v>1252</v>
      </c>
      <c r="B33" s="139">
        <f>SUM(B30:B32)</f>
        <v>30</v>
      </c>
      <c r="C33" s="139">
        <f>SUM(C30:C32)</f>
        <v>30</v>
      </c>
      <c r="D33" s="135"/>
      <c r="E33" s="28" t="s">
        <v>1252</v>
      </c>
      <c r="F33" s="139">
        <f>SUM(F30:F32)</f>
        <v>224</v>
      </c>
      <c r="G33" s="139">
        <f>SUM(G30:G32)</f>
        <v>224</v>
      </c>
      <c r="H33" s="135"/>
      <c r="I33" s="28" t="s">
        <v>1252</v>
      </c>
      <c r="J33" s="139">
        <f>SUM(J30:J32)</f>
        <v>25</v>
      </c>
      <c r="K33" s="139">
        <f>SUM(K30:K32)</f>
        <v>25</v>
      </c>
      <c r="L33" s="135"/>
      <c r="M33" s="28" t="s">
        <v>1252</v>
      </c>
      <c r="N33" s="139">
        <f>SUM(N30:N32)</f>
        <v>1480</v>
      </c>
      <c r="O33" s="139">
        <f>SUM(O30:O32)</f>
        <v>1480</v>
      </c>
    </row>
    <row r="34" spans="1:15" ht="38.25" thickBot="1" x14ac:dyDescent="0.25">
      <c r="A34" s="140" t="s">
        <v>1253</v>
      </c>
      <c r="B34" s="141">
        <f>C33/B33</f>
        <v>1</v>
      </c>
      <c r="C34" s="142"/>
      <c r="D34" s="135"/>
      <c r="E34" s="140" t="s">
        <v>1253</v>
      </c>
      <c r="F34" s="141">
        <f>G33/F33</f>
        <v>1</v>
      </c>
      <c r="G34" s="142"/>
      <c r="H34" s="135"/>
      <c r="I34" s="140" t="s">
        <v>1253</v>
      </c>
      <c r="J34" s="141">
        <f>K33/J33</f>
        <v>1</v>
      </c>
      <c r="K34" s="142"/>
      <c r="L34" s="135"/>
      <c r="M34" s="140" t="s">
        <v>1253</v>
      </c>
      <c r="N34" s="188">
        <f>O33/N33</f>
        <v>1</v>
      </c>
      <c r="O34" s="142"/>
    </row>
    <row r="35" spans="1:15" ht="18.75" x14ac:dyDescent="0.2">
      <c r="A35" s="135"/>
      <c r="B35" s="135"/>
      <c r="C35" s="135"/>
      <c r="D35" s="136"/>
      <c r="E35" s="135"/>
      <c r="F35" s="135"/>
      <c r="G35" s="135"/>
      <c r="H35" s="135"/>
      <c r="I35" s="135"/>
      <c r="J35" s="135"/>
      <c r="K35" s="135"/>
      <c r="L35" s="135"/>
      <c r="M35" s="135"/>
      <c r="N35" s="135"/>
      <c r="O35" s="135"/>
    </row>
    <row r="36" spans="1:15" s="134" customFormat="1" ht="19.5" customHeight="1" x14ac:dyDescent="0.2">
      <c r="D36" s="135"/>
      <c r="H36" s="135"/>
      <c r="I36" s="63"/>
      <c r="J36" s="63"/>
      <c r="K36" s="63"/>
      <c r="L36" s="63"/>
      <c r="M36" s="63"/>
      <c r="N36" s="63"/>
      <c r="O36" s="63"/>
    </row>
    <row r="37" spans="1:15" ht="18.75" x14ac:dyDescent="0.2">
      <c r="D37" s="135"/>
      <c r="H37" s="135"/>
    </row>
    <row r="38" spans="1:15" ht="18.75" x14ac:dyDescent="0.2">
      <c r="D38" s="135"/>
      <c r="H38" s="135"/>
    </row>
    <row r="39" spans="1:15" ht="18.75" x14ac:dyDescent="0.2">
      <c r="D39" s="135"/>
      <c r="H39" s="135"/>
    </row>
    <row r="40" spans="1:15" ht="18.75" x14ac:dyDescent="0.2">
      <c r="D40" s="135"/>
      <c r="H40" s="135"/>
    </row>
    <row r="41" spans="1:15" ht="18.75" x14ac:dyDescent="0.2">
      <c r="D41" s="135"/>
      <c r="H41" s="135"/>
    </row>
    <row r="42" spans="1:15" ht="18.75" x14ac:dyDescent="0.2">
      <c r="D42" s="135"/>
      <c r="H42" s="135"/>
    </row>
    <row r="43" spans="1:15" ht="9" customHeight="1" x14ac:dyDescent="0.2">
      <c r="A43" s="135"/>
      <c r="B43" s="135"/>
      <c r="C43" s="135"/>
      <c r="D43" s="135"/>
      <c r="E43" s="135"/>
      <c r="F43" s="135"/>
      <c r="G43" s="135"/>
      <c r="H43" s="135"/>
    </row>
  </sheetData>
  <mergeCells count="27">
    <mergeCell ref="I28:K28"/>
    <mergeCell ref="A8:G8"/>
    <mergeCell ref="A28:C28"/>
    <mergeCell ref="E28:G28"/>
    <mergeCell ref="I12:K12"/>
    <mergeCell ref="M28:O28"/>
    <mergeCell ref="M20:O20"/>
    <mergeCell ref="A6:G6"/>
    <mergeCell ref="A9:G9"/>
    <mergeCell ref="A10:G10"/>
    <mergeCell ref="A7:G7"/>
    <mergeCell ref="H10:O10"/>
    <mergeCell ref="H7:O7"/>
    <mergeCell ref="H8:O8"/>
    <mergeCell ref="H9:O9"/>
    <mergeCell ref="M12:O12"/>
    <mergeCell ref="A20:C20"/>
    <mergeCell ref="E20:G20"/>
    <mergeCell ref="E12:G12"/>
    <mergeCell ref="I20:K20"/>
    <mergeCell ref="A12:C12"/>
    <mergeCell ref="A1:O1"/>
    <mergeCell ref="A2:O2"/>
    <mergeCell ref="A3:O3"/>
    <mergeCell ref="A5:O5"/>
    <mergeCell ref="H6:O6"/>
    <mergeCell ref="A4:O4"/>
  </mergeCells>
  <pageMargins left="0.7" right="0.7" top="0.75" bottom="0.75" header="0.3" footer="0.3"/>
  <pageSetup scale="63" fitToHeight="0" orientation="landscape"/>
  <rowBreaks count="1" manualBreakCount="1">
    <brk id="26" max="16383" man="1"/>
  </rowBreak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rgb="FF225B4E"/>
    <pageSetUpPr fitToPage="1"/>
  </sheetPr>
  <dimension ref="A1:P46"/>
  <sheetViews>
    <sheetView topLeftCell="A22" zoomScale="80" zoomScaleNormal="80" workbookViewId="0">
      <selection activeCell="E42" sqref="E42"/>
    </sheetView>
  </sheetViews>
  <sheetFormatPr baseColWidth="10" defaultColWidth="12" defaultRowHeight="9" customHeight="1" x14ac:dyDescent="0.2"/>
  <cols>
    <col min="1" max="1" width="24.83203125" style="63" customWidth="1"/>
    <col min="2" max="2" width="13.5" style="63" bestFit="1" customWidth="1"/>
    <col min="3" max="3" width="14.5" style="63" bestFit="1" customWidth="1"/>
    <col min="4" max="4" width="2.5" style="63" customWidth="1"/>
    <col min="5" max="5" width="24.83203125" style="63" customWidth="1"/>
    <col min="6" max="6" width="13.5" style="63" bestFit="1" customWidth="1"/>
    <col min="7" max="7" width="25" style="63" customWidth="1"/>
    <col min="8" max="8" width="2.5" style="63" customWidth="1"/>
    <col min="9" max="9" width="24.83203125" style="63" customWidth="1"/>
    <col min="10" max="10" width="13.5" style="63" customWidth="1"/>
    <col min="11" max="11" width="14.5" style="63" bestFit="1" customWidth="1"/>
    <col min="12" max="12" width="2.5" style="63" customWidth="1"/>
    <col min="13" max="13" width="24.83203125" style="63" customWidth="1"/>
    <col min="14" max="14" width="13.5" style="63" customWidth="1"/>
    <col min="15" max="15" width="14.5" style="63" bestFit="1" customWidth="1"/>
    <col min="16" max="26" width="9" style="36" customWidth="1"/>
    <col min="27" max="16384" width="12" style="36"/>
  </cols>
  <sheetData>
    <row r="1" spans="1:15" s="8" customFormat="1" ht="23.25" customHeight="1" x14ac:dyDescent="0.4">
      <c r="A1" s="356" t="s">
        <v>1470</v>
      </c>
      <c r="B1" s="357"/>
      <c r="C1" s="357"/>
      <c r="D1" s="357"/>
      <c r="E1" s="357"/>
      <c r="F1" s="357"/>
      <c r="G1" s="357"/>
      <c r="H1" s="357"/>
      <c r="I1" s="357"/>
      <c r="J1" s="357"/>
      <c r="K1" s="357"/>
      <c r="L1" s="357"/>
      <c r="M1" s="357"/>
      <c r="N1" s="357"/>
      <c r="O1" s="358"/>
    </row>
    <row r="2" spans="1:15" s="8" customFormat="1" ht="21.75" x14ac:dyDescent="0.4">
      <c r="A2" s="359" t="s">
        <v>23</v>
      </c>
      <c r="B2" s="360"/>
      <c r="C2" s="360"/>
      <c r="D2" s="360"/>
      <c r="E2" s="360"/>
      <c r="F2" s="360"/>
      <c r="G2" s="360"/>
      <c r="H2" s="360"/>
      <c r="I2" s="360"/>
      <c r="J2" s="360"/>
      <c r="K2" s="360"/>
      <c r="L2" s="360"/>
      <c r="M2" s="360"/>
      <c r="N2" s="360"/>
      <c r="O2" s="361"/>
    </row>
    <row r="3" spans="1:15" s="9" customFormat="1" ht="30.75" customHeight="1" x14ac:dyDescent="0.2">
      <c r="A3" s="359" t="s">
        <v>338</v>
      </c>
      <c r="B3" s="360"/>
      <c r="C3" s="360"/>
      <c r="D3" s="360"/>
      <c r="E3" s="360"/>
      <c r="F3" s="360"/>
      <c r="G3" s="360"/>
      <c r="H3" s="360"/>
      <c r="I3" s="360"/>
      <c r="J3" s="360"/>
      <c r="K3" s="360"/>
      <c r="L3" s="360"/>
      <c r="M3" s="360"/>
      <c r="N3" s="360"/>
      <c r="O3" s="361"/>
    </row>
    <row r="4" spans="1:15" s="10" customFormat="1" ht="63.75" customHeight="1" x14ac:dyDescent="0.2">
      <c r="A4" s="390" t="s">
        <v>1526</v>
      </c>
      <c r="B4" s="391"/>
      <c r="C4" s="391"/>
      <c r="D4" s="391"/>
      <c r="E4" s="391"/>
      <c r="F4" s="391"/>
      <c r="G4" s="391"/>
      <c r="H4" s="391"/>
      <c r="I4" s="391"/>
      <c r="J4" s="391"/>
      <c r="K4" s="391"/>
      <c r="L4" s="391"/>
      <c r="M4" s="391"/>
      <c r="N4" s="391"/>
      <c r="O4" s="391"/>
    </row>
    <row r="5" spans="1:15" ht="17.25" customHeight="1" x14ac:dyDescent="0.2">
      <c r="A5" s="203" t="s">
        <v>1421</v>
      </c>
      <c r="B5" s="388"/>
      <c r="C5" s="388"/>
      <c r="D5" s="388"/>
      <c r="E5" s="388"/>
      <c r="F5" s="388"/>
      <c r="G5" s="388"/>
      <c r="H5" s="388"/>
      <c r="I5" s="388"/>
      <c r="J5" s="388"/>
      <c r="K5" s="388"/>
      <c r="L5" s="388"/>
      <c r="M5" s="388"/>
      <c r="N5" s="388"/>
      <c r="O5" s="204"/>
    </row>
    <row r="6" spans="1:15" s="134" customFormat="1" ht="21.75" x14ac:dyDescent="0.2">
      <c r="A6" s="394" t="s">
        <v>280</v>
      </c>
      <c r="B6" s="394"/>
      <c r="C6" s="394"/>
      <c r="D6" s="394"/>
      <c r="E6" s="394"/>
      <c r="F6" s="394"/>
      <c r="G6" s="394"/>
      <c r="H6" s="389">
        <f>CARÁTULA!C8</f>
        <v>0</v>
      </c>
      <c r="I6" s="389"/>
      <c r="J6" s="389"/>
      <c r="K6" s="389"/>
      <c r="L6" s="389"/>
      <c r="M6" s="389"/>
      <c r="N6" s="389"/>
      <c r="O6" s="389"/>
    </row>
    <row r="7" spans="1:15" s="134" customFormat="1" ht="21.75" x14ac:dyDescent="0.2">
      <c r="A7" s="394" t="s">
        <v>281</v>
      </c>
      <c r="B7" s="394"/>
      <c r="C7" s="394"/>
      <c r="D7" s="394"/>
      <c r="E7" s="394"/>
      <c r="F7" s="394"/>
      <c r="G7" s="394"/>
      <c r="H7" s="389">
        <f>CARÁTULA!C11</f>
        <v>0</v>
      </c>
      <c r="I7" s="389"/>
      <c r="J7" s="389"/>
      <c r="K7" s="389"/>
      <c r="L7" s="389"/>
      <c r="M7" s="389"/>
      <c r="N7" s="389"/>
      <c r="O7" s="389"/>
    </row>
    <row r="8" spans="1:15" s="134" customFormat="1" ht="21.75" x14ac:dyDescent="0.2">
      <c r="A8" s="394" t="s">
        <v>282</v>
      </c>
      <c r="B8" s="394"/>
      <c r="C8" s="394"/>
      <c r="D8" s="394"/>
      <c r="E8" s="394"/>
      <c r="F8" s="394"/>
      <c r="G8" s="394"/>
      <c r="H8" s="389">
        <f>CARÁTULA!C6</f>
        <v>0</v>
      </c>
      <c r="I8" s="389"/>
      <c r="J8" s="389"/>
      <c r="K8" s="389"/>
      <c r="L8" s="389"/>
      <c r="M8" s="389"/>
      <c r="N8" s="389"/>
      <c r="O8" s="389"/>
    </row>
    <row r="9" spans="1:15" s="134" customFormat="1" ht="21.75" x14ac:dyDescent="0.2">
      <c r="A9" s="394" t="s">
        <v>283</v>
      </c>
      <c r="B9" s="394"/>
      <c r="C9" s="394"/>
      <c r="D9" s="394"/>
      <c r="E9" s="394"/>
      <c r="F9" s="394"/>
      <c r="G9" s="394"/>
      <c r="H9" s="389">
        <f>CARÁTULA!C10</f>
        <v>0</v>
      </c>
      <c r="I9" s="389"/>
      <c r="J9" s="389"/>
      <c r="K9" s="389"/>
      <c r="L9" s="389"/>
      <c r="M9" s="389"/>
      <c r="N9" s="389"/>
      <c r="O9" s="389"/>
    </row>
    <row r="10" spans="1:15" s="134" customFormat="1" ht="21.75" x14ac:dyDescent="0.2">
      <c r="A10" s="394" t="s">
        <v>284</v>
      </c>
      <c r="B10" s="394"/>
      <c r="C10" s="394"/>
      <c r="D10" s="394"/>
      <c r="E10" s="394"/>
      <c r="F10" s="394"/>
      <c r="G10" s="394"/>
      <c r="H10" s="389">
        <f>CARÁTULA!C9</f>
        <v>0</v>
      </c>
      <c r="I10" s="389"/>
      <c r="J10" s="389"/>
      <c r="K10" s="389"/>
      <c r="L10" s="389"/>
      <c r="M10" s="389"/>
      <c r="N10" s="389"/>
      <c r="O10" s="389"/>
    </row>
    <row r="11" spans="1:15" ht="19.5" thickBot="1" x14ac:dyDescent="0.25">
      <c r="A11" s="135"/>
      <c r="B11" s="135"/>
      <c r="C11" s="135"/>
      <c r="D11" s="136"/>
      <c r="E11" s="135"/>
      <c r="F11" s="135"/>
      <c r="G11" s="135"/>
      <c r="H11" s="135"/>
      <c r="I11" s="135"/>
      <c r="J11" s="135"/>
      <c r="K11" s="135"/>
      <c r="L11" s="135"/>
      <c r="M11" s="135"/>
      <c r="N11" s="135"/>
      <c r="O11" s="135"/>
    </row>
    <row r="12" spans="1:15" s="134" customFormat="1" ht="53.25" customHeight="1" x14ac:dyDescent="0.2">
      <c r="A12" s="392" t="s">
        <v>0</v>
      </c>
      <c r="B12" s="392"/>
      <c r="C12" s="393"/>
      <c r="D12" s="135"/>
      <c r="E12" s="392" t="s">
        <v>1</v>
      </c>
      <c r="F12" s="392"/>
      <c r="G12" s="393"/>
      <c r="H12" s="135"/>
      <c r="I12" s="392" t="s">
        <v>2</v>
      </c>
      <c r="J12" s="392"/>
      <c r="K12" s="393"/>
      <c r="L12" s="135"/>
      <c r="M12" s="392" t="s">
        <v>1418</v>
      </c>
      <c r="N12" s="392"/>
      <c r="O12" s="393"/>
    </row>
    <row r="13" spans="1:15" ht="56.25" x14ac:dyDescent="0.2">
      <c r="A13" s="41" t="s">
        <v>1478</v>
      </c>
      <c r="B13" s="41" t="s">
        <v>1479</v>
      </c>
      <c r="C13" s="137" t="s">
        <v>1480</v>
      </c>
      <c r="D13" s="135"/>
      <c r="E13" s="41" t="s">
        <v>1478</v>
      </c>
      <c r="F13" s="41" t="s">
        <v>1479</v>
      </c>
      <c r="G13" s="137" t="s">
        <v>1480</v>
      </c>
      <c r="H13" s="135"/>
      <c r="I13" s="41" t="s">
        <v>1478</v>
      </c>
      <c r="J13" s="41" t="s">
        <v>1479</v>
      </c>
      <c r="K13" s="137" t="s">
        <v>1480</v>
      </c>
      <c r="L13" s="135"/>
      <c r="M13" s="41" t="s">
        <v>1478</v>
      </c>
      <c r="N13" s="41" t="s">
        <v>1479</v>
      </c>
      <c r="O13" s="137" t="s">
        <v>1480</v>
      </c>
    </row>
    <row r="14" spans="1:15" ht="18.75" x14ac:dyDescent="0.2">
      <c r="A14" s="41" t="s">
        <v>1481</v>
      </c>
      <c r="B14" s="138">
        <f>GOBIERNO!G60</f>
        <v>31</v>
      </c>
      <c r="C14" s="138">
        <f>GOBIERNO!E60</f>
        <v>31</v>
      </c>
      <c r="D14" s="135"/>
      <c r="E14" s="41" t="s">
        <v>1481</v>
      </c>
      <c r="F14" s="138">
        <f>'CONSULTA EXTERNA'!G41</f>
        <v>14</v>
      </c>
      <c r="G14" s="138">
        <f>'CONSULTA EXTERNA'!E41</f>
        <v>14</v>
      </c>
      <c r="H14" s="135"/>
      <c r="I14" s="41" t="s">
        <v>1481</v>
      </c>
      <c r="J14" s="138">
        <f>HOSPITALIZACIÓN!G99</f>
        <v>73</v>
      </c>
      <c r="K14" s="138">
        <f>HOSPITALIZACIÓN!E99</f>
        <v>73</v>
      </c>
      <c r="L14" s="135"/>
      <c r="M14" s="41" t="s">
        <v>1481</v>
      </c>
      <c r="N14" s="138">
        <f>'UNIDAD DE TERAPIA INTENSIVA PED'!G94</f>
        <v>76</v>
      </c>
      <c r="O14" s="138">
        <f>'UNIDAD DE TERAPIA INTENSIVA PED'!E94</f>
        <v>76</v>
      </c>
    </row>
    <row r="15" spans="1:15" ht="18.75" x14ac:dyDescent="0.2">
      <c r="A15" s="41" t="s">
        <v>1482</v>
      </c>
      <c r="B15" s="138">
        <f>GOBIERNO!L60</f>
        <v>31</v>
      </c>
      <c r="C15" s="138">
        <f>GOBIERNO!J60</f>
        <v>31</v>
      </c>
      <c r="D15" s="135"/>
      <c r="E15" s="41" t="s">
        <v>1482</v>
      </c>
      <c r="F15" s="138">
        <f>'CONSULTA EXTERNA'!L41</f>
        <v>14</v>
      </c>
      <c r="G15" s="138">
        <f>'CONSULTA EXTERNA'!J41</f>
        <v>14</v>
      </c>
      <c r="H15" s="135"/>
      <c r="I15" s="41" t="s">
        <v>1482</v>
      </c>
      <c r="J15" s="138">
        <f>HOSPITALIZACIÓN!L99</f>
        <v>73</v>
      </c>
      <c r="K15" s="138">
        <f>HOSPITALIZACIÓN!J99</f>
        <v>73</v>
      </c>
      <c r="L15" s="135"/>
      <c r="M15" s="41" t="s">
        <v>1482</v>
      </c>
      <c r="N15" s="138">
        <f>'UNIDAD DE TERAPIA INTENSIVA PED'!L94</f>
        <v>76</v>
      </c>
      <c r="O15" s="138">
        <f>'UNIDAD DE TERAPIA INTENSIVA PED'!J94</f>
        <v>76</v>
      </c>
    </row>
    <row r="16" spans="1:15" ht="37.5" x14ac:dyDescent="0.2">
      <c r="A16" s="41" t="s">
        <v>1483</v>
      </c>
      <c r="B16" s="138">
        <f>GOBIERNO!Q60</f>
        <v>31</v>
      </c>
      <c r="C16" s="138">
        <f>GOBIERNO!O60</f>
        <v>31</v>
      </c>
      <c r="D16" s="135"/>
      <c r="E16" s="41" t="s">
        <v>1483</v>
      </c>
      <c r="F16" s="138">
        <f>'CONSULTA EXTERNA'!Q41</f>
        <v>13</v>
      </c>
      <c r="G16" s="138">
        <f>'CONSULTA EXTERNA'!O41</f>
        <v>13</v>
      </c>
      <c r="H16" s="135"/>
      <c r="I16" s="41" t="s">
        <v>1483</v>
      </c>
      <c r="J16" s="138">
        <f>HOSPITALIZACIÓN!Q99</f>
        <v>72</v>
      </c>
      <c r="K16" s="138">
        <f>HOSPITALIZACIÓN!O99</f>
        <v>72</v>
      </c>
      <c r="L16" s="135"/>
      <c r="M16" s="41" t="s">
        <v>1483</v>
      </c>
      <c r="N16" s="138">
        <f>'UNIDAD DE TERAPIA INTENSIVA PED'!Q94</f>
        <v>74</v>
      </c>
      <c r="O16" s="138">
        <f>'UNIDAD DE TERAPIA INTENSIVA PED'!O94</f>
        <v>74</v>
      </c>
    </row>
    <row r="17" spans="1:15" ht="18.75" x14ac:dyDescent="0.2">
      <c r="A17" s="28" t="s">
        <v>1252</v>
      </c>
      <c r="B17" s="139">
        <f>SUM(B14:B16)</f>
        <v>93</v>
      </c>
      <c r="C17" s="139">
        <f>SUM(C14:C16)</f>
        <v>93</v>
      </c>
      <c r="D17" s="135"/>
      <c r="E17" s="28" t="s">
        <v>1252</v>
      </c>
      <c r="F17" s="139">
        <f>SUM(F14:F16)</f>
        <v>41</v>
      </c>
      <c r="G17" s="139">
        <f>SUM(G14:G16)</f>
        <v>41</v>
      </c>
      <c r="H17" s="135"/>
      <c r="I17" s="28" t="s">
        <v>1252</v>
      </c>
      <c r="J17" s="139">
        <f>SUM(J14:J16)</f>
        <v>218</v>
      </c>
      <c r="K17" s="139">
        <f>SUM(K14:K16)</f>
        <v>218</v>
      </c>
      <c r="L17" s="135"/>
      <c r="M17" s="28" t="s">
        <v>1252</v>
      </c>
      <c r="N17" s="139">
        <f>SUM(N14:N16)</f>
        <v>226</v>
      </c>
      <c r="O17" s="139">
        <f>SUM(O14:O16)</f>
        <v>226</v>
      </c>
    </row>
    <row r="18" spans="1:15" ht="38.25" thickBot="1" x14ac:dyDescent="0.25">
      <c r="A18" s="140" t="s">
        <v>1253</v>
      </c>
      <c r="B18" s="141">
        <f>C17/B17</f>
        <v>1</v>
      </c>
      <c r="C18" s="142"/>
      <c r="D18" s="135"/>
      <c r="E18" s="140" t="s">
        <v>1253</v>
      </c>
      <c r="F18" s="141">
        <f>G17/F17</f>
        <v>1</v>
      </c>
      <c r="G18" s="142"/>
      <c r="H18" s="135"/>
      <c r="I18" s="140" t="s">
        <v>1253</v>
      </c>
      <c r="J18" s="141">
        <f>K17/J17</f>
        <v>1</v>
      </c>
      <c r="K18" s="142"/>
      <c r="L18" s="135"/>
      <c r="M18" s="140" t="s">
        <v>1253</v>
      </c>
      <c r="N18" s="141">
        <f>O17/N17</f>
        <v>1</v>
      </c>
      <c r="O18" s="142"/>
    </row>
    <row r="19" spans="1:15" ht="19.5" thickBot="1" x14ac:dyDescent="0.25">
      <c r="A19" s="135"/>
      <c r="B19" s="135"/>
      <c r="C19" s="135"/>
      <c r="D19" s="136"/>
      <c r="E19" s="135"/>
      <c r="F19" s="135"/>
      <c r="G19" s="135"/>
      <c r="H19" s="135"/>
      <c r="I19" s="135"/>
      <c r="J19" s="135"/>
      <c r="K19" s="135"/>
      <c r="L19" s="135"/>
      <c r="M19" s="135"/>
      <c r="N19" s="135"/>
      <c r="O19" s="135"/>
    </row>
    <row r="20" spans="1:15" s="134" customFormat="1" ht="19.5" customHeight="1" x14ac:dyDescent="0.2">
      <c r="A20" s="392" t="s">
        <v>3</v>
      </c>
      <c r="B20" s="392"/>
      <c r="C20" s="393"/>
      <c r="D20" s="135"/>
      <c r="E20" s="392" t="s">
        <v>22</v>
      </c>
      <c r="F20" s="392"/>
      <c r="G20" s="393"/>
      <c r="H20" s="135"/>
      <c r="I20" s="392" t="s">
        <v>5</v>
      </c>
      <c r="J20" s="392"/>
      <c r="K20" s="393"/>
      <c r="L20" s="135"/>
      <c r="M20" s="392" t="s">
        <v>213</v>
      </c>
      <c r="N20" s="392"/>
      <c r="O20" s="393"/>
    </row>
    <row r="21" spans="1:15" ht="56.25" x14ac:dyDescent="0.2">
      <c r="A21" s="41" t="s">
        <v>1478</v>
      </c>
      <c r="B21" s="41" t="s">
        <v>1479</v>
      </c>
      <c r="C21" s="137" t="s">
        <v>1480</v>
      </c>
      <c r="D21" s="135"/>
      <c r="E21" s="41" t="s">
        <v>1478</v>
      </c>
      <c r="F21" s="41" t="s">
        <v>1479</v>
      </c>
      <c r="G21" s="137" t="s">
        <v>1480</v>
      </c>
      <c r="H21" s="135"/>
      <c r="I21" s="41" t="s">
        <v>1478</v>
      </c>
      <c r="J21" s="41" t="s">
        <v>1479</v>
      </c>
      <c r="K21" s="137" t="s">
        <v>1480</v>
      </c>
      <c r="L21" s="135"/>
      <c r="M21" s="41" t="s">
        <v>1478</v>
      </c>
      <c r="N21" s="41" t="s">
        <v>1479</v>
      </c>
      <c r="O21" s="137" t="s">
        <v>1480</v>
      </c>
    </row>
    <row r="22" spans="1:15" ht="18.75" x14ac:dyDescent="0.2">
      <c r="A22" s="41" t="s">
        <v>1481</v>
      </c>
      <c r="B22" s="138">
        <f>'UNIDAD QUIRÚRGICA'!G106</f>
        <v>130</v>
      </c>
      <c r="C22" s="138">
        <f>'UNIDAD QUIRÚRGICA'!E106</f>
        <v>130</v>
      </c>
      <c r="D22" s="135"/>
      <c r="E22" s="41" t="s">
        <v>1481</v>
      </c>
      <c r="F22" s="138">
        <f>'LABORATORIO Y BANCO DE SANGRE'!G59</f>
        <v>44</v>
      </c>
      <c r="G22" s="138">
        <f>'LABORATORIO Y BANCO DE SANGRE'!E59</f>
        <v>44</v>
      </c>
      <c r="H22" s="135"/>
      <c r="I22" s="41" t="s">
        <v>1481</v>
      </c>
      <c r="J22" s="138">
        <f>REHABILITACIÓN!G15</f>
        <v>5</v>
      </c>
      <c r="K22" s="138">
        <f>REHABILITACIÓN!E15</f>
        <v>5</v>
      </c>
      <c r="L22" s="135"/>
      <c r="M22" s="41" t="s">
        <v>1481</v>
      </c>
      <c r="N22" s="138">
        <f>'FARMACIA ESTRUCTURA'!G18</f>
        <v>7</v>
      </c>
      <c r="O22" s="138">
        <f>'FARMACIA ESTRUCTURA'!E18</f>
        <v>7</v>
      </c>
    </row>
    <row r="23" spans="1:15" ht="18.75" x14ac:dyDescent="0.2">
      <c r="A23" s="41" t="s">
        <v>1482</v>
      </c>
      <c r="B23" s="138">
        <f>'UNIDAD QUIRÚRGICA'!L106</f>
        <v>130</v>
      </c>
      <c r="C23" s="138">
        <f>'UNIDAD QUIRÚRGICA'!J106</f>
        <v>130</v>
      </c>
      <c r="D23" s="135"/>
      <c r="E23" s="41" t="s">
        <v>1482</v>
      </c>
      <c r="F23" s="138">
        <f>'LABORATORIO Y BANCO DE SANGRE'!L59</f>
        <v>44</v>
      </c>
      <c r="G23" s="138">
        <f>'LABORATORIO Y BANCO DE SANGRE'!J59</f>
        <v>44</v>
      </c>
      <c r="H23" s="135"/>
      <c r="I23" s="41" t="s">
        <v>1482</v>
      </c>
      <c r="J23" s="138">
        <f>REHABILITACIÓN!L15</f>
        <v>5</v>
      </c>
      <c r="K23" s="138">
        <f>REHABILITACIÓN!J15</f>
        <v>5</v>
      </c>
      <c r="L23" s="135"/>
      <c r="M23" s="41" t="s">
        <v>1482</v>
      </c>
      <c r="N23" s="138">
        <f>'FARMACIA ESTRUCTURA'!L18</f>
        <v>7</v>
      </c>
      <c r="O23" s="138">
        <f>'FARMACIA ESTRUCTURA'!J18</f>
        <v>7</v>
      </c>
    </row>
    <row r="24" spans="1:15" ht="37.5" x14ac:dyDescent="0.2">
      <c r="A24" s="41" t="s">
        <v>1483</v>
      </c>
      <c r="B24" s="138">
        <f>'UNIDAD QUIRÚRGICA'!Q106</f>
        <v>129</v>
      </c>
      <c r="C24" s="138">
        <f>'UNIDAD QUIRÚRGICA'!O106</f>
        <v>129</v>
      </c>
      <c r="D24" s="135"/>
      <c r="E24" s="41" t="s">
        <v>1483</v>
      </c>
      <c r="F24" s="138">
        <f>'LABORATORIO Y BANCO DE SANGRE'!Q59</f>
        <v>41</v>
      </c>
      <c r="G24" s="138">
        <f>'LABORATORIO Y BANCO DE SANGRE'!O59</f>
        <v>41</v>
      </c>
      <c r="H24" s="135"/>
      <c r="I24" s="41" t="s">
        <v>1483</v>
      </c>
      <c r="J24" s="138">
        <f>REHABILITACIÓN!Q15</f>
        <v>5</v>
      </c>
      <c r="K24" s="138">
        <f>REHABILITACIÓN!O15</f>
        <v>5</v>
      </c>
      <c r="L24" s="135"/>
      <c r="M24" s="41" t="s">
        <v>1483</v>
      </c>
      <c r="N24" s="138">
        <f>'FARMACIA ESTRUCTURA'!Q18</f>
        <v>7</v>
      </c>
      <c r="O24" s="138">
        <f>'FARMACIA ESTRUCTURA'!O18</f>
        <v>7</v>
      </c>
    </row>
    <row r="25" spans="1:15" ht="18.75" x14ac:dyDescent="0.2">
      <c r="A25" s="28" t="s">
        <v>1252</v>
      </c>
      <c r="B25" s="139">
        <f>SUM(B22:B24)</f>
        <v>389</v>
      </c>
      <c r="C25" s="139">
        <f>SUM(C22:C24)</f>
        <v>389</v>
      </c>
      <c r="D25" s="135"/>
      <c r="E25" s="28" t="s">
        <v>1252</v>
      </c>
      <c r="F25" s="139">
        <f>SUM(F22:F24)</f>
        <v>129</v>
      </c>
      <c r="G25" s="139">
        <f>SUM(G22:G24)</f>
        <v>129</v>
      </c>
      <c r="H25" s="135"/>
      <c r="I25" s="28" t="s">
        <v>1252</v>
      </c>
      <c r="J25" s="139">
        <f>SUM(J22:J24)</f>
        <v>15</v>
      </c>
      <c r="K25" s="139">
        <f>SUM(K22:K24)</f>
        <v>15</v>
      </c>
      <c r="L25" s="135"/>
      <c r="M25" s="28" t="s">
        <v>1252</v>
      </c>
      <c r="N25" s="139">
        <f>SUM(N22:N24)</f>
        <v>21</v>
      </c>
      <c r="O25" s="139">
        <f>SUM(O22:O24)</f>
        <v>21</v>
      </c>
    </row>
    <row r="26" spans="1:15" ht="38.25" thickBot="1" x14ac:dyDescent="0.25">
      <c r="A26" s="140" t="s">
        <v>1253</v>
      </c>
      <c r="B26" s="141">
        <f>C25/B25</f>
        <v>1</v>
      </c>
      <c r="C26" s="142"/>
      <c r="D26" s="135"/>
      <c r="E26" s="140" t="s">
        <v>1253</v>
      </c>
      <c r="F26" s="141">
        <f>G25/F25</f>
        <v>1</v>
      </c>
      <c r="G26" s="142"/>
      <c r="H26" s="135"/>
      <c r="I26" s="140" t="s">
        <v>1253</v>
      </c>
      <c r="J26" s="141">
        <f>K25/J25</f>
        <v>1</v>
      </c>
      <c r="K26" s="142"/>
      <c r="L26" s="135"/>
      <c r="M26" s="140" t="s">
        <v>1253</v>
      </c>
      <c r="N26" s="141">
        <f>O25/N25</f>
        <v>1</v>
      </c>
      <c r="O26" s="142"/>
    </row>
    <row r="27" spans="1:15" ht="19.5" thickBot="1" x14ac:dyDescent="0.25">
      <c r="A27" s="135"/>
      <c r="B27" s="135"/>
      <c r="C27" s="135"/>
      <c r="D27" s="136"/>
      <c r="E27" s="135"/>
      <c r="F27" s="135"/>
      <c r="G27" s="135"/>
      <c r="H27" s="135"/>
      <c r="I27" s="135"/>
      <c r="J27" s="135"/>
      <c r="K27" s="135"/>
      <c r="L27" s="135"/>
      <c r="M27" s="135"/>
      <c r="N27" s="135"/>
      <c r="O27" s="135"/>
    </row>
    <row r="28" spans="1:15" s="134" customFormat="1" ht="19.5" customHeight="1" x14ac:dyDescent="0.2">
      <c r="A28" s="392" t="s">
        <v>1326</v>
      </c>
      <c r="B28" s="392"/>
      <c r="C28" s="393"/>
      <c r="D28" s="135"/>
      <c r="E28" s="392" t="s">
        <v>6</v>
      </c>
      <c r="F28" s="392"/>
      <c r="G28" s="393"/>
      <c r="H28" s="135"/>
      <c r="I28" s="392" t="s">
        <v>7</v>
      </c>
      <c r="J28" s="392"/>
      <c r="K28" s="393"/>
      <c r="L28" s="135"/>
      <c r="M28" s="392" t="s">
        <v>8</v>
      </c>
      <c r="N28" s="392"/>
      <c r="O28" s="393"/>
    </row>
    <row r="29" spans="1:15" ht="56.25" x14ac:dyDescent="0.2">
      <c r="A29" s="41" t="s">
        <v>1478</v>
      </c>
      <c r="B29" s="41" t="s">
        <v>1479</v>
      </c>
      <c r="C29" s="137" t="s">
        <v>1480</v>
      </c>
      <c r="D29" s="135"/>
      <c r="E29" s="41" t="s">
        <v>1478</v>
      </c>
      <c r="F29" s="41" t="s">
        <v>1479</v>
      </c>
      <c r="G29" s="137" t="s">
        <v>1480</v>
      </c>
      <c r="H29" s="135"/>
      <c r="I29" s="41" t="s">
        <v>1478</v>
      </c>
      <c r="J29" s="41" t="s">
        <v>1479</v>
      </c>
      <c r="K29" s="137" t="s">
        <v>1480</v>
      </c>
      <c r="L29" s="135"/>
      <c r="M29" s="41" t="s">
        <v>1478</v>
      </c>
      <c r="N29" s="41" t="s">
        <v>1479</v>
      </c>
      <c r="O29" s="137" t="s">
        <v>1480</v>
      </c>
    </row>
    <row r="30" spans="1:15" ht="18.75" x14ac:dyDescent="0.2">
      <c r="A30" s="41" t="s">
        <v>1481</v>
      </c>
      <c r="B30" s="138">
        <f>'FARMACIA MEDICAMENTOS VER'!G40</f>
        <v>25</v>
      </c>
      <c r="C30" s="138">
        <f>'FARMACIA MEDICAMENTOS VER'!E40</f>
        <v>25</v>
      </c>
      <c r="D30" s="135"/>
      <c r="E30" s="41" t="s">
        <v>1481</v>
      </c>
      <c r="F30" s="138">
        <f>INHALOTERAPIA!G21</f>
        <v>10</v>
      </c>
      <c r="G30" s="138">
        <f>INHALOTERAPIA!E21</f>
        <v>10</v>
      </c>
      <c r="H30" s="135"/>
      <c r="I30" s="41" t="s">
        <v>1481</v>
      </c>
      <c r="J30" s="138">
        <f>IMAGENOLOGÍA!G92</f>
        <v>75</v>
      </c>
      <c r="K30" s="138">
        <f>IMAGENOLOGÍA!E92</f>
        <v>75</v>
      </c>
      <c r="L30" s="135"/>
      <c r="M30" s="41" t="s">
        <v>1481</v>
      </c>
      <c r="N30" s="138">
        <f>'SERVICIOS GENERALES'!G20</f>
        <v>9</v>
      </c>
      <c r="O30" s="138">
        <f>'SERVICIOS GENERALES'!E20</f>
        <v>9</v>
      </c>
    </row>
    <row r="31" spans="1:15" ht="18.75" x14ac:dyDescent="0.2">
      <c r="A31" s="41" t="s">
        <v>1482</v>
      </c>
      <c r="B31" s="138">
        <f>'FARMACIA MEDICAMENTOS VER'!L40</f>
        <v>25</v>
      </c>
      <c r="C31" s="138">
        <f>'FARMACIA MEDICAMENTOS VER'!J40</f>
        <v>25</v>
      </c>
      <c r="D31" s="135"/>
      <c r="E31" s="41" t="s">
        <v>1482</v>
      </c>
      <c r="F31" s="138">
        <f>INHALOTERAPIA!L21</f>
        <v>10</v>
      </c>
      <c r="G31" s="138">
        <f>INHALOTERAPIA!J21</f>
        <v>10</v>
      </c>
      <c r="H31" s="135"/>
      <c r="I31" s="41" t="s">
        <v>1482</v>
      </c>
      <c r="J31" s="138">
        <f>IMAGENOLOGÍA!L92</f>
        <v>75</v>
      </c>
      <c r="K31" s="138">
        <f>IMAGENOLOGÍA!J92</f>
        <v>75</v>
      </c>
      <c r="L31" s="135"/>
      <c r="M31" s="41" t="s">
        <v>1482</v>
      </c>
      <c r="N31" s="138">
        <f>'SERVICIOS GENERALES'!L20</f>
        <v>9</v>
      </c>
      <c r="O31" s="138">
        <f>'SERVICIOS GENERALES'!J20</f>
        <v>9</v>
      </c>
    </row>
    <row r="32" spans="1:15" ht="37.5" x14ac:dyDescent="0.2">
      <c r="A32" s="41" t="s">
        <v>1483</v>
      </c>
      <c r="B32" s="138">
        <f>'FARMACIA MEDICAMENTOS VER'!Q40</f>
        <v>25</v>
      </c>
      <c r="C32" s="138">
        <f>'FARMACIA MEDICAMENTOS VER'!O40</f>
        <v>25</v>
      </c>
      <c r="D32" s="135"/>
      <c r="E32" s="41" t="s">
        <v>1483</v>
      </c>
      <c r="F32" s="138">
        <f>INHALOTERAPIA!Q21</f>
        <v>10</v>
      </c>
      <c r="G32" s="138">
        <f>INHALOTERAPIA!O21</f>
        <v>10</v>
      </c>
      <c r="H32" s="135"/>
      <c r="I32" s="41" t="s">
        <v>1483</v>
      </c>
      <c r="J32" s="138">
        <f>IMAGENOLOGÍA!Q92</f>
        <v>74</v>
      </c>
      <c r="K32" s="138">
        <f>IMAGENOLOGÍA!O92</f>
        <v>74</v>
      </c>
      <c r="L32" s="135"/>
      <c r="M32" s="41" t="s">
        <v>1483</v>
      </c>
      <c r="N32" s="138">
        <f>'SERVICIOS GENERALES'!Q20</f>
        <v>7</v>
      </c>
      <c r="O32" s="138">
        <f>'SERVICIOS GENERALES'!O20</f>
        <v>7</v>
      </c>
    </row>
    <row r="33" spans="1:16" ht="18.75" x14ac:dyDescent="0.2">
      <c r="A33" s="28" t="s">
        <v>1252</v>
      </c>
      <c r="B33" s="139">
        <f>SUM(B30:B32)</f>
        <v>75</v>
      </c>
      <c r="C33" s="139">
        <f>SUM(C30:C32)</f>
        <v>75</v>
      </c>
      <c r="D33" s="135"/>
      <c r="E33" s="28" t="s">
        <v>1252</v>
      </c>
      <c r="F33" s="139">
        <f>SUM(F30:F32)</f>
        <v>30</v>
      </c>
      <c r="G33" s="139">
        <f>SUM(G30:G32)</f>
        <v>30</v>
      </c>
      <c r="H33" s="135"/>
      <c r="I33" s="28" t="s">
        <v>1252</v>
      </c>
      <c r="J33" s="139">
        <f>SUM(J30:J32)</f>
        <v>224</v>
      </c>
      <c r="K33" s="139">
        <f>SUM(K30:K32)</f>
        <v>224</v>
      </c>
      <c r="L33" s="135"/>
      <c r="M33" s="28" t="s">
        <v>1252</v>
      </c>
      <c r="N33" s="139">
        <f>SUM(N30:N32)</f>
        <v>25</v>
      </c>
      <c r="O33" s="139">
        <f>SUM(O30:O32)</f>
        <v>25</v>
      </c>
    </row>
    <row r="34" spans="1:16" ht="38.25" thickBot="1" x14ac:dyDescent="0.25">
      <c r="A34" s="140" t="s">
        <v>1253</v>
      </c>
      <c r="B34" s="141">
        <f>C33/B33</f>
        <v>1</v>
      </c>
      <c r="C34" s="142"/>
      <c r="D34" s="135"/>
      <c r="E34" s="140" t="s">
        <v>1253</v>
      </c>
      <c r="F34" s="141">
        <f>G33/F33</f>
        <v>1</v>
      </c>
      <c r="G34" s="142"/>
      <c r="H34" s="135"/>
      <c r="I34" s="140" t="s">
        <v>1253</v>
      </c>
      <c r="J34" s="141">
        <f>K33/J33</f>
        <v>1</v>
      </c>
      <c r="K34" s="142"/>
      <c r="L34" s="135"/>
      <c r="M34" s="140" t="s">
        <v>1253</v>
      </c>
      <c r="N34" s="141">
        <f>O33/N33</f>
        <v>1</v>
      </c>
      <c r="O34" s="142"/>
    </row>
    <row r="35" spans="1:16" ht="19.5" thickBot="1" x14ac:dyDescent="0.25">
      <c r="A35" s="135"/>
      <c r="B35" s="135"/>
      <c r="C35" s="135"/>
      <c r="D35" s="136"/>
      <c r="E35" s="135"/>
      <c r="F35" s="135"/>
      <c r="G35" s="135"/>
      <c r="H35" s="135"/>
      <c r="I35" s="135"/>
      <c r="J35" s="135"/>
      <c r="K35" s="135"/>
      <c r="L35" s="135"/>
      <c r="M35" s="135"/>
      <c r="N35" s="135"/>
      <c r="O35" s="135"/>
    </row>
    <row r="36" spans="1:16" s="134" customFormat="1" ht="19.5" customHeight="1" x14ac:dyDescent="0.2">
      <c r="A36" s="392" t="s">
        <v>1484</v>
      </c>
      <c r="B36" s="392"/>
      <c r="C36" s="393"/>
      <c r="D36" s="135"/>
      <c r="H36" s="135"/>
      <c r="I36" s="63"/>
      <c r="J36" s="63"/>
      <c r="K36" s="63"/>
      <c r="L36" s="63"/>
      <c r="M36" s="63"/>
      <c r="N36" s="63"/>
      <c r="O36" s="63"/>
      <c r="P36" s="63"/>
    </row>
    <row r="37" spans="1:16" ht="56.25" x14ac:dyDescent="0.2">
      <c r="A37" s="41" t="s">
        <v>1478</v>
      </c>
      <c r="B37" s="41" t="s">
        <v>1479</v>
      </c>
      <c r="C37" s="137" t="s">
        <v>1480</v>
      </c>
      <c r="D37" s="135"/>
      <c r="H37" s="135"/>
      <c r="P37" s="63"/>
    </row>
    <row r="38" spans="1:16" ht="18.75" x14ac:dyDescent="0.2">
      <c r="A38" s="41" t="s">
        <v>1481</v>
      </c>
      <c r="B38" s="138">
        <f t="shared" ref="B38:C40" si="0">SUM(B14+F14+J14+N14+B22+F22+J22+N22+B30+F30+J30+N30)</f>
        <v>499</v>
      </c>
      <c r="C38" s="138">
        <f t="shared" si="0"/>
        <v>499</v>
      </c>
      <c r="D38" s="135"/>
      <c r="H38" s="135"/>
      <c r="P38" s="63"/>
    </row>
    <row r="39" spans="1:16" ht="18.75" x14ac:dyDescent="0.2">
      <c r="A39" s="41" t="s">
        <v>1482</v>
      </c>
      <c r="B39" s="138">
        <f t="shared" si="0"/>
        <v>499</v>
      </c>
      <c r="C39" s="138">
        <f t="shared" si="0"/>
        <v>499</v>
      </c>
      <c r="D39" s="135"/>
      <c r="H39" s="135"/>
      <c r="P39" s="63"/>
    </row>
    <row r="40" spans="1:16" ht="37.5" x14ac:dyDescent="0.2">
      <c r="A40" s="41" t="s">
        <v>1483</v>
      </c>
      <c r="B40" s="138">
        <f t="shared" si="0"/>
        <v>488</v>
      </c>
      <c r="C40" s="138">
        <f t="shared" si="0"/>
        <v>488</v>
      </c>
      <c r="D40" s="135"/>
      <c r="H40" s="135"/>
      <c r="P40" s="63"/>
    </row>
    <row r="41" spans="1:16" ht="18.75" x14ac:dyDescent="0.2">
      <c r="A41" s="28" t="s">
        <v>1252</v>
      </c>
      <c r="B41" s="139">
        <f>SUM(B38:B40)</f>
        <v>1486</v>
      </c>
      <c r="C41" s="139">
        <f>SUM(C38:C40)</f>
        <v>1486</v>
      </c>
      <c r="D41" s="135"/>
      <c r="H41" s="135"/>
      <c r="P41" s="63"/>
    </row>
    <row r="42" spans="1:16" ht="38.25" thickBot="1" x14ac:dyDescent="0.25">
      <c r="A42" s="140" t="s">
        <v>1253</v>
      </c>
      <c r="B42" s="188">
        <f>C41/B41</f>
        <v>1</v>
      </c>
      <c r="C42" s="142"/>
      <c r="D42" s="135"/>
      <c r="H42" s="135"/>
      <c r="P42" s="63"/>
    </row>
    <row r="43" spans="1:16" ht="9" customHeight="1" x14ac:dyDescent="0.2">
      <c r="A43" s="135"/>
      <c r="B43" s="135"/>
      <c r="C43" s="135"/>
      <c r="D43" s="135"/>
      <c r="E43" s="135"/>
      <c r="F43" s="135"/>
      <c r="G43" s="135"/>
      <c r="H43" s="135"/>
      <c r="P43" s="63"/>
    </row>
    <row r="44" spans="1:16" ht="9" customHeight="1" x14ac:dyDescent="0.2">
      <c r="P44" s="63"/>
    </row>
    <row r="45" spans="1:16" ht="9" customHeight="1" x14ac:dyDescent="0.2">
      <c r="P45" s="63"/>
    </row>
    <row r="46" spans="1:16" ht="9" customHeight="1" x14ac:dyDescent="0.2">
      <c r="P46" s="63"/>
    </row>
  </sheetData>
  <mergeCells count="28">
    <mergeCell ref="A6:G6"/>
    <mergeCell ref="H6:O6"/>
    <mergeCell ref="A1:O1"/>
    <mergeCell ref="A2:O2"/>
    <mergeCell ref="A3:O3"/>
    <mergeCell ref="A4:O4"/>
    <mergeCell ref="A5:O5"/>
    <mergeCell ref="A7:G7"/>
    <mergeCell ref="H7:O7"/>
    <mergeCell ref="A8:G8"/>
    <mergeCell ref="H8:O8"/>
    <mergeCell ref="A9:G9"/>
    <mergeCell ref="H9:O9"/>
    <mergeCell ref="A10:G10"/>
    <mergeCell ref="H10:O10"/>
    <mergeCell ref="A12:C12"/>
    <mergeCell ref="E12:G12"/>
    <mergeCell ref="I12:K12"/>
    <mergeCell ref="M12:O12"/>
    <mergeCell ref="A36:C36"/>
    <mergeCell ref="A20:C20"/>
    <mergeCell ref="E20:G20"/>
    <mergeCell ref="I20:K20"/>
    <mergeCell ref="M20:O20"/>
    <mergeCell ref="A28:C28"/>
    <mergeCell ref="E28:G28"/>
    <mergeCell ref="I28:K28"/>
    <mergeCell ref="M28:O28"/>
  </mergeCells>
  <pageMargins left="0.7" right="0.7" top="0.75" bottom="0.75" header="0.3" footer="0.3"/>
  <pageSetup scale="63" fitToHeight="0" orientation="landscape"/>
  <rowBreaks count="1" manualBreakCount="1">
    <brk id="2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8E001B"/>
    <pageSetUpPr fitToPage="1"/>
  </sheetPr>
  <dimension ref="A1:S63"/>
  <sheetViews>
    <sheetView view="pageBreakPreview" zoomScale="60" zoomScaleNormal="55" workbookViewId="0">
      <selection activeCell="N17" sqref="N17"/>
    </sheetView>
  </sheetViews>
  <sheetFormatPr baseColWidth="10" defaultColWidth="9.5" defaultRowHeight="9" customHeight="1" x14ac:dyDescent="0.2"/>
  <cols>
    <col min="1" max="1" width="5.83203125" style="29" customWidth="1"/>
    <col min="2" max="2" width="50.83203125" style="29" customWidth="1"/>
    <col min="3" max="3" width="29.83203125" style="34" customWidth="1"/>
    <col min="4" max="4" width="88.5" style="29" customWidth="1"/>
    <col min="5" max="5" width="14.5" style="29" bestFit="1" customWidth="1"/>
    <col min="6" max="8" width="14.5" style="29" hidden="1" customWidth="1"/>
    <col min="9" max="9" width="109.1640625" style="29" customWidth="1"/>
    <col min="10" max="10" width="14.5" style="29" bestFit="1" customWidth="1"/>
    <col min="11" max="13" width="14.5" style="29" hidden="1" customWidth="1"/>
    <col min="14" max="14" width="108" style="29" customWidth="1"/>
    <col min="15" max="15" width="14.5" style="29" bestFit="1" customWidth="1"/>
    <col min="16" max="18" width="14.5" style="29" hidden="1" customWidth="1"/>
    <col min="19" max="19" width="50.83203125" style="34" customWidth="1"/>
    <col min="20" max="20" width="10.83203125" style="36" customWidth="1"/>
    <col min="21" max="16384" width="9.5" style="36"/>
  </cols>
  <sheetData>
    <row r="1" spans="1:19" s="8" customFormat="1" ht="23.25" customHeight="1" x14ac:dyDescent="0.4">
      <c r="A1" s="195" t="s">
        <v>1470</v>
      </c>
      <c r="B1" s="211"/>
      <c r="C1" s="211"/>
      <c r="D1" s="211"/>
      <c r="E1" s="211"/>
      <c r="F1" s="211"/>
      <c r="G1" s="211"/>
      <c r="H1" s="211"/>
      <c r="I1" s="211"/>
      <c r="J1" s="211"/>
      <c r="K1" s="211"/>
      <c r="L1" s="211"/>
      <c r="M1" s="211"/>
      <c r="N1" s="211"/>
      <c r="O1" s="211"/>
      <c r="P1" s="211"/>
      <c r="Q1" s="211"/>
      <c r="R1" s="211"/>
      <c r="S1" s="196"/>
    </row>
    <row r="2" spans="1:19" s="8" customFormat="1" ht="21.75" x14ac:dyDescent="0.4">
      <c r="A2" s="197" t="s">
        <v>23</v>
      </c>
      <c r="B2" s="212"/>
      <c r="C2" s="212"/>
      <c r="D2" s="212"/>
      <c r="E2" s="212"/>
      <c r="F2" s="212"/>
      <c r="G2" s="212"/>
      <c r="H2" s="212"/>
      <c r="I2" s="212"/>
      <c r="J2" s="212"/>
      <c r="K2" s="212"/>
      <c r="L2" s="212"/>
      <c r="M2" s="212"/>
      <c r="N2" s="212"/>
      <c r="O2" s="212"/>
      <c r="P2" s="212"/>
      <c r="Q2" s="212"/>
      <c r="R2" s="212"/>
      <c r="S2" s="198"/>
    </row>
    <row r="3" spans="1:19" s="9" customFormat="1" ht="37.5" customHeight="1" x14ac:dyDescent="0.2">
      <c r="A3" s="199" t="s">
        <v>338</v>
      </c>
      <c r="B3" s="213"/>
      <c r="C3" s="213"/>
      <c r="D3" s="213"/>
      <c r="E3" s="213"/>
      <c r="F3" s="213"/>
      <c r="G3" s="213"/>
      <c r="H3" s="213"/>
      <c r="I3" s="213"/>
      <c r="J3" s="213"/>
      <c r="K3" s="213"/>
      <c r="L3" s="213"/>
      <c r="M3" s="213"/>
      <c r="N3" s="213"/>
      <c r="O3" s="213"/>
      <c r="P3" s="213"/>
      <c r="Q3" s="213"/>
      <c r="R3" s="213"/>
      <c r="S3" s="200"/>
    </row>
    <row r="4" spans="1:19" s="10" customFormat="1" ht="49.5" customHeight="1" x14ac:dyDescent="0.2">
      <c r="A4" s="219" t="s">
        <v>1529</v>
      </c>
      <c r="B4" s="220"/>
      <c r="C4" s="220"/>
      <c r="D4" s="220"/>
      <c r="E4" s="220"/>
      <c r="F4" s="220"/>
      <c r="G4" s="220"/>
      <c r="H4" s="220"/>
      <c r="I4" s="220"/>
      <c r="J4" s="220"/>
      <c r="K4" s="220"/>
      <c r="L4" s="220"/>
      <c r="M4" s="220"/>
      <c r="N4" s="220"/>
      <c r="O4" s="220"/>
      <c r="P4" s="220"/>
      <c r="Q4" s="220"/>
      <c r="R4" s="220"/>
      <c r="S4" s="220"/>
    </row>
    <row r="5" spans="1:19" s="11" customFormat="1" ht="18.75" x14ac:dyDescent="0.2">
      <c r="A5" s="214" t="s">
        <v>0</v>
      </c>
      <c r="B5" s="215"/>
      <c r="C5" s="215"/>
      <c r="D5" s="216"/>
      <c r="E5" s="216"/>
      <c r="F5" s="216"/>
      <c r="G5" s="216"/>
      <c r="H5" s="216"/>
      <c r="I5" s="216"/>
      <c r="J5" s="216"/>
      <c r="K5" s="216"/>
      <c r="L5" s="216"/>
      <c r="M5" s="216"/>
      <c r="N5" s="216"/>
      <c r="O5" s="216"/>
      <c r="P5" s="216"/>
      <c r="Q5" s="216"/>
      <c r="R5" s="216"/>
      <c r="S5" s="216"/>
    </row>
    <row r="6" spans="1:19" s="11" customFormat="1" ht="18.75" x14ac:dyDescent="0.2">
      <c r="A6" s="159"/>
      <c r="B6" s="160"/>
      <c r="C6" s="205">
        <f>CARÁTULA!C8</f>
        <v>0</v>
      </c>
      <c r="D6" s="206"/>
      <c r="E6" s="206"/>
      <c r="F6" s="206"/>
      <c r="G6" s="206"/>
      <c r="H6" s="206"/>
      <c r="I6" s="207"/>
      <c r="J6" s="161"/>
      <c r="K6" s="160"/>
      <c r="L6" s="160"/>
      <c r="M6" s="160"/>
      <c r="N6" s="96">
        <f>CARÁTULA!C11</f>
        <v>0</v>
      </c>
      <c r="O6" s="161"/>
      <c r="P6" s="160"/>
      <c r="Q6" s="160"/>
      <c r="R6" s="160"/>
      <c r="S6" s="161"/>
    </row>
    <row r="7" spans="1:19" s="11" customFormat="1" ht="18.75" x14ac:dyDescent="0.2">
      <c r="A7" s="217"/>
      <c r="B7" s="218" t="s">
        <v>24</v>
      </c>
      <c r="C7" s="222" t="s">
        <v>25</v>
      </c>
      <c r="D7" s="12" t="s">
        <v>26</v>
      </c>
      <c r="E7" s="222" t="s">
        <v>27</v>
      </c>
      <c r="F7" s="221" t="s">
        <v>1323</v>
      </c>
      <c r="G7" s="221" t="s">
        <v>476</v>
      </c>
      <c r="H7" s="221" t="s">
        <v>1324</v>
      </c>
      <c r="I7" s="12" t="s">
        <v>12</v>
      </c>
      <c r="J7" s="222" t="s">
        <v>27</v>
      </c>
      <c r="K7" s="221" t="s">
        <v>1323</v>
      </c>
      <c r="L7" s="221" t="s">
        <v>476</v>
      </c>
      <c r="M7" s="221" t="s">
        <v>1324</v>
      </c>
      <c r="N7" s="13" t="s">
        <v>13</v>
      </c>
      <c r="O7" s="222" t="s">
        <v>27</v>
      </c>
      <c r="P7" s="221" t="s">
        <v>1323</v>
      </c>
      <c r="Q7" s="221" t="s">
        <v>476</v>
      </c>
      <c r="R7" s="221" t="s">
        <v>1324</v>
      </c>
      <c r="S7" s="222" t="s">
        <v>28</v>
      </c>
    </row>
    <row r="8" spans="1:19" s="11" customFormat="1" ht="19.899999999999999" customHeight="1" x14ac:dyDescent="0.2">
      <c r="A8" s="217"/>
      <c r="B8" s="218"/>
      <c r="C8" s="222"/>
      <c r="D8" s="14" t="s">
        <v>29</v>
      </c>
      <c r="E8" s="222"/>
      <c r="F8" s="221"/>
      <c r="G8" s="221"/>
      <c r="H8" s="221"/>
      <c r="I8" s="14" t="s">
        <v>29</v>
      </c>
      <c r="J8" s="222"/>
      <c r="K8" s="221"/>
      <c r="L8" s="221"/>
      <c r="M8" s="221"/>
      <c r="N8" s="15" t="s">
        <v>14</v>
      </c>
      <c r="O8" s="222"/>
      <c r="P8" s="221"/>
      <c r="Q8" s="221"/>
      <c r="R8" s="221"/>
      <c r="S8" s="222"/>
    </row>
    <row r="9" spans="1:19" s="11" customFormat="1" ht="19.899999999999999" customHeight="1" x14ac:dyDescent="0.2">
      <c r="A9" s="217"/>
      <c r="B9" s="218"/>
      <c r="C9" s="223"/>
      <c r="D9" s="16" t="s">
        <v>30</v>
      </c>
      <c r="E9" s="223"/>
      <c r="F9" s="221"/>
      <c r="G9" s="221"/>
      <c r="H9" s="221"/>
      <c r="I9" s="16" t="s">
        <v>30</v>
      </c>
      <c r="J9" s="223"/>
      <c r="K9" s="221"/>
      <c r="L9" s="221"/>
      <c r="M9" s="221"/>
      <c r="N9" s="17" t="s">
        <v>30</v>
      </c>
      <c r="O9" s="223"/>
      <c r="P9" s="221"/>
      <c r="Q9" s="221"/>
      <c r="R9" s="221"/>
      <c r="S9" s="223"/>
    </row>
    <row r="10" spans="1:19" s="23" customFormat="1" ht="81" customHeight="1" x14ac:dyDescent="0.2">
      <c r="A10" s="18">
        <v>1</v>
      </c>
      <c r="B10" s="19" t="s">
        <v>407</v>
      </c>
      <c r="C10" s="229" t="s">
        <v>1487</v>
      </c>
      <c r="D10" s="162" t="s">
        <v>408</v>
      </c>
      <c r="E10" s="20">
        <v>1</v>
      </c>
      <c r="F10" s="21">
        <f>IF(E10=G10,H10)</f>
        <v>1</v>
      </c>
      <c r="G10" s="21">
        <f>IF(E10="NA","NA",H10)</f>
        <v>1</v>
      </c>
      <c r="H10" s="21">
        <v>1</v>
      </c>
      <c r="I10" s="19" t="s">
        <v>1516</v>
      </c>
      <c r="J10" s="22">
        <v>1</v>
      </c>
      <c r="K10" s="21">
        <f>IF(J10=L10,M10)</f>
        <v>1</v>
      </c>
      <c r="L10" s="21">
        <f>IF(J10="NA","NA",M10)</f>
        <v>1</v>
      </c>
      <c r="M10" s="21">
        <v>1</v>
      </c>
      <c r="N10" s="162" t="s">
        <v>409</v>
      </c>
      <c r="O10" s="22">
        <v>1</v>
      </c>
      <c r="P10" s="21">
        <f>IF(O10=Q10,R10)</f>
        <v>1</v>
      </c>
      <c r="Q10" s="21">
        <f>IF(O10="NA","NA",R10)</f>
        <v>1</v>
      </c>
      <c r="R10" s="21">
        <v>1</v>
      </c>
      <c r="S10" s="228" t="s">
        <v>58</v>
      </c>
    </row>
    <row r="11" spans="1:19" s="23" customFormat="1" ht="87" customHeight="1" x14ac:dyDescent="0.2">
      <c r="A11" s="18">
        <v>2</v>
      </c>
      <c r="B11" s="19" t="s">
        <v>410</v>
      </c>
      <c r="C11" s="229"/>
      <c r="D11" s="162" t="s">
        <v>411</v>
      </c>
      <c r="E11" s="20">
        <v>1</v>
      </c>
      <c r="F11" s="21">
        <f>IF(E11=G11,H11)</f>
        <v>1</v>
      </c>
      <c r="G11" s="21">
        <f>IF(E11="NA","NA",H11)</f>
        <v>1</v>
      </c>
      <c r="H11" s="21">
        <v>1</v>
      </c>
      <c r="I11" s="19" t="s">
        <v>1516</v>
      </c>
      <c r="J11" s="22">
        <v>1</v>
      </c>
      <c r="K11" s="21">
        <f>IF(J11=L11,M11)</f>
        <v>1</v>
      </c>
      <c r="L11" s="21">
        <f>IF(J11="NA","NA",M11)</f>
        <v>1</v>
      </c>
      <c r="M11" s="21">
        <v>1</v>
      </c>
      <c r="N11" s="162" t="s">
        <v>409</v>
      </c>
      <c r="O11" s="22">
        <v>1</v>
      </c>
      <c r="P11" s="21">
        <f>IF(O11=Q11,R11)</f>
        <v>1</v>
      </c>
      <c r="Q11" s="21">
        <f>IF(O11="NA","NA",R11)</f>
        <v>1</v>
      </c>
      <c r="R11" s="21">
        <v>1</v>
      </c>
      <c r="S11" s="228"/>
    </row>
    <row r="12" spans="1:19" s="24" customFormat="1" ht="18.75" x14ac:dyDescent="0.2">
      <c r="A12" s="229" t="s">
        <v>32</v>
      </c>
      <c r="B12" s="229"/>
      <c r="C12" s="229"/>
      <c r="D12" s="229"/>
      <c r="E12" s="229"/>
      <c r="F12" s="229"/>
      <c r="G12" s="229"/>
      <c r="H12" s="229"/>
      <c r="I12" s="229"/>
      <c r="J12" s="229"/>
      <c r="K12" s="229"/>
      <c r="L12" s="229"/>
      <c r="M12" s="229"/>
      <c r="N12" s="229"/>
      <c r="O12" s="229"/>
      <c r="P12" s="229"/>
      <c r="Q12" s="229"/>
      <c r="R12" s="229"/>
      <c r="S12" s="229"/>
    </row>
    <row r="13" spans="1:19" s="23" customFormat="1" ht="262.5" x14ac:dyDescent="0.2">
      <c r="A13" s="18">
        <v>3</v>
      </c>
      <c r="B13" s="19" t="s">
        <v>412</v>
      </c>
      <c r="C13" s="25" t="s">
        <v>38</v>
      </c>
      <c r="D13" s="19" t="s">
        <v>413</v>
      </c>
      <c r="E13" s="20">
        <v>1</v>
      </c>
      <c r="F13" s="21">
        <f t="shared" ref="F13:F18" si="0">IF(E13=G13,H13)</f>
        <v>1</v>
      </c>
      <c r="G13" s="21">
        <f t="shared" ref="G13:G18" si="1">IF(E13="NA","NA",H13)</f>
        <v>1</v>
      </c>
      <c r="H13" s="21">
        <v>1</v>
      </c>
      <c r="I13" s="19" t="s">
        <v>414</v>
      </c>
      <c r="J13" s="22">
        <v>1</v>
      </c>
      <c r="K13" s="21">
        <f t="shared" ref="K13:K18" si="2">IF(J13=L13,M13)</f>
        <v>1</v>
      </c>
      <c r="L13" s="21">
        <f t="shared" ref="L13:L18" si="3">IF(J13="NA","NA",M13)</f>
        <v>1</v>
      </c>
      <c r="M13" s="21">
        <v>1</v>
      </c>
      <c r="N13" s="19" t="s">
        <v>1540</v>
      </c>
      <c r="O13" s="22">
        <v>1</v>
      </c>
      <c r="P13" s="21">
        <f t="shared" ref="P13:P18" si="4">IF(O13=Q13,R13)</f>
        <v>1</v>
      </c>
      <c r="Q13" s="21">
        <f t="shared" ref="Q13:Q18" si="5">IF(O13="NA","NA",R13)</f>
        <v>1</v>
      </c>
      <c r="R13" s="21">
        <v>1</v>
      </c>
      <c r="S13" s="26" t="s">
        <v>59</v>
      </c>
    </row>
    <row r="14" spans="1:19" s="23" customFormat="1" ht="262.5" x14ac:dyDescent="0.2">
      <c r="A14" s="18">
        <v>4</v>
      </c>
      <c r="B14" s="19" t="s">
        <v>415</v>
      </c>
      <c r="C14" s="25" t="s">
        <v>39</v>
      </c>
      <c r="D14" s="19" t="s">
        <v>416</v>
      </c>
      <c r="E14" s="20">
        <v>1</v>
      </c>
      <c r="F14" s="21">
        <f t="shared" si="0"/>
        <v>1</v>
      </c>
      <c r="G14" s="21">
        <f t="shared" si="1"/>
        <v>1</v>
      </c>
      <c r="H14" s="21">
        <v>1</v>
      </c>
      <c r="I14" s="19" t="s">
        <v>417</v>
      </c>
      <c r="J14" s="22">
        <v>1</v>
      </c>
      <c r="K14" s="21">
        <f t="shared" si="2"/>
        <v>1</v>
      </c>
      <c r="L14" s="21">
        <f t="shared" si="3"/>
        <v>1</v>
      </c>
      <c r="M14" s="21">
        <v>1</v>
      </c>
      <c r="N14" s="19" t="s">
        <v>1540</v>
      </c>
      <c r="O14" s="22">
        <v>1</v>
      </c>
      <c r="P14" s="21">
        <f t="shared" si="4"/>
        <v>1</v>
      </c>
      <c r="Q14" s="21">
        <f t="shared" si="5"/>
        <v>1</v>
      </c>
      <c r="R14" s="21">
        <v>1</v>
      </c>
      <c r="S14" s="228" t="s">
        <v>59</v>
      </c>
    </row>
    <row r="15" spans="1:19" s="23" customFormat="1" ht="262.5" x14ac:dyDescent="0.2">
      <c r="A15" s="18">
        <v>5</v>
      </c>
      <c r="B15" s="19" t="s">
        <v>415</v>
      </c>
      <c r="C15" s="25" t="s">
        <v>40</v>
      </c>
      <c r="D15" s="19" t="s">
        <v>416</v>
      </c>
      <c r="E15" s="20">
        <v>1</v>
      </c>
      <c r="F15" s="21">
        <f t="shared" si="0"/>
        <v>1</v>
      </c>
      <c r="G15" s="21">
        <f t="shared" si="1"/>
        <v>1</v>
      </c>
      <c r="H15" s="21">
        <v>1</v>
      </c>
      <c r="I15" s="19" t="s">
        <v>417</v>
      </c>
      <c r="J15" s="22">
        <v>1</v>
      </c>
      <c r="K15" s="21">
        <f t="shared" si="2"/>
        <v>1</v>
      </c>
      <c r="L15" s="21">
        <f t="shared" si="3"/>
        <v>1</v>
      </c>
      <c r="M15" s="21">
        <v>1</v>
      </c>
      <c r="N15" s="19" t="s">
        <v>1541</v>
      </c>
      <c r="O15" s="22">
        <v>1</v>
      </c>
      <c r="P15" s="21">
        <f t="shared" si="4"/>
        <v>1</v>
      </c>
      <c r="Q15" s="21">
        <f t="shared" si="5"/>
        <v>1</v>
      </c>
      <c r="R15" s="21">
        <v>1</v>
      </c>
      <c r="S15" s="228"/>
    </row>
    <row r="16" spans="1:19" s="23" customFormat="1" ht="300" x14ac:dyDescent="0.2">
      <c r="A16" s="18">
        <v>6</v>
      </c>
      <c r="B16" s="19" t="s">
        <v>415</v>
      </c>
      <c r="C16" s="25" t="s">
        <v>41</v>
      </c>
      <c r="D16" s="19" t="s">
        <v>416</v>
      </c>
      <c r="E16" s="20">
        <v>1</v>
      </c>
      <c r="F16" s="21">
        <f t="shared" si="0"/>
        <v>1</v>
      </c>
      <c r="G16" s="21">
        <f t="shared" si="1"/>
        <v>1</v>
      </c>
      <c r="H16" s="21">
        <v>1</v>
      </c>
      <c r="I16" s="19" t="s">
        <v>417</v>
      </c>
      <c r="J16" s="22">
        <v>1</v>
      </c>
      <c r="K16" s="21">
        <f t="shared" si="2"/>
        <v>1</v>
      </c>
      <c r="L16" s="21">
        <f t="shared" si="3"/>
        <v>1</v>
      </c>
      <c r="M16" s="21">
        <v>1</v>
      </c>
      <c r="N16" s="19" t="s">
        <v>1542</v>
      </c>
      <c r="O16" s="22">
        <v>1</v>
      </c>
      <c r="P16" s="21">
        <f t="shared" si="4"/>
        <v>1</v>
      </c>
      <c r="Q16" s="21">
        <f t="shared" si="5"/>
        <v>1</v>
      </c>
      <c r="R16" s="21">
        <v>1</v>
      </c>
      <c r="S16" s="228" t="s">
        <v>59</v>
      </c>
    </row>
    <row r="17" spans="1:19" s="23" customFormat="1" ht="187.5" x14ac:dyDescent="0.2">
      <c r="A17" s="18">
        <v>7</v>
      </c>
      <c r="B17" s="19" t="s">
        <v>418</v>
      </c>
      <c r="C17" s="25" t="s">
        <v>42</v>
      </c>
      <c r="D17" s="19" t="s">
        <v>416</v>
      </c>
      <c r="E17" s="20">
        <v>1</v>
      </c>
      <c r="F17" s="21">
        <f t="shared" si="0"/>
        <v>1</v>
      </c>
      <c r="G17" s="21">
        <f t="shared" si="1"/>
        <v>1</v>
      </c>
      <c r="H17" s="21">
        <v>1</v>
      </c>
      <c r="I17" s="19" t="s">
        <v>417</v>
      </c>
      <c r="J17" s="22">
        <v>1</v>
      </c>
      <c r="K17" s="21">
        <f t="shared" si="2"/>
        <v>1</v>
      </c>
      <c r="L17" s="21">
        <f t="shared" si="3"/>
        <v>1</v>
      </c>
      <c r="M17" s="21">
        <v>1</v>
      </c>
      <c r="N17" s="19" t="s">
        <v>1486</v>
      </c>
      <c r="O17" s="22">
        <v>1</v>
      </c>
      <c r="P17" s="21">
        <f t="shared" si="4"/>
        <v>1</v>
      </c>
      <c r="Q17" s="21">
        <f t="shared" si="5"/>
        <v>1</v>
      </c>
      <c r="R17" s="21">
        <v>1</v>
      </c>
      <c r="S17" s="228"/>
    </row>
    <row r="18" spans="1:19" s="23" customFormat="1" ht="262.5" x14ac:dyDescent="0.2">
      <c r="A18" s="18">
        <v>8</v>
      </c>
      <c r="B18" s="19" t="s">
        <v>419</v>
      </c>
      <c r="C18" s="25" t="s">
        <v>43</v>
      </c>
      <c r="D18" s="19" t="s">
        <v>416</v>
      </c>
      <c r="E18" s="20">
        <v>1</v>
      </c>
      <c r="F18" s="21">
        <f t="shared" si="0"/>
        <v>1</v>
      </c>
      <c r="G18" s="21">
        <f t="shared" si="1"/>
        <v>1</v>
      </c>
      <c r="H18" s="21">
        <v>1</v>
      </c>
      <c r="I18" s="19" t="s">
        <v>420</v>
      </c>
      <c r="J18" s="22">
        <v>1</v>
      </c>
      <c r="K18" s="21">
        <f t="shared" si="2"/>
        <v>1</v>
      </c>
      <c r="L18" s="21">
        <f t="shared" si="3"/>
        <v>1</v>
      </c>
      <c r="M18" s="21">
        <v>1</v>
      </c>
      <c r="N18" s="19" t="s">
        <v>1543</v>
      </c>
      <c r="O18" s="22">
        <v>1</v>
      </c>
      <c r="P18" s="21">
        <f t="shared" si="4"/>
        <v>1</v>
      </c>
      <c r="Q18" s="21">
        <f t="shared" si="5"/>
        <v>1</v>
      </c>
      <c r="R18" s="21">
        <v>1</v>
      </c>
      <c r="S18" s="26" t="s">
        <v>59</v>
      </c>
    </row>
    <row r="19" spans="1:19" s="27" customFormat="1" ht="18.75" x14ac:dyDescent="0.2">
      <c r="A19" s="229" t="s">
        <v>33</v>
      </c>
      <c r="B19" s="229"/>
      <c r="C19" s="229"/>
      <c r="D19" s="229"/>
      <c r="E19" s="229"/>
      <c r="F19" s="229"/>
      <c r="G19" s="229"/>
      <c r="H19" s="229"/>
      <c r="I19" s="229"/>
      <c r="J19" s="229"/>
      <c r="K19" s="229"/>
      <c r="L19" s="229"/>
      <c r="M19" s="229"/>
      <c r="N19" s="229"/>
      <c r="O19" s="229"/>
      <c r="P19" s="229"/>
      <c r="Q19" s="229"/>
      <c r="R19" s="229"/>
      <c r="S19" s="229"/>
    </row>
    <row r="20" spans="1:19" s="23" customFormat="1" ht="262.5" x14ac:dyDescent="0.2">
      <c r="A20" s="18">
        <v>9</v>
      </c>
      <c r="B20" s="19" t="s">
        <v>415</v>
      </c>
      <c r="C20" s="25" t="s">
        <v>44</v>
      </c>
      <c r="D20" s="19" t="s">
        <v>416</v>
      </c>
      <c r="E20" s="20">
        <v>1</v>
      </c>
      <c r="F20" s="21">
        <f>IF(E20=G20,H20)</f>
        <v>1</v>
      </c>
      <c r="G20" s="21">
        <f>IF(E20="NA","NA",H20)</f>
        <v>1</v>
      </c>
      <c r="H20" s="21">
        <v>1</v>
      </c>
      <c r="I20" s="19" t="s">
        <v>417</v>
      </c>
      <c r="J20" s="22">
        <v>1</v>
      </c>
      <c r="K20" s="21">
        <f>IF(J20=L20,M20)</f>
        <v>1</v>
      </c>
      <c r="L20" s="21">
        <f>IF(J20="NA","NA",M20)</f>
        <v>1</v>
      </c>
      <c r="M20" s="21">
        <v>1</v>
      </c>
      <c r="N20" s="19" t="s">
        <v>1544</v>
      </c>
      <c r="O20" s="22">
        <v>1</v>
      </c>
      <c r="P20" s="21">
        <f>IF(O20=Q20,R20)</f>
        <v>1</v>
      </c>
      <c r="Q20" s="21">
        <f>IF(O20="NA","NA",R20)</f>
        <v>1</v>
      </c>
      <c r="R20" s="21">
        <v>1</v>
      </c>
      <c r="S20" s="26" t="s">
        <v>59</v>
      </c>
    </row>
    <row r="21" spans="1:19" s="23" customFormat="1" ht="18.75" x14ac:dyDescent="0.2">
      <c r="A21" s="229" t="s">
        <v>1538</v>
      </c>
      <c r="B21" s="229"/>
      <c r="C21" s="229"/>
      <c r="D21" s="229"/>
      <c r="E21" s="229"/>
      <c r="F21" s="229"/>
      <c r="G21" s="229"/>
      <c r="H21" s="229"/>
      <c r="I21" s="229"/>
      <c r="J21" s="229"/>
      <c r="K21" s="229"/>
      <c r="L21" s="229"/>
      <c r="M21" s="229"/>
      <c r="N21" s="229"/>
      <c r="O21" s="229"/>
      <c r="P21" s="229"/>
      <c r="Q21" s="229"/>
      <c r="R21" s="229"/>
      <c r="S21" s="229"/>
    </row>
    <row r="22" spans="1:19" s="23" customFormat="1" ht="262.5" x14ac:dyDescent="0.2">
      <c r="A22" s="18">
        <v>10</v>
      </c>
      <c r="B22" s="19" t="s">
        <v>421</v>
      </c>
      <c r="C22" s="25" t="s">
        <v>45</v>
      </c>
      <c r="D22" s="19" t="s">
        <v>416</v>
      </c>
      <c r="E22" s="20">
        <v>1</v>
      </c>
      <c r="F22" s="21">
        <f>IF(E22=G22,H22)</f>
        <v>1</v>
      </c>
      <c r="G22" s="21">
        <f>IF(E22="NA","NA",H22)</f>
        <v>1</v>
      </c>
      <c r="H22" s="21">
        <v>1</v>
      </c>
      <c r="I22" s="19" t="s">
        <v>422</v>
      </c>
      <c r="J22" s="22">
        <v>1</v>
      </c>
      <c r="K22" s="21">
        <f>IF(J22=L22,M22)</f>
        <v>1</v>
      </c>
      <c r="L22" s="21">
        <f>IF(J22="NA","NA",M22)</f>
        <v>1</v>
      </c>
      <c r="M22" s="21">
        <v>1</v>
      </c>
      <c r="N22" s="19" t="s">
        <v>1544</v>
      </c>
      <c r="O22" s="22">
        <v>1</v>
      </c>
      <c r="P22" s="21">
        <f>IF(O22=Q22,R22)</f>
        <v>1</v>
      </c>
      <c r="Q22" s="21">
        <f>IF(O22="NA","NA",R22)</f>
        <v>1</v>
      </c>
      <c r="R22" s="21">
        <v>1</v>
      </c>
      <c r="S22" s="228" t="s">
        <v>59</v>
      </c>
    </row>
    <row r="23" spans="1:19" s="23" customFormat="1" ht="262.5" x14ac:dyDescent="0.2">
      <c r="A23" s="18">
        <v>11</v>
      </c>
      <c r="B23" s="19" t="s">
        <v>421</v>
      </c>
      <c r="C23" s="25" t="s">
        <v>46</v>
      </c>
      <c r="D23" s="19" t="s">
        <v>416</v>
      </c>
      <c r="E23" s="20">
        <v>1</v>
      </c>
      <c r="F23" s="21">
        <f>IF(E23=G23,H23)</f>
        <v>1</v>
      </c>
      <c r="G23" s="21">
        <f>IF(E23="NA","NA",H23)</f>
        <v>1</v>
      </c>
      <c r="H23" s="21">
        <v>1</v>
      </c>
      <c r="I23" s="19" t="s">
        <v>422</v>
      </c>
      <c r="J23" s="22">
        <v>1</v>
      </c>
      <c r="K23" s="21">
        <f>IF(J23=L23,M23)</f>
        <v>1</v>
      </c>
      <c r="L23" s="21">
        <f>IF(J23="NA","NA",M23)</f>
        <v>1</v>
      </c>
      <c r="M23" s="21">
        <v>1</v>
      </c>
      <c r="N23" s="19" t="s">
        <v>1544</v>
      </c>
      <c r="O23" s="22">
        <v>1</v>
      </c>
      <c r="P23" s="21">
        <f>IF(O23=Q23,R23)</f>
        <v>1</v>
      </c>
      <c r="Q23" s="21">
        <f>IF(O23="NA","NA",R23)</f>
        <v>1</v>
      </c>
      <c r="R23" s="21">
        <v>1</v>
      </c>
      <c r="S23" s="228"/>
    </row>
    <row r="24" spans="1:19" s="23" customFormat="1" ht="243.75" x14ac:dyDescent="0.2">
      <c r="A24" s="18">
        <v>12</v>
      </c>
      <c r="B24" s="19" t="s">
        <v>423</v>
      </c>
      <c r="C24" s="28" t="s">
        <v>47</v>
      </c>
      <c r="D24" s="19" t="s">
        <v>416</v>
      </c>
      <c r="E24" s="20">
        <v>1</v>
      </c>
      <c r="F24" s="21">
        <f>IF(E24=G24,H24)</f>
        <v>1</v>
      </c>
      <c r="G24" s="21">
        <f>IF(E24="NA","NA",H24)</f>
        <v>1</v>
      </c>
      <c r="H24" s="21">
        <v>1</v>
      </c>
      <c r="I24" s="19" t="s">
        <v>422</v>
      </c>
      <c r="J24" s="22">
        <v>1</v>
      </c>
      <c r="K24" s="21">
        <f>IF(J24=L24,M24)</f>
        <v>1</v>
      </c>
      <c r="L24" s="21">
        <f>IF(J24="NA","NA",M24)</f>
        <v>1</v>
      </c>
      <c r="M24" s="21">
        <v>1</v>
      </c>
      <c r="N24" s="19" t="s">
        <v>1545</v>
      </c>
      <c r="O24" s="22">
        <v>1</v>
      </c>
      <c r="P24" s="21">
        <f>IF(O24=Q24,R24)</f>
        <v>1</v>
      </c>
      <c r="Q24" s="21">
        <f>IF(O24="NA","NA",R24)</f>
        <v>1</v>
      </c>
      <c r="R24" s="21">
        <v>1</v>
      </c>
      <c r="S24" s="228" t="s">
        <v>59</v>
      </c>
    </row>
    <row r="25" spans="1:19" s="23" customFormat="1" ht="168.75" x14ac:dyDescent="0.2">
      <c r="A25" s="18">
        <v>13</v>
      </c>
      <c r="B25" s="19" t="s">
        <v>424</v>
      </c>
      <c r="C25" s="28" t="s">
        <v>48</v>
      </c>
      <c r="D25" s="19" t="s">
        <v>416</v>
      </c>
      <c r="E25" s="20">
        <v>1</v>
      </c>
      <c r="F25" s="21">
        <f>IF(E25=G25,H25)</f>
        <v>1</v>
      </c>
      <c r="G25" s="21">
        <f>IF(E25="NA","NA",H25)</f>
        <v>1</v>
      </c>
      <c r="H25" s="21">
        <v>1</v>
      </c>
      <c r="I25" s="19" t="s">
        <v>422</v>
      </c>
      <c r="J25" s="22">
        <v>1</v>
      </c>
      <c r="K25" s="21">
        <f>IF(J25=L25,M25)</f>
        <v>1</v>
      </c>
      <c r="L25" s="21">
        <f>IF(J25="NA","NA",M25)</f>
        <v>1</v>
      </c>
      <c r="M25" s="21">
        <v>1</v>
      </c>
      <c r="N25" s="19" t="s">
        <v>1546</v>
      </c>
      <c r="O25" s="22">
        <v>1</v>
      </c>
      <c r="P25" s="21">
        <f>IF(O25=Q25,R25)</f>
        <v>1</v>
      </c>
      <c r="Q25" s="21">
        <f>IF(O25="NA","NA",R25)</f>
        <v>1</v>
      </c>
      <c r="R25" s="21">
        <v>1</v>
      </c>
      <c r="S25" s="228"/>
    </row>
    <row r="26" spans="1:19" s="23" customFormat="1" ht="18.75" x14ac:dyDescent="0.2">
      <c r="A26" s="229" t="s">
        <v>1537</v>
      </c>
      <c r="B26" s="229"/>
      <c r="C26" s="229"/>
      <c r="D26" s="229"/>
      <c r="E26" s="229"/>
      <c r="F26" s="229"/>
      <c r="G26" s="229"/>
      <c r="H26" s="229"/>
      <c r="I26" s="229"/>
      <c r="J26" s="229"/>
      <c r="K26" s="229"/>
      <c r="L26" s="229"/>
      <c r="M26" s="229"/>
      <c r="N26" s="229"/>
      <c r="O26" s="229"/>
      <c r="P26" s="229"/>
      <c r="Q26" s="229"/>
      <c r="R26" s="229"/>
      <c r="S26" s="229"/>
    </row>
    <row r="27" spans="1:19" s="23" customFormat="1" ht="262.5" x14ac:dyDescent="0.2">
      <c r="A27" s="18">
        <v>14</v>
      </c>
      <c r="B27" s="19" t="s">
        <v>425</v>
      </c>
      <c r="C27" s="25" t="s">
        <v>49</v>
      </c>
      <c r="D27" s="19" t="s">
        <v>416</v>
      </c>
      <c r="E27" s="20">
        <v>1</v>
      </c>
      <c r="F27" s="21">
        <f>IF(E27=G27,H27)</f>
        <v>1</v>
      </c>
      <c r="G27" s="21">
        <f>IF(E27="NA","NA",H27)</f>
        <v>1</v>
      </c>
      <c r="H27" s="21">
        <v>1</v>
      </c>
      <c r="I27" s="19" t="s">
        <v>422</v>
      </c>
      <c r="J27" s="22">
        <v>1</v>
      </c>
      <c r="K27" s="21">
        <f>IF(J27=L27,M27)</f>
        <v>1</v>
      </c>
      <c r="L27" s="21">
        <f>IF(J27="NA","NA",M27)</f>
        <v>1</v>
      </c>
      <c r="M27" s="21">
        <v>1</v>
      </c>
      <c r="N27" s="19" t="s">
        <v>1541</v>
      </c>
      <c r="O27" s="22">
        <v>1</v>
      </c>
      <c r="P27" s="21">
        <f>IF(O27=Q27,R27)</f>
        <v>1</v>
      </c>
      <c r="Q27" s="21">
        <f>IF(O27="NA","NA",R27)</f>
        <v>1</v>
      </c>
      <c r="R27" s="21">
        <v>1</v>
      </c>
      <c r="S27" s="228" t="s">
        <v>59</v>
      </c>
    </row>
    <row r="28" spans="1:19" s="23" customFormat="1" ht="262.5" x14ac:dyDescent="0.2">
      <c r="A28" s="18">
        <v>15</v>
      </c>
      <c r="B28" s="19" t="s">
        <v>426</v>
      </c>
      <c r="C28" s="25" t="s">
        <v>50</v>
      </c>
      <c r="D28" s="19" t="s">
        <v>416</v>
      </c>
      <c r="E28" s="20">
        <v>1</v>
      </c>
      <c r="F28" s="21">
        <f>IF(E28=G28,H28)</f>
        <v>1</v>
      </c>
      <c r="G28" s="21">
        <f>IF(E28="NA","NA",H28)</f>
        <v>1</v>
      </c>
      <c r="H28" s="21">
        <v>1</v>
      </c>
      <c r="I28" s="19" t="s">
        <v>422</v>
      </c>
      <c r="J28" s="22">
        <v>1</v>
      </c>
      <c r="K28" s="21">
        <f>IF(J28=L28,M28)</f>
        <v>1</v>
      </c>
      <c r="L28" s="21">
        <f>IF(J28="NA","NA",M28)</f>
        <v>1</v>
      </c>
      <c r="M28" s="21">
        <v>1</v>
      </c>
      <c r="N28" s="19" t="s">
        <v>1547</v>
      </c>
      <c r="O28" s="22">
        <v>1</v>
      </c>
      <c r="P28" s="21">
        <f>IF(O28=Q28,R28)</f>
        <v>1</v>
      </c>
      <c r="Q28" s="21">
        <f>IF(O28="NA","NA",R28)</f>
        <v>1</v>
      </c>
      <c r="R28" s="21">
        <v>1</v>
      </c>
      <c r="S28" s="228"/>
    </row>
    <row r="29" spans="1:19" s="23" customFormat="1" ht="262.5" x14ac:dyDescent="0.2">
      <c r="A29" s="18">
        <v>16</v>
      </c>
      <c r="B29" s="19" t="s">
        <v>427</v>
      </c>
      <c r="C29" s="25" t="s">
        <v>51</v>
      </c>
      <c r="D29" s="19" t="s">
        <v>416</v>
      </c>
      <c r="E29" s="20">
        <v>1</v>
      </c>
      <c r="F29" s="21">
        <f>IF(E29=G29,H29)</f>
        <v>1</v>
      </c>
      <c r="G29" s="21">
        <f>IF(E29="NA","NA",H29)</f>
        <v>1</v>
      </c>
      <c r="H29" s="21">
        <v>1</v>
      </c>
      <c r="I29" s="19" t="s">
        <v>422</v>
      </c>
      <c r="J29" s="22">
        <v>1</v>
      </c>
      <c r="K29" s="21">
        <f>IF(J29=L29,M29)</f>
        <v>1</v>
      </c>
      <c r="L29" s="21">
        <f>IF(J29="NA","NA",M29)</f>
        <v>1</v>
      </c>
      <c r="M29" s="21">
        <v>1</v>
      </c>
      <c r="N29" s="19" t="s">
        <v>1544</v>
      </c>
      <c r="O29" s="22">
        <v>1</v>
      </c>
      <c r="P29" s="21">
        <f>IF(O29=Q29,R29)</f>
        <v>1</v>
      </c>
      <c r="Q29" s="21">
        <f>IF(O29="NA","NA",R29)</f>
        <v>1</v>
      </c>
      <c r="R29" s="21">
        <v>1</v>
      </c>
      <c r="S29" s="228" t="s">
        <v>59</v>
      </c>
    </row>
    <row r="30" spans="1:19" s="23" customFormat="1" ht="187.5" x14ac:dyDescent="0.2">
      <c r="A30" s="18">
        <v>17</v>
      </c>
      <c r="B30" s="19" t="s">
        <v>415</v>
      </c>
      <c r="C30" s="25" t="s">
        <v>52</v>
      </c>
      <c r="D30" s="19" t="s">
        <v>416</v>
      </c>
      <c r="E30" s="20">
        <v>1</v>
      </c>
      <c r="F30" s="21">
        <f>IF(E30=G30,H30)</f>
        <v>1</v>
      </c>
      <c r="G30" s="21">
        <f>IF(E30="NA","NA",H30)</f>
        <v>1</v>
      </c>
      <c r="H30" s="21">
        <v>1</v>
      </c>
      <c r="I30" s="19" t="s">
        <v>422</v>
      </c>
      <c r="J30" s="22">
        <v>1</v>
      </c>
      <c r="K30" s="21">
        <f>IF(J30=L30,M30)</f>
        <v>1</v>
      </c>
      <c r="L30" s="21">
        <f>IF(J30="NA","NA",M30)</f>
        <v>1</v>
      </c>
      <c r="M30" s="21">
        <v>1</v>
      </c>
      <c r="N30" s="19" t="s">
        <v>1548</v>
      </c>
      <c r="O30" s="22">
        <v>1</v>
      </c>
      <c r="P30" s="21">
        <f>IF(O30=Q30,R30)</f>
        <v>1</v>
      </c>
      <c r="Q30" s="21">
        <f>IF(O30="NA","NA",R30)</f>
        <v>1</v>
      </c>
      <c r="R30" s="21">
        <v>1</v>
      </c>
      <c r="S30" s="228"/>
    </row>
    <row r="31" spans="1:19" s="23" customFormat="1" ht="60" customHeight="1" x14ac:dyDescent="0.2">
      <c r="A31" s="229" t="s">
        <v>1539</v>
      </c>
      <c r="B31" s="229"/>
      <c r="C31" s="229"/>
      <c r="D31" s="229"/>
      <c r="E31" s="229"/>
      <c r="F31" s="229"/>
      <c r="G31" s="229"/>
      <c r="H31" s="229"/>
      <c r="I31" s="229"/>
      <c r="J31" s="229"/>
      <c r="K31" s="229"/>
      <c r="L31" s="229"/>
      <c r="M31" s="229"/>
      <c r="N31" s="229"/>
      <c r="O31" s="229"/>
      <c r="P31" s="229"/>
      <c r="Q31" s="229"/>
      <c r="R31" s="229"/>
      <c r="S31" s="229"/>
    </row>
    <row r="32" spans="1:19" s="23" customFormat="1" ht="262.5" x14ac:dyDescent="0.2">
      <c r="A32" s="18">
        <v>18</v>
      </c>
      <c r="B32" s="19" t="s">
        <v>428</v>
      </c>
      <c r="C32" s="25" t="s">
        <v>44</v>
      </c>
      <c r="D32" s="19" t="s">
        <v>416</v>
      </c>
      <c r="E32" s="20">
        <v>1</v>
      </c>
      <c r="F32" s="21">
        <f>IF(E32=G32,H32)</f>
        <v>1</v>
      </c>
      <c r="G32" s="21">
        <f>IF(E32="NA","NA",H32)</f>
        <v>1</v>
      </c>
      <c r="H32" s="21">
        <v>1</v>
      </c>
      <c r="I32" s="19" t="s">
        <v>422</v>
      </c>
      <c r="J32" s="22">
        <v>1</v>
      </c>
      <c r="K32" s="21">
        <f>IF(J32=L32,M32)</f>
        <v>1</v>
      </c>
      <c r="L32" s="21">
        <f>IF(J32="NA","NA",M32)</f>
        <v>1</v>
      </c>
      <c r="M32" s="21">
        <v>1</v>
      </c>
      <c r="N32" s="19" t="s">
        <v>1544</v>
      </c>
      <c r="O32" s="22">
        <v>1</v>
      </c>
      <c r="P32" s="21">
        <f>IF(O32=Q32,R32)</f>
        <v>1</v>
      </c>
      <c r="Q32" s="21">
        <f>IF(O32="NA","NA",R32)</f>
        <v>1</v>
      </c>
      <c r="R32" s="21">
        <v>1</v>
      </c>
      <c r="S32" s="228" t="s">
        <v>59</v>
      </c>
    </row>
    <row r="33" spans="1:19" s="23" customFormat="1" ht="262.5" x14ac:dyDescent="0.2">
      <c r="A33" s="18">
        <v>19</v>
      </c>
      <c r="B33" s="19" t="s">
        <v>428</v>
      </c>
      <c r="C33" s="25" t="s">
        <v>53</v>
      </c>
      <c r="D33" s="19" t="s">
        <v>416</v>
      </c>
      <c r="E33" s="20">
        <v>1</v>
      </c>
      <c r="F33" s="21">
        <f>IF(E33=G33,H33)</f>
        <v>1</v>
      </c>
      <c r="G33" s="21">
        <f>IF(E33="NA","NA",H33)</f>
        <v>1</v>
      </c>
      <c r="H33" s="21">
        <v>1</v>
      </c>
      <c r="I33" s="19" t="s">
        <v>422</v>
      </c>
      <c r="J33" s="22">
        <v>1</v>
      </c>
      <c r="K33" s="21">
        <f>IF(J33=L33,M33)</f>
        <v>1</v>
      </c>
      <c r="L33" s="21">
        <f>IF(J33="NA","NA",M33)</f>
        <v>1</v>
      </c>
      <c r="M33" s="21">
        <v>1</v>
      </c>
      <c r="N33" s="19" t="s">
        <v>1544</v>
      </c>
      <c r="O33" s="22">
        <v>1</v>
      </c>
      <c r="P33" s="21">
        <f>IF(O33=Q33,R33)</f>
        <v>1</v>
      </c>
      <c r="Q33" s="21">
        <f>IF(O33="NA","NA",R33)</f>
        <v>1</v>
      </c>
      <c r="R33" s="21">
        <v>1</v>
      </c>
      <c r="S33" s="228"/>
    </row>
    <row r="34" spans="1:19" s="23" customFormat="1" ht="243.75" x14ac:dyDescent="0.2">
      <c r="A34" s="18">
        <v>20</v>
      </c>
      <c r="B34" s="19" t="s">
        <v>428</v>
      </c>
      <c r="C34" s="143" t="s">
        <v>1488</v>
      </c>
      <c r="D34" s="19" t="s">
        <v>416</v>
      </c>
      <c r="E34" s="20">
        <v>1</v>
      </c>
      <c r="F34" s="21">
        <f>IF(E34=G34,H34)</f>
        <v>1</v>
      </c>
      <c r="G34" s="21">
        <f>IF(E34="NA","NA",H34)</f>
        <v>1</v>
      </c>
      <c r="H34" s="21">
        <v>1</v>
      </c>
      <c r="I34" s="19" t="s">
        <v>422</v>
      </c>
      <c r="J34" s="22">
        <v>1</v>
      </c>
      <c r="K34" s="21">
        <f>IF(J34=L34,M34)</f>
        <v>1</v>
      </c>
      <c r="L34" s="21">
        <f>IF(J34="NA","NA",M34)</f>
        <v>1</v>
      </c>
      <c r="M34" s="21">
        <v>1</v>
      </c>
      <c r="N34" s="19" t="s">
        <v>1545</v>
      </c>
      <c r="O34" s="22">
        <v>1</v>
      </c>
      <c r="P34" s="21">
        <f>IF(O34=Q34,R34)</f>
        <v>1</v>
      </c>
      <c r="Q34" s="21">
        <f>IF(O34="NA","NA",R34)</f>
        <v>1</v>
      </c>
      <c r="R34" s="21">
        <v>1</v>
      </c>
      <c r="S34" s="228" t="s">
        <v>59</v>
      </c>
    </row>
    <row r="35" spans="1:19" s="23" customFormat="1" ht="187.5" x14ac:dyDescent="0.2">
      <c r="A35" s="18">
        <v>21</v>
      </c>
      <c r="B35" s="19" t="s">
        <v>428</v>
      </c>
      <c r="C35" s="143" t="s">
        <v>1489</v>
      </c>
      <c r="D35" s="19" t="s">
        <v>416</v>
      </c>
      <c r="E35" s="20">
        <v>1</v>
      </c>
      <c r="F35" s="21">
        <f>IF(E35=G35,H35)</f>
        <v>1</v>
      </c>
      <c r="G35" s="21">
        <f>IF(E35="NA","NA",H35)</f>
        <v>1</v>
      </c>
      <c r="H35" s="21">
        <v>1</v>
      </c>
      <c r="I35" s="19" t="s">
        <v>422</v>
      </c>
      <c r="J35" s="22">
        <v>1</v>
      </c>
      <c r="K35" s="21">
        <f>IF(J35=L35,M35)</f>
        <v>1</v>
      </c>
      <c r="L35" s="21">
        <f>IF(J35="NA","NA",M35)</f>
        <v>1</v>
      </c>
      <c r="M35" s="21">
        <v>1</v>
      </c>
      <c r="N35" s="19" t="s">
        <v>1552</v>
      </c>
      <c r="O35" s="22">
        <v>1</v>
      </c>
      <c r="P35" s="21">
        <f>IF(O35=Q35,R35)</f>
        <v>1</v>
      </c>
      <c r="Q35" s="21">
        <f>IF(O35="NA","NA",R35)</f>
        <v>1</v>
      </c>
      <c r="R35" s="21">
        <v>1</v>
      </c>
      <c r="S35" s="228"/>
    </row>
    <row r="36" spans="1:19" s="23" customFormat="1" ht="187.5" x14ac:dyDescent="0.2">
      <c r="A36" s="18">
        <v>22</v>
      </c>
      <c r="B36" s="19" t="s">
        <v>428</v>
      </c>
      <c r="C36" s="143" t="s">
        <v>1490</v>
      </c>
      <c r="D36" s="19" t="s">
        <v>416</v>
      </c>
      <c r="E36" s="20">
        <v>1</v>
      </c>
      <c r="F36" s="21">
        <f>IF(E36=G36,H36)</f>
        <v>1</v>
      </c>
      <c r="G36" s="21">
        <f>IF(E36="NA","NA",H36)</f>
        <v>1</v>
      </c>
      <c r="H36" s="21">
        <v>1</v>
      </c>
      <c r="I36" s="19" t="s">
        <v>422</v>
      </c>
      <c r="J36" s="22">
        <v>1</v>
      </c>
      <c r="K36" s="21">
        <f>IF(J36=L36,M36)</f>
        <v>1</v>
      </c>
      <c r="L36" s="21">
        <f>IF(J36="NA","NA",M36)</f>
        <v>1</v>
      </c>
      <c r="M36" s="21">
        <v>1</v>
      </c>
      <c r="N36" s="19" t="s">
        <v>1552</v>
      </c>
      <c r="O36" s="22">
        <v>1</v>
      </c>
      <c r="P36" s="21">
        <f>IF(O36=Q36,R36)</f>
        <v>1</v>
      </c>
      <c r="Q36" s="21">
        <f>IF(O36="NA","NA",R36)</f>
        <v>1</v>
      </c>
      <c r="R36" s="21">
        <v>1</v>
      </c>
      <c r="S36" s="26" t="s">
        <v>59</v>
      </c>
    </row>
    <row r="37" spans="1:19" s="23" customFormat="1" ht="18.75" x14ac:dyDescent="0.2">
      <c r="A37" s="229" t="s">
        <v>34</v>
      </c>
      <c r="B37" s="229"/>
      <c r="C37" s="229"/>
      <c r="D37" s="229"/>
      <c r="E37" s="229"/>
      <c r="F37" s="229"/>
      <c r="G37" s="229"/>
      <c r="H37" s="229"/>
      <c r="I37" s="229"/>
      <c r="J37" s="229"/>
      <c r="K37" s="229"/>
      <c r="L37" s="229"/>
      <c r="M37" s="229"/>
      <c r="N37" s="229"/>
      <c r="O37" s="229"/>
      <c r="P37" s="229"/>
      <c r="Q37" s="229"/>
      <c r="R37" s="229"/>
      <c r="S37" s="229"/>
    </row>
    <row r="38" spans="1:19" s="23" customFormat="1" ht="168.75" x14ac:dyDescent="0.2">
      <c r="A38" s="18">
        <v>23</v>
      </c>
      <c r="B38" s="19" t="s">
        <v>415</v>
      </c>
      <c r="C38" s="143" t="s">
        <v>1491</v>
      </c>
      <c r="D38" s="19" t="s">
        <v>416</v>
      </c>
      <c r="E38" s="20">
        <v>1</v>
      </c>
      <c r="F38" s="21">
        <f>IF(E38=G38,H38)</f>
        <v>1</v>
      </c>
      <c r="G38" s="21">
        <f>IF(E38="NA","NA",H38)</f>
        <v>1</v>
      </c>
      <c r="H38" s="21">
        <v>1</v>
      </c>
      <c r="I38" s="19" t="s">
        <v>422</v>
      </c>
      <c r="J38" s="22">
        <v>1</v>
      </c>
      <c r="K38" s="21">
        <f>IF(J38=L38,M38)</f>
        <v>1</v>
      </c>
      <c r="L38" s="21">
        <f>IF(J38="NA","NA",M38)</f>
        <v>1</v>
      </c>
      <c r="M38" s="21">
        <v>1</v>
      </c>
      <c r="N38" s="19" t="s">
        <v>1549</v>
      </c>
      <c r="O38" s="22">
        <v>1</v>
      </c>
      <c r="P38" s="21">
        <f>IF(O38=Q38,R38)</f>
        <v>1</v>
      </c>
      <c r="Q38" s="21">
        <f>IF(O38="NA","NA",R38)</f>
        <v>1</v>
      </c>
      <c r="R38" s="21">
        <v>1</v>
      </c>
      <c r="S38" s="26" t="s">
        <v>59</v>
      </c>
    </row>
    <row r="39" spans="1:19" s="23" customFormat="1" ht="150" x14ac:dyDescent="0.2">
      <c r="A39" s="18">
        <v>24</v>
      </c>
      <c r="B39" s="19" t="s">
        <v>421</v>
      </c>
      <c r="C39" s="143" t="s">
        <v>1492</v>
      </c>
      <c r="D39" s="19" t="s">
        <v>416</v>
      </c>
      <c r="E39" s="20">
        <v>1</v>
      </c>
      <c r="F39" s="21">
        <f>IF(E39=G39,H39)</f>
        <v>1</v>
      </c>
      <c r="G39" s="21">
        <f>IF(E39="NA","NA",H39)</f>
        <v>1</v>
      </c>
      <c r="H39" s="21">
        <v>1</v>
      </c>
      <c r="I39" s="19" t="s">
        <v>422</v>
      </c>
      <c r="J39" s="22">
        <v>1</v>
      </c>
      <c r="K39" s="21">
        <f>IF(J39=L39,M39)</f>
        <v>1</v>
      </c>
      <c r="L39" s="21">
        <f>IF(J39="NA","NA",M39)</f>
        <v>1</v>
      </c>
      <c r="M39" s="21">
        <v>1</v>
      </c>
      <c r="N39" s="19" t="s">
        <v>1550</v>
      </c>
      <c r="O39" s="22">
        <v>1</v>
      </c>
      <c r="P39" s="21">
        <f>IF(O39=Q39,R39)</f>
        <v>1</v>
      </c>
      <c r="Q39" s="21">
        <f>IF(O39="NA","NA",R39)</f>
        <v>1</v>
      </c>
      <c r="R39" s="21">
        <v>1</v>
      </c>
      <c r="S39" s="228" t="s">
        <v>59</v>
      </c>
    </row>
    <row r="40" spans="1:19" s="23" customFormat="1" ht="225" x14ac:dyDescent="0.2">
      <c r="A40" s="18">
        <v>25</v>
      </c>
      <c r="B40" s="19" t="s">
        <v>429</v>
      </c>
      <c r="C40" s="143" t="s">
        <v>1493</v>
      </c>
      <c r="D40" s="19" t="s">
        <v>416</v>
      </c>
      <c r="E40" s="20">
        <v>1</v>
      </c>
      <c r="F40" s="21">
        <f>IF(E40=G40,H40)</f>
        <v>1</v>
      </c>
      <c r="G40" s="21">
        <f>IF(E40="NA","NA",H40)</f>
        <v>1</v>
      </c>
      <c r="H40" s="21">
        <v>1</v>
      </c>
      <c r="I40" s="19" t="s">
        <v>430</v>
      </c>
      <c r="J40" s="22">
        <v>1</v>
      </c>
      <c r="K40" s="21">
        <f>IF(J40=L40,M40)</f>
        <v>1</v>
      </c>
      <c r="L40" s="21">
        <f>IF(J40="NA","NA",M40)</f>
        <v>1</v>
      </c>
      <c r="M40" s="21">
        <v>1</v>
      </c>
      <c r="N40" s="19" t="s">
        <v>1551</v>
      </c>
      <c r="O40" s="22">
        <v>1</v>
      </c>
      <c r="P40" s="21">
        <f>IF(O40=Q40,R40)</f>
        <v>1</v>
      </c>
      <c r="Q40" s="21">
        <f>IF(O40="NA","NA",R40)</f>
        <v>1</v>
      </c>
      <c r="R40" s="21">
        <v>1</v>
      </c>
      <c r="S40" s="228"/>
    </row>
    <row r="41" spans="1:19" s="23" customFormat="1" ht="18.75" x14ac:dyDescent="0.2">
      <c r="A41" s="229" t="s">
        <v>35</v>
      </c>
      <c r="B41" s="229"/>
      <c r="C41" s="229"/>
      <c r="D41" s="229"/>
      <c r="E41" s="229"/>
      <c r="F41" s="229"/>
      <c r="G41" s="229"/>
      <c r="H41" s="229"/>
      <c r="I41" s="229"/>
      <c r="J41" s="229"/>
      <c r="K41" s="229"/>
      <c r="L41" s="229"/>
      <c r="M41" s="229"/>
      <c r="N41" s="229"/>
      <c r="O41" s="229"/>
      <c r="P41" s="229"/>
      <c r="Q41" s="229"/>
      <c r="R41" s="229"/>
      <c r="S41" s="229"/>
    </row>
    <row r="42" spans="1:19" s="23" customFormat="1" ht="187.5" x14ac:dyDescent="0.2">
      <c r="A42" s="18">
        <v>26</v>
      </c>
      <c r="B42" s="19" t="s">
        <v>431</v>
      </c>
      <c r="C42" s="28" t="s">
        <v>54</v>
      </c>
      <c r="D42" s="19" t="s">
        <v>432</v>
      </c>
      <c r="E42" s="20">
        <v>1</v>
      </c>
      <c r="F42" s="21">
        <f>IF(E42=G42,H42)</f>
        <v>1</v>
      </c>
      <c r="G42" s="21">
        <f>IF(E42="NA","NA",H42)</f>
        <v>1</v>
      </c>
      <c r="H42" s="21">
        <v>1</v>
      </c>
      <c r="I42" s="19" t="s">
        <v>433</v>
      </c>
      <c r="J42" s="22">
        <v>1</v>
      </c>
      <c r="K42" s="21">
        <f>IF(J42=L42,M42)</f>
        <v>1</v>
      </c>
      <c r="L42" s="21">
        <f>IF(J42="NA","NA",M42)</f>
        <v>1</v>
      </c>
      <c r="M42" s="21">
        <v>1</v>
      </c>
      <c r="N42" s="19" t="s">
        <v>434</v>
      </c>
      <c r="O42" s="22">
        <v>1</v>
      </c>
      <c r="P42" s="21">
        <f>IF(O42=Q42,R42)</f>
        <v>1</v>
      </c>
      <c r="Q42" s="21">
        <f>IF(O42="NA","NA",R42)</f>
        <v>1</v>
      </c>
      <c r="R42" s="21">
        <v>1</v>
      </c>
      <c r="S42" s="26" t="s">
        <v>61</v>
      </c>
    </row>
    <row r="43" spans="1:19" s="23" customFormat="1" ht="206.25" x14ac:dyDescent="0.2">
      <c r="A43" s="18">
        <v>27</v>
      </c>
      <c r="B43" s="19" t="s">
        <v>435</v>
      </c>
      <c r="C43" s="28" t="s">
        <v>55</v>
      </c>
      <c r="D43" s="19" t="s">
        <v>436</v>
      </c>
      <c r="E43" s="20">
        <v>1</v>
      </c>
      <c r="F43" s="21">
        <f>IF(E43=G43,H43)</f>
        <v>1</v>
      </c>
      <c r="G43" s="21">
        <f>IF(E43="NA","NA",H43)</f>
        <v>1</v>
      </c>
      <c r="H43" s="21">
        <v>1</v>
      </c>
      <c r="I43" s="19" t="s">
        <v>437</v>
      </c>
      <c r="J43" s="22">
        <v>1</v>
      </c>
      <c r="K43" s="21">
        <f>IF(J43=L43,M43)</f>
        <v>1</v>
      </c>
      <c r="L43" s="21">
        <f>IF(J43="NA","NA",M43)</f>
        <v>1</v>
      </c>
      <c r="M43" s="21">
        <v>1</v>
      </c>
      <c r="N43" s="19" t="s">
        <v>438</v>
      </c>
      <c r="O43" s="22">
        <v>1</v>
      </c>
      <c r="P43" s="21">
        <f>IF(O43=Q43,R43)</f>
        <v>1</v>
      </c>
      <c r="Q43" s="21">
        <f>IF(O43="NA","NA",R43)</f>
        <v>1</v>
      </c>
      <c r="R43" s="21">
        <v>1</v>
      </c>
      <c r="S43" s="26" t="s">
        <v>60</v>
      </c>
    </row>
    <row r="44" spans="1:19" s="23" customFormat="1" ht="56.25" x14ac:dyDescent="0.2">
      <c r="A44" s="18">
        <v>28</v>
      </c>
      <c r="B44" s="227" t="s">
        <v>435</v>
      </c>
      <c r="C44" s="224" t="s">
        <v>55</v>
      </c>
      <c r="D44" s="227" t="s">
        <v>436</v>
      </c>
      <c r="E44" s="20">
        <v>1</v>
      </c>
      <c r="F44" s="21">
        <f>IF(E44=G44,H44)</f>
        <v>1</v>
      </c>
      <c r="G44" s="21">
        <f>IF(E44="NA","NA",H44)</f>
        <v>1</v>
      </c>
      <c r="H44" s="21">
        <v>1</v>
      </c>
      <c r="I44" s="19" t="s">
        <v>439</v>
      </c>
      <c r="J44" s="22">
        <v>1</v>
      </c>
      <c r="K44" s="21">
        <f>IF(J44=L44,M44)</f>
        <v>1</v>
      </c>
      <c r="L44" s="21">
        <f>IF(J44="NA","NA",M44)</f>
        <v>1</v>
      </c>
      <c r="M44" s="21">
        <v>1</v>
      </c>
      <c r="N44" s="19" t="s">
        <v>440</v>
      </c>
      <c r="O44" s="22">
        <v>1</v>
      </c>
      <c r="P44" s="21">
        <f>IF(O44=Q44,R44)</f>
        <v>1</v>
      </c>
      <c r="Q44" s="21">
        <f>IF(O44="NA","NA",R44)</f>
        <v>1</v>
      </c>
      <c r="R44" s="21">
        <v>1</v>
      </c>
      <c r="S44" s="228" t="s">
        <v>31</v>
      </c>
    </row>
    <row r="45" spans="1:19" s="23" customFormat="1" ht="56.25" x14ac:dyDescent="0.2">
      <c r="A45" s="18">
        <v>29</v>
      </c>
      <c r="B45" s="227"/>
      <c r="C45" s="224"/>
      <c r="D45" s="227"/>
      <c r="E45" s="20">
        <v>1</v>
      </c>
      <c r="F45" s="21">
        <f>IF(E45=G45,H45)</f>
        <v>1</v>
      </c>
      <c r="G45" s="21">
        <f>IF(E45="NA","NA",H45)</f>
        <v>1</v>
      </c>
      <c r="H45" s="21">
        <v>1</v>
      </c>
      <c r="I45" s="19" t="s">
        <v>441</v>
      </c>
      <c r="J45" s="22">
        <v>1</v>
      </c>
      <c r="K45" s="21">
        <f>IF(J45=L45,M45)</f>
        <v>1</v>
      </c>
      <c r="L45" s="21">
        <f>IF(J45="NA","NA",M45)</f>
        <v>1</v>
      </c>
      <c r="M45" s="21">
        <v>1</v>
      </c>
      <c r="N45" s="19" t="s">
        <v>440</v>
      </c>
      <c r="O45" s="22">
        <v>1</v>
      </c>
      <c r="P45" s="21">
        <f>IF(O45=Q45,R45)</f>
        <v>1</v>
      </c>
      <c r="Q45" s="21">
        <f>IF(O45="NA","NA",R45)</f>
        <v>1</v>
      </c>
      <c r="R45" s="21">
        <v>1</v>
      </c>
      <c r="S45" s="228"/>
    </row>
    <row r="46" spans="1:19" s="23" customFormat="1" ht="18.75" x14ac:dyDescent="0.2">
      <c r="A46" s="229" t="s">
        <v>36</v>
      </c>
      <c r="B46" s="229"/>
      <c r="C46" s="229"/>
      <c r="D46" s="229"/>
      <c r="E46" s="229"/>
      <c r="F46" s="229"/>
      <c r="G46" s="229"/>
      <c r="H46" s="229"/>
      <c r="I46" s="229"/>
      <c r="J46" s="229"/>
      <c r="K46" s="229"/>
      <c r="L46" s="229"/>
      <c r="M46" s="229"/>
      <c r="N46" s="229"/>
      <c r="O46" s="229"/>
      <c r="P46" s="229"/>
      <c r="Q46" s="229"/>
      <c r="R46" s="229"/>
      <c r="S46" s="229"/>
    </row>
    <row r="47" spans="1:19" s="23" customFormat="1" ht="318.75" x14ac:dyDescent="0.2">
      <c r="A47" s="18">
        <v>30</v>
      </c>
      <c r="B47" s="19" t="s">
        <v>1256</v>
      </c>
      <c r="C47" s="28" t="s">
        <v>56</v>
      </c>
      <c r="D47" s="19" t="s">
        <v>442</v>
      </c>
      <c r="E47" s="20">
        <v>1</v>
      </c>
      <c r="F47" s="21">
        <f>IF(E47=G47,H47)</f>
        <v>1</v>
      </c>
      <c r="G47" s="21">
        <f>IF(E47="NA","NA",H47)</f>
        <v>1</v>
      </c>
      <c r="H47" s="21">
        <v>1</v>
      </c>
      <c r="I47" s="19" t="s">
        <v>443</v>
      </c>
      <c r="J47" s="22">
        <v>1</v>
      </c>
      <c r="K47" s="21">
        <f t="shared" ref="K47:K58" si="6">IF(J47=L47,M47)</f>
        <v>1</v>
      </c>
      <c r="L47" s="21">
        <f t="shared" ref="L47:L58" si="7">IF(J47="NA","NA",M47)</f>
        <v>1</v>
      </c>
      <c r="M47" s="21">
        <v>1</v>
      </c>
      <c r="N47" s="19" t="s">
        <v>444</v>
      </c>
      <c r="O47" s="22">
        <v>1</v>
      </c>
      <c r="P47" s="21">
        <f t="shared" ref="P47:P58" si="8">IF(O47=Q47,R47)</f>
        <v>1</v>
      </c>
      <c r="Q47" s="21">
        <f t="shared" ref="Q47:Q58" si="9">IF(O47="NA","NA",R47)</f>
        <v>1</v>
      </c>
      <c r="R47" s="21">
        <v>1</v>
      </c>
      <c r="S47" s="26" t="s">
        <v>62</v>
      </c>
    </row>
    <row r="48" spans="1:19" s="23" customFormat="1" ht="112.5" x14ac:dyDescent="0.2">
      <c r="A48" s="18">
        <v>31</v>
      </c>
      <c r="B48" s="19" t="s">
        <v>1257</v>
      </c>
      <c r="C48" s="225" t="s">
        <v>56</v>
      </c>
      <c r="D48" s="19" t="s">
        <v>445</v>
      </c>
      <c r="E48" s="20">
        <v>1</v>
      </c>
      <c r="F48" s="21">
        <f>IF(E48=G48,H48)</f>
        <v>1</v>
      </c>
      <c r="G48" s="21">
        <f>IF(E48="NA","NA",H48)</f>
        <v>1</v>
      </c>
      <c r="H48" s="21">
        <v>1</v>
      </c>
      <c r="I48" s="19" t="s">
        <v>443</v>
      </c>
      <c r="J48" s="22">
        <v>1</v>
      </c>
      <c r="K48" s="21">
        <f t="shared" si="6"/>
        <v>1</v>
      </c>
      <c r="L48" s="21">
        <f t="shared" si="7"/>
        <v>1</v>
      </c>
      <c r="M48" s="21">
        <v>1</v>
      </c>
      <c r="N48" s="19" t="s">
        <v>444</v>
      </c>
      <c r="O48" s="22">
        <v>1</v>
      </c>
      <c r="P48" s="21">
        <f t="shared" si="8"/>
        <v>1</v>
      </c>
      <c r="Q48" s="21">
        <f t="shared" si="9"/>
        <v>1</v>
      </c>
      <c r="R48" s="21">
        <v>1</v>
      </c>
      <c r="S48" s="228" t="s">
        <v>63</v>
      </c>
    </row>
    <row r="49" spans="1:19" s="23" customFormat="1" ht="206.25" x14ac:dyDescent="0.2">
      <c r="A49" s="18">
        <v>32</v>
      </c>
      <c r="B49" s="19" t="s">
        <v>446</v>
      </c>
      <c r="C49" s="226"/>
      <c r="D49" s="19" t="s">
        <v>447</v>
      </c>
      <c r="E49" s="20">
        <v>1</v>
      </c>
      <c r="F49" s="21">
        <f>IF(E49=G49,H49)</f>
        <v>1</v>
      </c>
      <c r="G49" s="21">
        <f>IF(E49="NA","NA",H49)</f>
        <v>1</v>
      </c>
      <c r="H49" s="21">
        <v>1</v>
      </c>
      <c r="I49" s="19" t="s">
        <v>448</v>
      </c>
      <c r="J49" s="22">
        <v>1</v>
      </c>
      <c r="K49" s="21">
        <f t="shared" si="6"/>
        <v>1</v>
      </c>
      <c r="L49" s="21">
        <f t="shared" si="7"/>
        <v>1</v>
      </c>
      <c r="M49" s="21">
        <v>1</v>
      </c>
      <c r="N49" s="19" t="s">
        <v>449</v>
      </c>
      <c r="O49" s="22">
        <v>1</v>
      </c>
      <c r="P49" s="21">
        <f t="shared" si="8"/>
        <v>1</v>
      </c>
      <c r="Q49" s="21">
        <f t="shared" si="9"/>
        <v>1</v>
      </c>
      <c r="R49" s="21">
        <v>1</v>
      </c>
      <c r="S49" s="228"/>
    </row>
    <row r="50" spans="1:19" s="23" customFormat="1" ht="112.5" x14ac:dyDescent="0.2">
      <c r="A50" s="18">
        <v>33</v>
      </c>
      <c r="B50" s="19" t="s">
        <v>1258</v>
      </c>
      <c r="C50" s="28" t="s">
        <v>57</v>
      </c>
      <c r="D50" s="19" t="s">
        <v>450</v>
      </c>
      <c r="E50" s="20">
        <v>1</v>
      </c>
      <c r="F50" s="21">
        <f t="shared" ref="F50:F58" si="10">IF(E50=G50,H50)</f>
        <v>1</v>
      </c>
      <c r="G50" s="21">
        <f t="shared" ref="G50:G58" si="11">IF(E50="NA","NA",H50)</f>
        <v>1</v>
      </c>
      <c r="H50" s="21">
        <v>1</v>
      </c>
      <c r="I50" s="19" t="s">
        <v>451</v>
      </c>
      <c r="J50" s="22">
        <v>1</v>
      </c>
      <c r="K50" s="21">
        <f t="shared" si="6"/>
        <v>1</v>
      </c>
      <c r="L50" s="21">
        <f t="shared" si="7"/>
        <v>1</v>
      </c>
      <c r="M50" s="21">
        <v>1</v>
      </c>
      <c r="N50" s="19" t="s">
        <v>452</v>
      </c>
      <c r="O50" s="22">
        <v>1</v>
      </c>
      <c r="P50" s="21">
        <f t="shared" si="8"/>
        <v>1</v>
      </c>
      <c r="Q50" s="21">
        <f t="shared" si="9"/>
        <v>1</v>
      </c>
      <c r="R50" s="21">
        <v>1</v>
      </c>
      <c r="S50" s="228"/>
    </row>
    <row r="51" spans="1:19" s="23" customFormat="1" ht="253.5" customHeight="1" x14ac:dyDescent="0.2">
      <c r="A51" s="18">
        <v>34</v>
      </c>
      <c r="B51" s="227" t="s">
        <v>453</v>
      </c>
      <c r="C51" s="208" t="s">
        <v>1494</v>
      </c>
      <c r="D51" s="162" t="s">
        <v>454</v>
      </c>
      <c r="E51" s="20">
        <v>1</v>
      </c>
      <c r="F51" s="21">
        <f t="shared" si="10"/>
        <v>1</v>
      </c>
      <c r="G51" s="21">
        <f t="shared" si="11"/>
        <v>1</v>
      </c>
      <c r="H51" s="21">
        <v>1</v>
      </c>
      <c r="I51" s="162" t="s">
        <v>455</v>
      </c>
      <c r="J51" s="22">
        <v>1</v>
      </c>
      <c r="K51" s="21">
        <f t="shared" si="6"/>
        <v>1</v>
      </c>
      <c r="L51" s="21">
        <f t="shared" si="7"/>
        <v>1</v>
      </c>
      <c r="M51" s="21">
        <v>1</v>
      </c>
      <c r="N51" s="162" t="s">
        <v>456</v>
      </c>
      <c r="O51" s="22">
        <v>1</v>
      </c>
      <c r="P51" s="21">
        <f t="shared" si="8"/>
        <v>1</v>
      </c>
      <c r="Q51" s="21">
        <f t="shared" si="9"/>
        <v>1</v>
      </c>
      <c r="R51" s="21">
        <v>1</v>
      </c>
      <c r="S51" s="228" t="s">
        <v>64</v>
      </c>
    </row>
    <row r="52" spans="1:19" s="23" customFormat="1" ht="168.75" x14ac:dyDescent="0.2">
      <c r="A52" s="18">
        <v>35</v>
      </c>
      <c r="B52" s="227"/>
      <c r="C52" s="209"/>
      <c r="D52" s="162" t="s">
        <v>457</v>
      </c>
      <c r="E52" s="20">
        <v>1</v>
      </c>
      <c r="F52" s="21">
        <f t="shared" si="10"/>
        <v>1</v>
      </c>
      <c r="G52" s="21">
        <f t="shared" si="11"/>
        <v>1</v>
      </c>
      <c r="H52" s="21">
        <v>1</v>
      </c>
      <c r="I52" s="162" t="s">
        <v>458</v>
      </c>
      <c r="J52" s="22">
        <v>1</v>
      </c>
      <c r="K52" s="21">
        <f t="shared" si="6"/>
        <v>1</v>
      </c>
      <c r="L52" s="21">
        <f t="shared" si="7"/>
        <v>1</v>
      </c>
      <c r="M52" s="21">
        <v>1</v>
      </c>
      <c r="N52" s="162" t="s">
        <v>459</v>
      </c>
      <c r="O52" s="22">
        <v>1</v>
      </c>
      <c r="P52" s="21">
        <f t="shared" si="8"/>
        <v>1</v>
      </c>
      <c r="Q52" s="21">
        <f t="shared" si="9"/>
        <v>1</v>
      </c>
      <c r="R52" s="21">
        <v>1</v>
      </c>
      <c r="S52" s="228"/>
    </row>
    <row r="53" spans="1:19" s="23" customFormat="1" ht="262.5" x14ac:dyDescent="0.2">
      <c r="A53" s="18">
        <v>36</v>
      </c>
      <c r="B53" s="227" t="s">
        <v>453</v>
      </c>
      <c r="C53" s="209"/>
      <c r="D53" s="162" t="s">
        <v>460</v>
      </c>
      <c r="E53" s="20">
        <v>1</v>
      </c>
      <c r="F53" s="21">
        <f t="shared" si="10"/>
        <v>1</v>
      </c>
      <c r="G53" s="21">
        <f t="shared" si="11"/>
        <v>1</v>
      </c>
      <c r="H53" s="21">
        <v>1</v>
      </c>
      <c r="I53" s="162" t="s">
        <v>461</v>
      </c>
      <c r="J53" s="22">
        <v>1</v>
      </c>
      <c r="K53" s="21">
        <f t="shared" si="6"/>
        <v>1</v>
      </c>
      <c r="L53" s="21">
        <f t="shared" si="7"/>
        <v>1</v>
      </c>
      <c r="M53" s="21">
        <v>1</v>
      </c>
      <c r="N53" s="162" t="s">
        <v>456</v>
      </c>
      <c r="O53" s="22">
        <v>1</v>
      </c>
      <c r="P53" s="21">
        <f t="shared" si="8"/>
        <v>1</v>
      </c>
      <c r="Q53" s="21">
        <f t="shared" si="9"/>
        <v>1</v>
      </c>
      <c r="R53" s="21">
        <v>1</v>
      </c>
      <c r="S53" s="228" t="s">
        <v>64</v>
      </c>
    </row>
    <row r="54" spans="1:19" s="23" customFormat="1" ht="163.5" customHeight="1" x14ac:dyDescent="0.2">
      <c r="A54" s="18">
        <v>37</v>
      </c>
      <c r="B54" s="227"/>
      <c r="C54" s="209"/>
      <c r="D54" s="162" t="s">
        <v>1259</v>
      </c>
      <c r="E54" s="20">
        <v>1</v>
      </c>
      <c r="F54" s="21">
        <f t="shared" si="10"/>
        <v>1</v>
      </c>
      <c r="G54" s="21">
        <f t="shared" si="11"/>
        <v>1</v>
      </c>
      <c r="H54" s="21">
        <v>1</v>
      </c>
      <c r="I54" s="162" t="s">
        <v>462</v>
      </c>
      <c r="J54" s="22">
        <v>1</v>
      </c>
      <c r="K54" s="21">
        <f t="shared" si="6"/>
        <v>1</v>
      </c>
      <c r="L54" s="21">
        <f t="shared" si="7"/>
        <v>1</v>
      </c>
      <c r="M54" s="21">
        <v>1</v>
      </c>
      <c r="N54" s="162" t="s">
        <v>1260</v>
      </c>
      <c r="O54" s="22">
        <v>1</v>
      </c>
      <c r="P54" s="21">
        <f t="shared" si="8"/>
        <v>1</v>
      </c>
      <c r="Q54" s="21">
        <f t="shared" si="9"/>
        <v>1</v>
      </c>
      <c r="R54" s="21">
        <v>1</v>
      </c>
      <c r="S54" s="228"/>
    </row>
    <row r="55" spans="1:19" s="23" customFormat="1" ht="356.25" x14ac:dyDescent="0.2">
      <c r="A55" s="18">
        <v>38</v>
      </c>
      <c r="B55" s="19" t="s">
        <v>453</v>
      </c>
      <c r="C55" s="209"/>
      <c r="D55" s="162" t="s">
        <v>463</v>
      </c>
      <c r="E55" s="20">
        <v>1</v>
      </c>
      <c r="F55" s="21">
        <f t="shared" si="10"/>
        <v>1</v>
      </c>
      <c r="G55" s="21">
        <f t="shared" si="11"/>
        <v>1</v>
      </c>
      <c r="H55" s="21">
        <v>1</v>
      </c>
      <c r="I55" s="162" t="s">
        <v>464</v>
      </c>
      <c r="J55" s="22">
        <v>1</v>
      </c>
      <c r="K55" s="21">
        <f t="shared" si="6"/>
        <v>1</v>
      </c>
      <c r="L55" s="21">
        <f t="shared" si="7"/>
        <v>1</v>
      </c>
      <c r="M55" s="21">
        <v>1</v>
      </c>
      <c r="N55" s="162" t="s">
        <v>465</v>
      </c>
      <c r="O55" s="22">
        <v>1</v>
      </c>
      <c r="P55" s="21">
        <f t="shared" si="8"/>
        <v>1</v>
      </c>
      <c r="Q55" s="21">
        <f t="shared" si="9"/>
        <v>1</v>
      </c>
      <c r="R55" s="21">
        <v>1</v>
      </c>
      <c r="S55" s="26" t="s">
        <v>64</v>
      </c>
    </row>
    <row r="56" spans="1:19" s="23" customFormat="1" ht="150" x14ac:dyDescent="0.2">
      <c r="A56" s="18">
        <v>39</v>
      </c>
      <c r="B56" s="227" t="s">
        <v>453</v>
      </c>
      <c r="C56" s="209"/>
      <c r="D56" s="162" t="s">
        <v>466</v>
      </c>
      <c r="E56" s="20">
        <v>1</v>
      </c>
      <c r="F56" s="21">
        <f t="shared" si="10"/>
        <v>1</v>
      </c>
      <c r="G56" s="21">
        <f t="shared" si="11"/>
        <v>1</v>
      </c>
      <c r="H56" s="21">
        <v>1</v>
      </c>
      <c r="I56" s="162" t="s">
        <v>467</v>
      </c>
      <c r="J56" s="22">
        <v>1</v>
      </c>
      <c r="K56" s="21">
        <f t="shared" si="6"/>
        <v>1</v>
      </c>
      <c r="L56" s="21">
        <f t="shared" si="7"/>
        <v>1</v>
      </c>
      <c r="M56" s="21">
        <v>1</v>
      </c>
      <c r="N56" s="162" t="s">
        <v>468</v>
      </c>
      <c r="O56" s="22">
        <v>1</v>
      </c>
      <c r="P56" s="21">
        <f t="shared" si="8"/>
        <v>1</v>
      </c>
      <c r="Q56" s="21">
        <f t="shared" si="9"/>
        <v>1</v>
      </c>
      <c r="R56" s="21">
        <v>1</v>
      </c>
      <c r="S56" s="228" t="s">
        <v>64</v>
      </c>
    </row>
    <row r="57" spans="1:19" s="23" customFormat="1" ht="150" x14ac:dyDescent="0.2">
      <c r="A57" s="18">
        <v>40</v>
      </c>
      <c r="B57" s="227"/>
      <c r="C57" s="209"/>
      <c r="D57" s="162" t="s">
        <v>469</v>
      </c>
      <c r="E57" s="20">
        <v>1</v>
      </c>
      <c r="F57" s="21">
        <f t="shared" si="10"/>
        <v>1</v>
      </c>
      <c r="G57" s="21">
        <f t="shared" si="11"/>
        <v>1</v>
      </c>
      <c r="H57" s="21">
        <v>1</v>
      </c>
      <c r="I57" s="162" t="s">
        <v>470</v>
      </c>
      <c r="J57" s="22">
        <v>1</v>
      </c>
      <c r="K57" s="21">
        <f t="shared" si="6"/>
        <v>1</v>
      </c>
      <c r="L57" s="21">
        <f t="shared" si="7"/>
        <v>1</v>
      </c>
      <c r="M57" s="21">
        <v>1</v>
      </c>
      <c r="N57" s="162" t="s">
        <v>1261</v>
      </c>
      <c r="O57" s="22">
        <v>1</v>
      </c>
      <c r="P57" s="21">
        <f t="shared" si="8"/>
        <v>1</v>
      </c>
      <c r="Q57" s="21">
        <f t="shared" si="9"/>
        <v>1</v>
      </c>
      <c r="R57" s="21">
        <v>1</v>
      </c>
      <c r="S57" s="228"/>
    </row>
    <row r="58" spans="1:19" s="23" customFormat="1" ht="93.75" x14ac:dyDescent="0.2">
      <c r="A58" s="18">
        <v>41</v>
      </c>
      <c r="B58" s="227"/>
      <c r="C58" s="210"/>
      <c r="D58" s="162" t="s">
        <v>471</v>
      </c>
      <c r="E58" s="20">
        <v>1</v>
      </c>
      <c r="F58" s="21">
        <f t="shared" si="10"/>
        <v>1</v>
      </c>
      <c r="G58" s="21">
        <f t="shared" si="11"/>
        <v>1</v>
      </c>
      <c r="H58" s="21">
        <v>1</v>
      </c>
      <c r="I58" s="162" t="s">
        <v>472</v>
      </c>
      <c r="J58" s="22">
        <v>1</v>
      </c>
      <c r="K58" s="21">
        <f t="shared" si="6"/>
        <v>1</v>
      </c>
      <c r="L58" s="21">
        <f t="shared" si="7"/>
        <v>1</v>
      </c>
      <c r="M58" s="21">
        <v>1</v>
      </c>
      <c r="N58" s="162" t="s">
        <v>473</v>
      </c>
      <c r="O58" s="22">
        <v>1</v>
      </c>
      <c r="P58" s="21">
        <f t="shared" si="8"/>
        <v>1</v>
      </c>
      <c r="Q58" s="21">
        <f t="shared" si="9"/>
        <v>1</v>
      </c>
      <c r="R58" s="21">
        <v>1</v>
      </c>
      <c r="S58" s="228"/>
    </row>
    <row r="59" spans="1:19" s="33" customFormat="1" ht="37.5" x14ac:dyDescent="0.2">
      <c r="A59" s="29"/>
      <c r="B59" s="163" t="s">
        <v>1428</v>
      </c>
      <c r="C59" s="148"/>
      <c r="D59" s="164">
        <f>'RESULTADOS DIG'!B18</f>
        <v>1</v>
      </c>
      <c r="E59" s="31">
        <f>SUM(E10:E20,E38:E58)</f>
        <v>28</v>
      </c>
      <c r="F59" s="31">
        <f>SUM(F10:F20,F38:F58)</f>
        <v>28</v>
      </c>
      <c r="G59" s="31">
        <f>SUM(G10:G20,G38:G58)</f>
        <v>28</v>
      </c>
      <c r="H59" s="31">
        <f>SUM(H10:H20,H38:H58)</f>
        <v>28</v>
      </c>
      <c r="I59" s="32"/>
      <c r="J59" s="31">
        <f>SUM(J10:J20,J38:J58)</f>
        <v>28</v>
      </c>
      <c r="K59" s="31">
        <f>SUM(K10:K20,K38:K58)</f>
        <v>28</v>
      </c>
      <c r="L59" s="31">
        <f>SUM(L10:L20,L38:L58)</f>
        <v>28</v>
      </c>
      <c r="M59" s="31">
        <f>SUM(M10:M20,M38:M58)</f>
        <v>28</v>
      </c>
      <c r="N59" s="32"/>
      <c r="O59" s="31">
        <f>SUM(O10:O20,O38:O58)</f>
        <v>28</v>
      </c>
      <c r="P59" s="31">
        <f>SUM(P10:P20,P38:P58)</f>
        <v>28</v>
      </c>
      <c r="Q59" s="31">
        <f>SUM(Q10:Q20,Q38:Q58)</f>
        <v>28</v>
      </c>
      <c r="R59" s="31">
        <f>SUM(R10:R20,R38:R58)</f>
        <v>28</v>
      </c>
      <c r="S59" s="30"/>
    </row>
    <row r="60" spans="1:19" ht="37.5" x14ac:dyDescent="0.2">
      <c r="B60" s="163" t="s">
        <v>1430</v>
      </c>
      <c r="C60" s="144"/>
      <c r="D60" s="165">
        <f>'RESULTADOS VER'!B18</f>
        <v>1</v>
      </c>
      <c r="E60" s="35">
        <f>SUM(E10:E18,E22:E25,E38:E58)</f>
        <v>31</v>
      </c>
      <c r="F60" s="35">
        <f>SUM(F10:F18,F22:F25,F38:F58)</f>
        <v>31</v>
      </c>
      <c r="G60" s="35">
        <f>SUM(G10:G18,G22:G25,G38:G58)</f>
        <v>31</v>
      </c>
      <c r="H60" s="35">
        <f>SUM(H10:H18,H22:H25,H38:H58)</f>
        <v>31</v>
      </c>
      <c r="J60" s="35">
        <f>SUM(J10:J18,J22:J25,J38:J58)</f>
        <v>31</v>
      </c>
      <c r="K60" s="35">
        <f>SUM(K10:K18,K22:K25,K38:K58)</f>
        <v>31</v>
      </c>
      <c r="L60" s="35">
        <f>SUM(L10:L18,L22:L25,L38:L58)</f>
        <v>31</v>
      </c>
      <c r="M60" s="35">
        <f>SUM(M10:M18,M22:M25,M38:M58)</f>
        <v>31</v>
      </c>
      <c r="O60" s="35">
        <f>SUM(O10:O18,O22:O25,O38:O58)</f>
        <v>31</v>
      </c>
      <c r="P60" s="35">
        <f>SUM(P10:P18,P22:P25,P38:P58)</f>
        <v>31</v>
      </c>
      <c r="Q60" s="35">
        <f>SUM(Q10:Q18,Q22:Q25,Q38:Q58)</f>
        <v>31</v>
      </c>
      <c r="R60" s="35">
        <f>SUM(R10:R18,R22:R25,R38:R58)</f>
        <v>31</v>
      </c>
    </row>
    <row r="61" spans="1:19" ht="37.5" x14ac:dyDescent="0.2">
      <c r="B61" s="163" t="s">
        <v>1431</v>
      </c>
      <c r="C61" s="144"/>
      <c r="D61" s="165">
        <f>'RESULTADOS CARDIO'!B18</f>
        <v>1</v>
      </c>
      <c r="E61" s="35">
        <f>SUM(E10:E18,E27:E30,E38:E58)</f>
        <v>31</v>
      </c>
      <c r="F61" s="35">
        <f>SUM(F10:F18,F27:F30,F38:F58)</f>
        <v>31</v>
      </c>
      <c r="G61" s="35">
        <f>SUM(G10:G18,G27:G30,G38:G58)</f>
        <v>31</v>
      </c>
      <c r="H61" s="35">
        <f>SUM(H10:H18,H27:H30,H38:H58)</f>
        <v>31</v>
      </c>
      <c r="J61" s="35">
        <f>SUM(J10:J18,J27:J30,J38:J58)</f>
        <v>31</v>
      </c>
      <c r="K61" s="35">
        <f>SUM(K10:K18,K27:K30,K38:K58)</f>
        <v>31</v>
      </c>
      <c r="L61" s="35">
        <f>SUM(L10:L18,L27:L30,L38:L58)</f>
        <v>31</v>
      </c>
      <c r="M61" s="35">
        <f>SUM(M10:M18,M27:M30,M38:M58)</f>
        <v>31</v>
      </c>
      <c r="O61" s="35">
        <f>SUM(O10:O18,O27:O30,O38:O58)</f>
        <v>31</v>
      </c>
      <c r="P61" s="35">
        <f>SUM(P10:P18,P27:P30,P38:P58)</f>
        <v>31</v>
      </c>
      <c r="Q61" s="35">
        <f>SUM(Q10:Q18,Q27:Q30,Q38:Q58)</f>
        <v>31</v>
      </c>
      <c r="R61" s="35">
        <f>SUM(R10:R18,R27:R30,R38:R58)</f>
        <v>31</v>
      </c>
    </row>
    <row r="62" spans="1:19" ht="37.5" x14ac:dyDescent="0.2">
      <c r="B62" s="163" t="s">
        <v>1429</v>
      </c>
      <c r="C62" s="144"/>
      <c r="D62" s="165">
        <f>'RESULTADOS URI'!B18</f>
        <v>1</v>
      </c>
      <c r="E62" s="35">
        <f>SUM(E10:E18,E32:E58)</f>
        <v>32</v>
      </c>
      <c r="F62" s="35">
        <f>SUM(F10:F18,F32:F58)</f>
        <v>32</v>
      </c>
      <c r="G62" s="35">
        <f>SUM(G10:G18,G32:G58)</f>
        <v>32</v>
      </c>
      <c r="H62" s="35">
        <f>SUM(H10:H18,H32:H58)</f>
        <v>32</v>
      </c>
      <c r="J62" s="35">
        <f>SUM(J10:J18,J32:J58)</f>
        <v>32</v>
      </c>
      <c r="K62" s="35">
        <f>SUM(K10:K18,K32:K58)</f>
        <v>32</v>
      </c>
      <c r="L62" s="35">
        <f>SUM(L10:L18,L32:L58)</f>
        <v>32</v>
      </c>
      <c r="M62" s="35">
        <f>SUM(M10:M18,M32:M58)</f>
        <v>32</v>
      </c>
      <c r="O62" s="35">
        <f>SUM(O10:O18,O32:O58)</f>
        <v>32</v>
      </c>
      <c r="P62" s="35">
        <f>SUM(P10:P18,P32:P58)</f>
        <v>32</v>
      </c>
      <c r="Q62" s="35">
        <f>SUM(Q10:Q18,Q32:Q58)</f>
        <v>32</v>
      </c>
      <c r="R62" s="35">
        <f>SUM(R10:R18,R32:R58)</f>
        <v>32</v>
      </c>
    </row>
    <row r="63" spans="1:19" ht="18.75" x14ac:dyDescent="0.2"/>
  </sheetData>
  <mergeCells count="54">
    <mergeCell ref="K7:K9"/>
    <mergeCell ref="L7:L9"/>
    <mergeCell ref="S34:S35"/>
    <mergeCell ref="S10:S11"/>
    <mergeCell ref="O7:O9"/>
    <mergeCell ref="S7:S9"/>
    <mergeCell ref="S24:S25"/>
    <mergeCell ref="S14:S15"/>
    <mergeCell ref="A21:S21"/>
    <mergeCell ref="C10:C11"/>
    <mergeCell ref="S16:S17"/>
    <mergeCell ref="S22:S23"/>
    <mergeCell ref="A12:S12"/>
    <mergeCell ref="A19:S19"/>
    <mergeCell ref="A26:S26"/>
    <mergeCell ref="S27:S28"/>
    <mergeCell ref="S29:S30"/>
    <mergeCell ref="S32:S33"/>
    <mergeCell ref="A31:S31"/>
    <mergeCell ref="B56:B58"/>
    <mergeCell ref="A46:S46"/>
    <mergeCell ref="A41:S41"/>
    <mergeCell ref="A37:S37"/>
    <mergeCell ref="S39:S40"/>
    <mergeCell ref="S56:S58"/>
    <mergeCell ref="S44:S45"/>
    <mergeCell ref="B51:B52"/>
    <mergeCell ref="S48:S50"/>
    <mergeCell ref="S51:S52"/>
    <mergeCell ref="S53:S54"/>
    <mergeCell ref="B44:B45"/>
    <mergeCell ref="G7:G9"/>
    <mergeCell ref="H7:H9"/>
    <mergeCell ref="C44:C45"/>
    <mergeCell ref="C48:C49"/>
    <mergeCell ref="B53:B54"/>
    <mergeCell ref="D44:D45"/>
    <mergeCell ref="C7:C9"/>
    <mergeCell ref="C6:I6"/>
    <mergeCell ref="C51:C58"/>
    <mergeCell ref="A1:S1"/>
    <mergeCell ref="A2:S2"/>
    <mergeCell ref="A3:S3"/>
    <mergeCell ref="A5:S5"/>
    <mergeCell ref="A7:A9"/>
    <mergeCell ref="B7:B9"/>
    <mergeCell ref="A4:S4"/>
    <mergeCell ref="M7:M9"/>
    <mergeCell ref="E7:E9"/>
    <mergeCell ref="J7:J9"/>
    <mergeCell ref="Q7:Q9"/>
    <mergeCell ref="R7:R9"/>
    <mergeCell ref="P7:P9"/>
    <mergeCell ref="F7:F9"/>
  </mergeCells>
  <pageMargins left="0.70866141732283472" right="0.70866141732283472" top="0.74803149606299213" bottom="0.74803149606299213" header="0.31496062992125984" footer="0.31496062992125984"/>
  <pageSetup scale="28"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rgb="FF225B4E"/>
    <pageSetUpPr fitToPage="1"/>
  </sheetPr>
  <dimension ref="A1:P46"/>
  <sheetViews>
    <sheetView view="pageBreakPreview" zoomScale="90" zoomScaleNormal="80" zoomScaleSheetLayoutView="90" workbookViewId="0">
      <selection activeCell="P30" sqref="P30"/>
    </sheetView>
  </sheetViews>
  <sheetFormatPr baseColWidth="10" defaultColWidth="12" defaultRowHeight="9" customHeight="1" x14ac:dyDescent="0.2"/>
  <cols>
    <col min="1" max="1" width="24.83203125" style="63" customWidth="1"/>
    <col min="2" max="2" width="13.5" style="63" bestFit="1" customWidth="1"/>
    <col min="3" max="3" width="14.5" style="63" bestFit="1" customWidth="1"/>
    <col min="4" max="4" width="2.5" style="63" customWidth="1"/>
    <col min="5" max="5" width="24.83203125" style="63" customWidth="1"/>
    <col min="6" max="6" width="13.5" style="63" bestFit="1" customWidth="1"/>
    <col min="7" max="7" width="25" style="63" customWidth="1"/>
    <col min="8" max="8" width="2.5" style="63" customWidth="1"/>
    <col min="9" max="9" width="24.83203125" style="63" customWidth="1"/>
    <col min="10" max="10" width="13.5" style="63" customWidth="1"/>
    <col min="11" max="11" width="14.5" style="63" bestFit="1" customWidth="1"/>
    <col min="12" max="12" width="2.5" style="63" customWidth="1"/>
    <col min="13" max="13" width="24.83203125" style="63" customWidth="1"/>
    <col min="14" max="14" width="13.5" style="63" customWidth="1"/>
    <col min="15" max="15" width="14.5" style="63" bestFit="1" customWidth="1"/>
    <col min="16" max="26" width="9" style="36" customWidth="1"/>
    <col min="27" max="16384" width="12" style="36"/>
  </cols>
  <sheetData>
    <row r="1" spans="1:15" s="8" customFormat="1" ht="23.25" customHeight="1" x14ac:dyDescent="0.4">
      <c r="A1" s="356" t="s">
        <v>1470</v>
      </c>
      <c r="B1" s="357"/>
      <c r="C1" s="357"/>
      <c r="D1" s="357"/>
      <c r="E1" s="357"/>
      <c r="F1" s="357"/>
      <c r="G1" s="357"/>
      <c r="H1" s="357"/>
      <c r="I1" s="357"/>
      <c r="J1" s="357"/>
      <c r="K1" s="357"/>
      <c r="L1" s="357"/>
      <c r="M1" s="357"/>
      <c r="N1" s="357"/>
      <c r="O1" s="358"/>
    </row>
    <row r="2" spans="1:15" s="8" customFormat="1" ht="21.75" x14ac:dyDescent="0.4">
      <c r="A2" s="359" t="s">
        <v>23</v>
      </c>
      <c r="B2" s="360"/>
      <c r="C2" s="360"/>
      <c r="D2" s="360"/>
      <c r="E2" s="360"/>
      <c r="F2" s="360"/>
      <c r="G2" s="360"/>
      <c r="H2" s="360"/>
      <c r="I2" s="360"/>
      <c r="J2" s="360"/>
      <c r="K2" s="360"/>
      <c r="L2" s="360"/>
      <c r="M2" s="360"/>
      <c r="N2" s="360"/>
      <c r="O2" s="361"/>
    </row>
    <row r="3" spans="1:15" s="9" customFormat="1" ht="30.75" customHeight="1" x14ac:dyDescent="0.2">
      <c r="A3" s="359" t="s">
        <v>338</v>
      </c>
      <c r="B3" s="360"/>
      <c r="C3" s="360"/>
      <c r="D3" s="360"/>
      <c r="E3" s="360"/>
      <c r="F3" s="360"/>
      <c r="G3" s="360"/>
      <c r="H3" s="360"/>
      <c r="I3" s="360"/>
      <c r="J3" s="360"/>
      <c r="K3" s="360"/>
      <c r="L3" s="360"/>
      <c r="M3" s="360"/>
      <c r="N3" s="360"/>
      <c r="O3" s="361"/>
    </row>
    <row r="4" spans="1:15" s="10" customFormat="1" ht="63.75" customHeight="1" x14ac:dyDescent="0.2">
      <c r="A4" s="203" t="s">
        <v>1528</v>
      </c>
      <c r="B4" s="388"/>
      <c r="C4" s="388"/>
      <c r="D4" s="388"/>
      <c r="E4" s="388"/>
      <c r="F4" s="388"/>
      <c r="G4" s="388"/>
      <c r="H4" s="388"/>
      <c r="I4" s="388"/>
      <c r="J4" s="388"/>
      <c r="K4" s="388"/>
      <c r="L4" s="388"/>
      <c r="M4" s="388"/>
      <c r="N4" s="388"/>
      <c r="O4" s="204"/>
    </row>
    <row r="5" spans="1:15" ht="17.25" customHeight="1" x14ac:dyDescent="0.2">
      <c r="A5" s="203" t="s">
        <v>1423</v>
      </c>
      <c r="B5" s="388"/>
      <c r="C5" s="388"/>
      <c r="D5" s="388"/>
      <c r="E5" s="388"/>
      <c r="F5" s="388"/>
      <c r="G5" s="388"/>
      <c r="H5" s="388"/>
      <c r="I5" s="388"/>
      <c r="J5" s="388"/>
      <c r="K5" s="388"/>
      <c r="L5" s="388"/>
      <c r="M5" s="388"/>
      <c r="N5" s="388"/>
      <c r="O5" s="204"/>
    </row>
    <row r="6" spans="1:15" s="134" customFormat="1" ht="21.75" x14ac:dyDescent="0.2">
      <c r="A6" s="394" t="s">
        <v>280</v>
      </c>
      <c r="B6" s="394"/>
      <c r="C6" s="394"/>
      <c r="D6" s="394"/>
      <c r="E6" s="394"/>
      <c r="F6" s="394"/>
      <c r="G6" s="394"/>
      <c r="H6" s="389">
        <f>CARÁTULA!C8</f>
        <v>0</v>
      </c>
      <c r="I6" s="389"/>
      <c r="J6" s="389"/>
      <c r="K6" s="389"/>
      <c r="L6" s="389"/>
      <c r="M6" s="389"/>
      <c r="N6" s="389"/>
      <c r="O6" s="389"/>
    </row>
    <row r="7" spans="1:15" s="134" customFormat="1" ht="21.75" x14ac:dyDescent="0.2">
      <c r="A7" s="394" t="s">
        <v>281</v>
      </c>
      <c r="B7" s="394"/>
      <c r="C7" s="394"/>
      <c r="D7" s="394"/>
      <c r="E7" s="394"/>
      <c r="F7" s="394"/>
      <c r="G7" s="394"/>
      <c r="H7" s="389">
        <f>CARÁTULA!C11</f>
        <v>0</v>
      </c>
      <c r="I7" s="389"/>
      <c r="J7" s="389"/>
      <c r="K7" s="389"/>
      <c r="L7" s="389"/>
      <c r="M7" s="389"/>
      <c r="N7" s="389"/>
      <c r="O7" s="389"/>
    </row>
    <row r="8" spans="1:15" s="134" customFormat="1" ht="21.75" x14ac:dyDescent="0.2">
      <c r="A8" s="394" t="s">
        <v>282</v>
      </c>
      <c r="B8" s="394"/>
      <c r="C8" s="394"/>
      <c r="D8" s="394"/>
      <c r="E8" s="394"/>
      <c r="F8" s="394"/>
      <c r="G8" s="394"/>
      <c r="H8" s="389">
        <f>CARÁTULA!C6</f>
        <v>0</v>
      </c>
      <c r="I8" s="389"/>
      <c r="J8" s="389"/>
      <c r="K8" s="389"/>
      <c r="L8" s="389"/>
      <c r="M8" s="389"/>
      <c r="N8" s="389"/>
      <c r="O8" s="389"/>
    </row>
    <row r="9" spans="1:15" s="134" customFormat="1" ht="21.75" x14ac:dyDescent="0.2">
      <c r="A9" s="394" t="s">
        <v>283</v>
      </c>
      <c r="B9" s="394"/>
      <c r="C9" s="394"/>
      <c r="D9" s="394"/>
      <c r="E9" s="394"/>
      <c r="F9" s="394"/>
      <c r="G9" s="394"/>
      <c r="H9" s="389">
        <f>CARÁTULA!C10</f>
        <v>0</v>
      </c>
      <c r="I9" s="389"/>
      <c r="J9" s="389"/>
      <c r="K9" s="389"/>
      <c r="L9" s="389"/>
      <c r="M9" s="389"/>
      <c r="N9" s="389"/>
      <c r="O9" s="389"/>
    </row>
    <row r="10" spans="1:15" s="134" customFormat="1" ht="21.75" x14ac:dyDescent="0.2">
      <c r="A10" s="394" t="s">
        <v>284</v>
      </c>
      <c r="B10" s="394"/>
      <c r="C10" s="394"/>
      <c r="D10" s="394"/>
      <c r="E10" s="394"/>
      <c r="F10" s="394"/>
      <c r="G10" s="394"/>
      <c r="H10" s="389">
        <f>CARÁTULA!C9</f>
        <v>0</v>
      </c>
      <c r="I10" s="389"/>
      <c r="J10" s="389"/>
      <c r="K10" s="389"/>
      <c r="L10" s="389"/>
      <c r="M10" s="389"/>
      <c r="N10" s="389"/>
      <c r="O10" s="389"/>
    </row>
    <row r="11" spans="1:15" ht="19.5" thickBot="1" x14ac:dyDescent="0.25">
      <c r="A11" s="135"/>
      <c r="B11" s="135"/>
      <c r="C11" s="135"/>
      <c r="D11" s="136"/>
      <c r="E11" s="135"/>
      <c r="F11" s="135"/>
      <c r="G11" s="135"/>
      <c r="H11" s="135"/>
      <c r="I11" s="135"/>
      <c r="J11" s="135"/>
      <c r="K11" s="135"/>
      <c r="L11" s="135"/>
      <c r="M11" s="135"/>
      <c r="N11" s="135"/>
      <c r="O11" s="135"/>
    </row>
    <row r="12" spans="1:15" s="134" customFormat="1" ht="53.25" customHeight="1" x14ac:dyDescent="0.2">
      <c r="A12" s="392" t="s">
        <v>0</v>
      </c>
      <c r="B12" s="392"/>
      <c r="C12" s="393"/>
      <c r="D12" s="135"/>
      <c r="E12" s="392" t="s">
        <v>1</v>
      </c>
      <c r="F12" s="392"/>
      <c r="G12" s="393"/>
      <c r="H12" s="135"/>
      <c r="I12" s="392" t="s">
        <v>2</v>
      </c>
      <c r="J12" s="392"/>
      <c r="K12" s="393"/>
      <c r="L12" s="135"/>
      <c r="M12" s="392" t="s">
        <v>1418</v>
      </c>
      <c r="N12" s="392"/>
      <c r="O12" s="393"/>
    </row>
    <row r="13" spans="1:15" ht="56.25" x14ac:dyDescent="0.2">
      <c r="A13" s="41" t="s">
        <v>1478</v>
      </c>
      <c r="B13" s="41" t="s">
        <v>1479</v>
      </c>
      <c r="C13" s="137" t="s">
        <v>1480</v>
      </c>
      <c r="D13" s="135"/>
      <c r="E13" s="41" t="s">
        <v>1478</v>
      </c>
      <c r="F13" s="41" t="s">
        <v>1479</v>
      </c>
      <c r="G13" s="137" t="s">
        <v>1480</v>
      </c>
      <c r="H13" s="135"/>
      <c r="I13" s="41" t="s">
        <v>1478</v>
      </c>
      <c r="J13" s="41" t="s">
        <v>1479</v>
      </c>
      <c r="K13" s="137" t="s">
        <v>1480</v>
      </c>
      <c r="L13" s="135"/>
      <c r="M13" s="41" t="s">
        <v>1478</v>
      </c>
      <c r="N13" s="41" t="s">
        <v>1479</v>
      </c>
      <c r="O13" s="137" t="s">
        <v>1480</v>
      </c>
    </row>
    <row r="14" spans="1:15" ht="18.75" x14ac:dyDescent="0.2">
      <c r="A14" s="41" t="s">
        <v>1481</v>
      </c>
      <c r="B14" s="138">
        <f>GOBIERNO!G62</f>
        <v>32</v>
      </c>
      <c r="C14" s="138">
        <f>GOBIERNO!E62</f>
        <v>32</v>
      </c>
      <c r="D14" s="135"/>
      <c r="E14" s="41" t="s">
        <v>1481</v>
      </c>
      <c r="F14" s="138">
        <f>'CONSULTA EXTERNA'!G43</f>
        <v>14</v>
      </c>
      <c r="G14" s="138">
        <f>'CONSULTA EXTERNA'!E43</f>
        <v>14</v>
      </c>
      <c r="H14" s="135"/>
      <c r="I14" s="41" t="s">
        <v>1481</v>
      </c>
      <c r="J14" s="138">
        <f>HOSPITALIZACIÓN!G100</f>
        <v>73</v>
      </c>
      <c r="K14" s="138">
        <f>HOSPITALIZACIÓN!E100</f>
        <v>73</v>
      </c>
      <c r="L14" s="135"/>
      <c r="M14" s="41" t="s">
        <v>1481</v>
      </c>
      <c r="N14" s="138">
        <f>'UNIDAD DE TERAPIA INTENSIVA PED'!G96</f>
        <v>76</v>
      </c>
      <c r="O14" s="138">
        <f>'UNIDAD DE TERAPIA INTENSIVA PED'!E96</f>
        <v>76</v>
      </c>
    </row>
    <row r="15" spans="1:15" ht="18.75" x14ac:dyDescent="0.2">
      <c r="A15" s="41" t="s">
        <v>1482</v>
      </c>
      <c r="B15" s="138">
        <f>GOBIERNO!L62</f>
        <v>32</v>
      </c>
      <c r="C15" s="138">
        <f>GOBIERNO!J62</f>
        <v>32</v>
      </c>
      <c r="D15" s="135"/>
      <c r="E15" s="41" t="s">
        <v>1482</v>
      </c>
      <c r="F15" s="138">
        <f>'CONSULTA EXTERNA'!L43</f>
        <v>14</v>
      </c>
      <c r="G15" s="138">
        <f>'CONSULTA EXTERNA'!J43</f>
        <v>14</v>
      </c>
      <c r="H15" s="135"/>
      <c r="I15" s="41" t="s">
        <v>1482</v>
      </c>
      <c r="J15" s="138">
        <f>HOSPITALIZACIÓN!L100</f>
        <v>73</v>
      </c>
      <c r="K15" s="138">
        <f>HOSPITALIZACIÓN!J100</f>
        <v>73</v>
      </c>
      <c r="L15" s="135"/>
      <c r="M15" s="41" t="s">
        <v>1482</v>
      </c>
      <c r="N15" s="138">
        <f>'UNIDAD DE TERAPIA INTENSIVA PED'!L96</f>
        <v>76</v>
      </c>
      <c r="O15" s="138">
        <f>'UNIDAD DE TERAPIA INTENSIVA PED'!J96</f>
        <v>76</v>
      </c>
    </row>
    <row r="16" spans="1:15" ht="37.5" x14ac:dyDescent="0.2">
      <c r="A16" s="41" t="s">
        <v>1483</v>
      </c>
      <c r="B16" s="138">
        <f>GOBIERNO!Q62</f>
        <v>32</v>
      </c>
      <c r="C16" s="138">
        <f>GOBIERNO!O62</f>
        <v>32</v>
      </c>
      <c r="D16" s="135"/>
      <c r="E16" s="41" t="s">
        <v>1483</v>
      </c>
      <c r="F16" s="138">
        <f>'CONSULTA EXTERNA'!Q43</f>
        <v>13</v>
      </c>
      <c r="G16" s="138">
        <f>'CONSULTA EXTERNA'!O43</f>
        <v>13</v>
      </c>
      <c r="H16" s="135"/>
      <c r="I16" s="41" t="s">
        <v>1483</v>
      </c>
      <c r="J16" s="138">
        <f>HOSPITALIZACIÓN!Q100</f>
        <v>72</v>
      </c>
      <c r="K16" s="138">
        <f>HOSPITALIZACIÓN!O100</f>
        <v>72</v>
      </c>
      <c r="L16" s="135"/>
      <c r="M16" s="41" t="s">
        <v>1483</v>
      </c>
      <c r="N16" s="138">
        <f>'UNIDAD DE TERAPIA INTENSIVA PED'!Q96</f>
        <v>74</v>
      </c>
      <c r="O16" s="138">
        <f>'UNIDAD DE TERAPIA INTENSIVA PED'!O96</f>
        <v>74</v>
      </c>
    </row>
    <row r="17" spans="1:15" ht="18.75" x14ac:dyDescent="0.2">
      <c r="A17" s="28" t="s">
        <v>1252</v>
      </c>
      <c r="B17" s="139">
        <f>SUM(B14:B16)</f>
        <v>96</v>
      </c>
      <c r="C17" s="139">
        <f>SUM(C14:C16)</f>
        <v>96</v>
      </c>
      <c r="D17" s="135"/>
      <c r="E17" s="28" t="s">
        <v>1252</v>
      </c>
      <c r="F17" s="139">
        <f>SUM(F14:F16)</f>
        <v>41</v>
      </c>
      <c r="G17" s="139">
        <f>SUM(G14:G16)</f>
        <v>41</v>
      </c>
      <c r="H17" s="135"/>
      <c r="I17" s="28" t="s">
        <v>1252</v>
      </c>
      <c r="J17" s="139">
        <f>SUM(J14:J16)</f>
        <v>218</v>
      </c>
      <c r="K17" s="139">
        <f>SUM(K14:K16)</f>
        <v>218</v>
      </c>
      <c r="L17" s="135"/>
      <c r="M17" s="28" t="s">
        <v>1252</v>
      </c>
      <c r="N17" s="139">
        <f>SUM(N14:N16)</f>
        <v>226</v>
      </c>
      <c r="O17" s="139">
        <f>SUM(O14:O16)</f>
        <v>226</v>
      </c>
    </row>
    <row r="18" spans="1:15" ht="38.25" thickBot="1" x14ac:dyDescent="0.25">
      <c r="A18" s="140" t="s">
        <v>1253</v>
      </c>
      <c r="B18" s="141">
        <f>C17/B17</f>
        <v>1</v>
      </c>
      <c r="C18" s="142"/>
      <c r="D18" s="135"/>
      <c r="E18" s="140" t="s">
        <v>1253</v>
      </c>
      <c r="F18" s="141">
        <f>G17/F17</f>
        <v>1</v>
      </c>
      <c r="G18" s="142"/>
      <c r="H18" s="135"/>
      <c r="I18" s="140" t="s">
        <v>1253</v>
      </c>
      <c r="J18" s="141">
        <f>K17/J17</f>
        <v>1</v>
      </c>
      <c r="K18" s="142"/>
      <c r="L18" s="135"/>
      <c r="M18" s="140" t="s">
        <v>1253</v>
      </c>
      <c r="N18" s="141">
        <f>O17/N17</f>
        <v>1</v>
      </c>
      <c r="O18" s="142"/>
    </row>
    <row r="19" spans="1:15" ht="19.5" thickBot="1" x14ac:dyDescent="0.25">
      <c r="A19" s="135"/>
      <c r="B19" s="135"/>
      <c r="C19" s="135"/>
      <c r="D19" s="136"/>
      <c r="E19" s="135"/>
      <c r="F19" s="135"/>
      <c r="G19" s="135"/>
      <c r="H19" s="135"/>
      <c r="I19" s="135"/>
      <c r="J19" s="135"/>
      <c r="K19" s="135"/>
      <c r="L19" s="135"/>
      <c r="M19" s="135"/>
      <c r="N19" s="135"/>
      <c r="O19" s="135"/>
    </row>
    <row r="20" spans="1:15" s="134" customFormat="1" ht="19.5" customHeight="1" x14ac:dyDescent="0.2">
      <c r="A20" s="392" t="s">
        <v>3</v>
      </c>
      <c r="B20" s="392"/>
      <c r="C20" s="393"/>
      <c r="D20" s="135"/>
      <c r="E20" s="392" t="s">
        <v>22</v>
      </c>
      <c r="F20" s="392"/>
      <c r="G20" s="393"/>
      <c r="H20" s="135"/>
      <c r="I20" s="392" t="s">
        <v>213</v>
      </c>
      <c r="J20" s="392"/>
      <c r="K20" s="393"/>
      <c r="L20" s="135"/>
      <c r="M20" s="392" t="s">
        <v>1328</v>
      </c>
      <c r="N20" s="392"/>
      <c r="O20" s="393"/>
    </row>
    <row r="21" spans="1:15" ht="56.25" x14ac:dyDescent="0.2">
      <c r="A21" s="41" t="s">
        <v>1478</v>
      </c>
      <c r="B21" s="41" t="s">
        <v>1479</v>
      </c>
      <c r="C21" s="137" t="s">
        <v>1480</v>
      </c>
      <c r="D21" s="135"/>
      <c r="E21" s="41" t="s">
        <v>1478</v>
      </c>
      <c r="F21" s="41" t="s">
        <v>1479</v>
      </c>
      <c r="G21" s="137" t="s">
        <v>1480</v>
      </c>
      <c r="H21" s="135"/>
      <c r="I21" s="41" t="s">
        <v>1478</v>
      </c>
      <c r="J21" s="41" t="s">
        <v>1479</v>
      </c>
      <c r="K21" s="137" t="s">
        <v>1480</v>
      </c>
      <c r="L21" s="135"/>
      <c r="M21" s="41" t="s">
        <v>1478</v>
      </c>
      <c r="N21" s="41" t="s">
        <v>1479</v>
      </c>
      <c r="O21" s="137" t="s">
        <v>1480</v>
      </c>
    </row>
    <row r="22" spans="1:15" ht="18.75" x14ac:dyDescent="0.2">
      <c r="A22" s="41" t="s">
        <v>1481</v>
      </c>
      <c r="B22" s="138">
        <f>'UNIDAD QUIRÚRGICA'!G108</f>
        <v>130</v>
      </c>
      <c r="C22" s="138">
        <f>'UNIDAD QUIRÚRGICA'!E108</f>
        <v>130</v>
      </c>
      <c r="D22" s="135"/>
      <c r="E22" s="41" t="s">
        <v>1481</v>
      </c>
      <c r="F22" s="138">
        <f>'LABORATORIO Y BANCO DE SANGRE'!G61</f>
        <v>44</v>
      </c>
      <c r="G22" s="138">
        <f>'LABORATORIO Y BANCO DE SANGRE'!E61</f>
        <v>44</v>
      </c>
      <c r="H22" s="135"/>
      <c r="I22" s="41" t="s">
        <v>1481</v>
      </c>
      <c r="J22" s="138">
        <f>'FARMACIA ESTRUCTURA'!G20</f>
        <v>7</v>
      </c>
      <c r="K22" s="138">
        <f>'FARMACIA ESTRUCTURA'!E20</f>
        <v>7</v>
      </c>
      <c r="L22" s="135"/>
      <c r="M22" s="41" t="s">
        <v>1481</v>
      </c>
      <c r="N22" s="138">
        <f>'FARMACIA MEDICAMENTOS URI'!G52</f>
        <v>34</v>
      </c>
      <c r="O22" s="138">
        <f>'FARMACIA MEDICAMENTOS URI'!E52</f>
        <v>34</v>
      </c>
    </row>
    <row r="23" spans="1:15" ht="18.75" x14ac:dyDescent="0.2">
      <c r="A23" s="41" t="s">
        <v>1482</v>
      </c>
      <c r="B23" s="138">
        <f>'UNIDAD QUIRÚRGICA'!L108</f>
        <v>130</v>
      </c>
      <c r="C23" s="138">
        <f>'UNIDAD QUIRÚRGICA'!J108</f>
        <v>130</v>
      </c>
      <c r="D23" s="135"/>
      <c r="E23" s="41" t="s">
        <v>1482</v>
      </c>
      <c r="F23" s="138">
        <f>'LABORATORIO Y BANCO DE SANGRE'!L61</f>
        <v>44</v>
      </c>
      <c r="G23" s="138">
        <f>'LABORATORIO Y BANCO DE SANGRE'!J61</f>
        <v>44</v>
      </c>
      <c r="H23" s="135"/>
      <c r="I23" s="41" t="s">
        <v>1482</v>
      </c>
      <c r="J23" s="138">
        <f>'FARMACIA ESTRUCTURA'!L20</f>
        <v>7</v>
      </c>
      <c r="K23" s="138">
        <f>'FARMACIA ESTRUCTURA'!J20</f>
        <v>7</v>
      </c>
      <c r="L23" s="135"/>
      <c r="M23" s="41" t="s">
        <v>1482</v>
      </c>
      <c r="N23" s="138">
        <f>'FARMACIA MEDICAMENTOS URI'!L52</f>
        <v>34</v>
      </c>
      <c r="O23" s="138">
        <f>'FARMACIA MEDICAMENTOS URI'!J52</f>
        <v>34</v>
      </c>
    </row>
    <row r="24" spans="1:15" ht="37.5" x14ac:dyDescent="0.2">
      <c r="A24" s="41" t="s">
        <v>1483</v>
      </c>
      <c r="B24" s="138">
        <f>'UNIDAD QUIRÚRGICA'!Q108</f>
        <v>129</v>
      </c>
      <c r="C24" s="138">
        <f>'UNIDAD QUIRÚRGICA'!O108</f>
        <v>129</v>
      </c>
      <c r="D24" s="135"/>
      <c r="E24" s="41" t="s">
        <v>1483</v>
      </c>
      <c r="F24" s="138">
        <f>'LABORATORIO Y BANCO DE SANGRE'!Q61</f>
        <v>41</v>
      </c>
      <c r="G24" s="138">
        <f>'LABORATORIO Y BANCO DE SANGRE'!O61</f>
        <v>41</v>
      </c>
      <c r="H24" s="135"/>
      <c r="I24" s="41" t="s">
        <v>1483</v>
      </c>
      <c r="J24" s="138">
        <f>'FARMACIA ESTRUCTURA'!Q20</f>
        <v>7</v>
      </c>
      <c r="K24" s="138">
        <f>'FARMACIA ESTRUCTURA'!O20</f>
        <v>7</v>
      </c>
      <c r="L24" s="135"/>
      <c r="M24" s="41" t="s">
        <v>1483</v>
      </c>
      <c r="N24" s="138">
        <f>'FARMACIA MEDICAMENTOS URI'!Q52</f>
        <v>34</v>
      </c>
      <c r="O24" s="138">
        <f>'FARMACIA MEDICAMENTOS URI'!O52</f>
        <v>34</v>
      </c>
    </row>
    <row r="25" spans="1:15" ht="18.75" x14ac:dyDescent="0.2">
      <c r="A25" s="28" t="s">
        <v>1252</v>
      </c>
      <c r="B25" s="139">
        <f>SUM(B22:B24)</f>
        <v>389</v>
      </c>
      <c r="C25" s="139">
        <f>SUM(C22:C24)</f>
        <v>389</v>
      </c>
      <c r="D25" s="135"/>
      <c r="E25" s="28" t="s">
        <v>1252</v>
      </c>
      <c r="F25" s="139">
        <f>SUM(F22:F24)</f>
        <v>129</v>
      </c>
      <c r="G25" s="139">
        <f>SUM(G22:G24)</f>
        <v>129</v>
      </c>
      <c r="H25" s="135"/>
      <c r="I25" s="28" t="s">
        <v>1252</v>
      </c>
      <c r="J25" s="139">
        <f>SUM(J22:J24)</f>
        <v>21</v>
      </c>
      <c r="K25" s="139">
        <f>SUM(K22:K24)</f>
        <v>21</v>
      </c>
      <c r="L25" s="135"/>
      <c r="M25" s="28" t="s">
        <v>1252</v>
      </c>
      <c r="N25" s="139">
        <f>SUM(N22:N24)</f>
        <v>102</v>
      </c>
      <c r="O25" s="139">
        <f>SUM(O22:O24)</f>
        <v>102</v>
      </c>
    </row>
    <row r="26" spans="1:15" ht="38.25" thickBot="1" x14ac:dyDescent="0.25">
      <c r="A26" s="140" t="s">
        <v>1253</v>
      </c>
      <c r="B26" s="141">
        <f>C25/B25</f>
        <v>1</v>
      </c>
      <c r="C26" s="142"/>
      <c r="D26" s="135"/>
      <c r="E26" s="140" t="s">
        <v>1253</v>
      </c>
      <c r="F26" s="141">
        <f>G25/F25</f>
        <v>1</v>
      </c>
      <c r="G26" s="142"/>
      <c r="H26" s="135"/>
      <c r="I26" s="140" t="s">
        <v>1253</v>
      </c>
      <c r="J26" s="141">
        <f>K25/J25</f>
        <v>1</v>
      </c>
      <c r="K26" s="142"/>
      <c r="L26" s="135"/>
      <c r="M26" s="140" t="s">
        <v>1253</v>
      </c>
      <c r="N26" s="141">
        <f>O25/N25</f>
        <v>1</v>
      </c>
      <c r="O26" s="142"/>
    </row>
    <row r="27" spans="1:15" ht="19.5" thickBot="1" x14ac:dyDescent="0.25">
      <c r="A27" s="135"/>
      <c r="B27" s="135"/>
      <c r="C27" s="135"/>
      <c r="D27" s="136"/>
      <c r="E27" s="135"/>
      <c r="F27" s="135"/>
      <c r="G27" s="135"/>
      <c r="H27" s="135"/>
      <c r="I27" s="135"/>
      <c r="J27" s="135"/>
      <c r="K27" s="135"/>
      <c r="L27" s="135"/>
      <c r="M27" s="135"/>
      <c r="N27" s="135"/>
      <c r="O27" s="135"/>
    </row>
    <row r="28" spans="1:15" s="134" customFormat="1" ht="19.5" customHeight="1" x14ac:dyDescent="0.2">
      <c r="A28" s="392" t="s">
        <v>6</v>
      </c>
      <c r="B28" s="392"/>
      <c r="C28" s="393"/>
      <c r="D28" s="135"/>
      <c r="E28" s="392" t="s">
        <v>7</v>
      </c>
      <c r="F28" s="392"/>
      <c r="G28" s="393"/>
      <c r="H28" s="135"/>
      <c r="I28" s="392" t="s">
        <v>8</v>
      </c>
      <c r="J28" s="392"/>
      <c r="K28" s="393"/>
      <c r="L28" s="135"/>
      <c r="M28" s="392" t="s">
        <v>1484</v>
      </c>
      <c r="N28" s="392"/>
      <c r="O28" s="393"/>
    </row>
    <row r="29" spans="1:15" ht="56.25" x14ac:dyDescent="0.2">
      <c r="A29" s="41" t="s">
        <v>1478</v>
      </c>
      <c r="B29" s="41" t="s">
        <v>1479</v>
      </c>
      <c r="C29" s="137" t="s">
        <v>1480</v>
      </c>
      <c r="D29" s="135"/>
      <c r="E29" s="41" t="s">
        <v>1478</v>
      </c>
      <c r="F29" s="41" t="s">
        <v>1479</v>
      </c>
      <c r="G29" s="137" t="s">
        <v>1480</v>
      </c>
      <c r="H29" s="135"/>
      <c r="I29" s="41" t="s">
        <v>1478</v>
      </c>
      <c r="J29" s="41" t="s">
        <v>1479</v>
      </c>
      <c r="K29" s="137" t="s">
        <v>1480</v>
      </c>
      <c r="L29" s="135"/>
      <c r="M29" s="41" t="s">
        <v>1478</v>
      </c>
      <c r="N29" s="41" t="s">
        <v>1479</v>
      </c>
      <c r="O29" s="137" t="s">
        <v>1480</v>
      </c>
    </row>
    <row r="30" spans="1:15" ht="18.75" x14ac:dyDescent="0.2">
      <c r="A30" s="41" t="s">
        <v>1481</v>
      </c>
      <c r="B30" s="138">
        <f>INHALOTERAPIA!G23</f>
        <v>10</v>
      </c>
      <c r="C30" s="138">
        <f>INHALOTERAPIA!E23</f>
        <v>10</v>
      </c>
      <c r="D30" s="135"/>
      <c r="E30" s="41" t="s">
        <v>1481</v>
      </c>
      <c r="F30" s="138">
        <f>IMAGENOLOGÍA!G94</f>
        <v>75</v>
      </c>
      <c r="G30" s="138">
        <f>IMAGENOLOGÍA!E94</f>
        <v>75</v>
      </c>
      <c r="H30" s="135"/>
      <c r="I30" s="41" t="s">
        <v>1481</v>
      </c>
      <c r="J30" s="138">
        <f>'SERVICIOS GENERALES'!G22</f>
        <v>9</v>
      </c>
      <c r="K30" s="138">
        <f>'SERVICIOS GENERALES'!E22</f>
        <v>9</v>
      </c>
      <c r="L30" s="135"/>
      <c r="M30" s="41" t="s">
        <v>1481</v>
      </c>
      <c r="N30" s="138">
        <f t="shared" ref="N30:O32" si="0">SUM(B14+F14+J14+N14+B22+F22+J22+N22+B30+F30+J30)</f>
        <v>504</v>
      </c>
      <c r="O30" s="138">
        <f t="shared" si="0"/>
        <v>504</v>
      </c>
    </row>
    <row r="31" spans="1:15" ht="18.75" x14ac:dyDescent="0.2">
      <c r="A31" s="41" t="s">
        <v>1482</v>
      </c>
      <c r="B31" s="138">
        <f>INHALOTERAPIA!L23</f>
        <v>10</v>
      </c>
      <c r="C31" s="138">
        <f>INHALOTERAPIA!J23</f>
        <v>10</v>
      </c>
      <c r="D31" s="135"/>
      <c r="E31" s="41" t="s">
        <v>1482</v>
      </c>
      <c r="F31" s="138">
        <f>IMAGENOLOGÍA!L94</f>
        <v>75</v>
      </c>
      <c r="G31" s="138">
        <f>IMAGENOLOGÍA!J94</f>
        <v>75</v>
      </c>
      <c r="H31" s="135"/>
      <c r="I31" s="41" t="s">
        <v>1482</v>
      </c>
      <c r="J31" s="138">
        <f>'SERVICIOS GENERALES'!L22</f>
        <v>9</v>
      </c>
      <c r="K31" s="138">
        <f>'SERVICIOS GENERALES'!J22</f>
        <v>9</v>
      </c>
      <c r="L31" s="135"/>
      <c r="M31" s="41" t="s">
        <v>1482</v>
      </c>
      <c r="N31" s="138">
        <f t="shared" si="0"/>
        <v>504</v>
      </c>
      <c r="O31" s="138">
        <f t="shared" si="0"/>
        <v>504</v>
      </c>
    </row>
    <row r="32" spans="1:15" ht="37.5" x14ac:dyDescent="0.2">
      <c r="A32" s="41" t="s">
        <v>1483</v>
      </c>
      <c r="B32" s="138">
        <f>INHALOTERAPIA!Q23</f>
        <v>10</v>
      </c>
      <c r="C32" s="138">
        <f>INHALOTERAPIA!O23</f>
        <v>10</v>
      </c>
      <c r="D32" s="135"/>
      <c r="E32" s="41" t="s">
        <v>1483</v>
      </c>
      <c r="F32" s="138">
        <f>IMAGENOLOGÍA!Q94</f>
        <v>74</v>
      </c>
      <c r="G32" s="138">
        <f>IMAGENOLOGÍA!O94</f>
        <v>74</v>
      </c>
      <c r="H32" s="135"/>
      <c r="I32" s="41" t="s">
        <v>1483</v>
      </c>
      <c r="J32" s="138">
        <f>'SERVICIOS GENERALES'!Q22</f>
        <v>7</v>
      </c>
      <c r="K32" s="138">
        <f>'SERVICIOS GENERALES'!O22</f>
        <v>7</v>
      </c>
      <c r="L32" s="135"/>
      <c r="M32" s="41" t="s">
        <v>1483</v>
      </c>
      <c r="N32" s="138">
        <f t="shared" si="0"/>
        <v>493</v>
      </c>
      <c r="O32" s="138">
        <f t="shared" si="0"/>
        <v>493</v>
      </c>
    </row>
    <row r="33" spans="1:16" ht="18.75" x14ac:dyDescent="0.2">
      <c r="A33" s="28" t="s">
        <v>1252</v>
      </c>
      <c r="B33" s="139">
        <f>SUM(B30:B32)</f>
        <v>30</v>
      </c>
      <c r="C33" s="139">
        <f>SUM(C30:C32)</f>
        <v>30</v>
      </c>
      <c r="D33" s="135"/>
      <c r="E33" s="28" t="s">
        <v>1252</v>
      </c>
      <c r="F33" s="139">
        <f>SUM(F30:F32)</f>
        <v>224</v>
      </c>
      <c r="G33" s="139">
        <f>SUM(G30:G32)</f>
        <v>224</v>
      </c>
      <c r="H33" s="135"/>
      <c r="I33" s="28" t="s">
        <v>1252</v>
      </c>
      <c r="J33" s="139">
        <f>SUM(J30:J32)</f>
        <v>25</v>
      </c>
      <c r="K33" s="139">
        <f>SUM(K30:K32)</f>
        <v>25</v>
      </c>
      <c r="L33" s="135"/>
      <c r="M33" s="28" t="s">
        <v>1252</v>
      </c>
      <c r="N33" s="139">
        <f>SUM(N30:N32)</f>
        <v>1501</v>
      </c>
      <c r="O33" s="139">
        <f>SUM(O30:O32)</f>
        <v>1501</v>
      </c>
    </row>
    <row r="34" spans="1:16" ht="38.25" thickBot="1" x14ac:dyDescent="0.25">
      <c r="A34" s="140" t="s">
        <v>1253</v>
      </c>
      <c r="B34" s="141">
        <f>C33/B33</f>
        <v>1</v>
      </c>
      <c r="C34" s="142"/>
      <c r="D34" s="135"/>
      <c r="E34" s="140" t="s">
        <v>1253</v>
      </c>
      <c r="F34" s="141">
        <f>G33/F33</f>
        <v>1</v>
      </c>
      <c r="G34" s="142"/>
      <c r="H34" s="135"/>
      <c r="I34" s="140" t="s">
        <v>1253</v>
      </c>
      <c r="J34" s="141">
        <f>K33/J33</f>
        <v>1</v>
      </c>
      <c r="K34" s="142"/>
      <c r="L34" s="135"/>
      <c r="M34" s="140" t="s">
        <v>1253</v>
      </c>
      <c r="N34" s="188">
        <f>O33/N33</f>
        <v>1</v>
      </c>
      <c r="O34" s="142"/>
    </row>
    <row r="35" spans="1:16" ht="18.75" x14ac:dyDescent="0.2">
      <c r="A35" s="135"/>
      <c r="B35" s="135"/>
      <c r="C35" s="135"/>
      <c r="D35" s="136"/>
      <c r="E35" s="135"/>
      <c r="F35" s="135"/>
      <c r="G35" s="135"/>
      <c r="H35" s="135"/>
      <c r="I35" s="135"/>
      <c r="J35" s="135"/>
      <c r="K35" s="135"/>
      <c r="L35" s="135"/>
      <c r="M35" s="135"/>
      <c r="N35" s="135"/>
      <c r="O35" s="135"/>
    </row>
    <row r="36" spans="1:16" s="134" customFormat="1" ht="19.5" customHeight="1" x14ac:dyDescent="0.2">
      <c r="D36" s="135"/>
      <c r="H36" s="135"/>
      <c r="I36" s="63"/>
      <c r="J36" s="63"/>
      <c r="K36" s="63"/>
      <c r="L36" s="63"/>
      <c r="M36" s="63"/>
      <c r="N36" s="63"/>
      <c r="O36" s="63"/>
      <c r="P36" s="63"/>
    </row>
    <row r="37" spans="1:16" ht="18.75" x14ac:dyDescent="0.2">
      <c r="D37" s="135"/>
      <c r="H37" s="135"/>
      <c r="P37" s="63"/>
    </row>
    <row r="38" spans="1:16" ht="18.75" x14ac:dyDescent="0.2">
      <c r="D38" s="135"/>
      <c r="H38" s="135"/>
      <c r="P38" s="63"/>
    </row>
    <row r="39" spans="1:16" ht="18.75" x14ac:dyDescent="0.2">
      <c r="D39" s="135"/>
      <c r="H39" s="135"/>
      <c r="P39" s="63"/>
    </row>
    <row r="40" spans="1:16" ht="18.75" x14ac:dyDescent="0.2">
      <c r="D40" s="135"/>
      <c r="H40" s="135"/>
      <c r="P40" s="63"/>
    </row>
    <row r="41" spans="1:16" ht="18.75" x14ac:dyDescent="0.2">
      <c r="D41" s="135"/>
      <c r="H41" s="135"/>
      <c r="P41" s="63"/>
    </row>
    <row r="42" spans="1:16" ht="18.75" x14ac:dyDescent="0.2">
      <c r="D42" s="135"/>
      <c r="H42" s="135"/>
      <c r="P42" s="63"/>
    </row>
    <row r="43" spans="1:16" ht="9" customHeight="1" x14ac:dyDescent="0.2">
      <c r="A43" s="135"/>
      <c r="B43" s="135"/>
      <c r="C43" s="135"/>
      <c r="D43" s="135"/>
      <c r="E43" s="135"/>
      <c r="F43" s="135"/>
      <c r="G43" s="135"/>
      <c r="H43" s="135"/>
      <c r="P43" s="63"/>
    </row>
    <row r="44" spans="1:16" ht="9" customHeight="1" x14ac:dyDescent="0.2">
      <c r="P44" s="63"/>
    </row>
    <row r="45" spans="1:16" ht="9" customHeight="1" x14ac:dyDescent="0.2">
      <c r="P45" s="63"/>
    </row>
    <row r="46" spans="1:16" ht="9" customHeight="1" x14ac:dyDescent="0.2">
      <c r="P46" s="63"/>
    </row>
  </sheetData>
  <mergeCells count="27">
    <mergeCell ref="A6:G6"/>
    <mergeCell ref="H6:O6"/>
    <mergeCell ref="A1:O1"/>
    <mergeCell ref="A2:O2"/>
    <mergeCell ref="A3:O3"/>
    <mergeCell ref="A4:O4"/>
    <mergeCell ref="A5:O5"/>
    <mergeCell ref="A7:G7"/>
    <mergeCell ref="H7:O7"/>
    <mergeCell ref="A8:G8"/>
    <mergeCell ref="H8:O8"/>
    <mergeCell ref="A9:G9"/>
    <mergeCell ref="H9:O9"/>
    <mergeCell ref="A10:G10"/>
    <mergeCell ref="H10:O10"/>
    <mergeCell ref="A12:C12"/>
    <mergeCell ref="E12:G12"/>
    <mergeCell ref="I12:K12"/>
    <mergeCell ref="M12:O12"/>
    <mergeCell ref="I20:K20"/>
    <mergeCell ref="M20:O20"/>
    <mergeCell ref="A28:C28"/>
    <mergeCell ref="E28:G28"/>
    <mergeCell ref="I28:K28"/>
    <mergeCell ref="M28:O28"/>
    <mergeCell ref="A20:C20"/>
    <mergeCell ref="E20:G20"/>
  </mergeCells>
  <pageMargins left="0.7" right="0.7" top="0.75" bottom="0.75" header="0.3" footer="0.3"/>
  <pageSetup scale="59" fitToHeight="0" orientation="landscape" r:id="rId1"/>
  <rowBreaks count="1" manualBreakCount="1">
    <brk id="26"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225B4E"/>
    <pageSetUpPr fitToPage="1"/>
  </sheetPr>
  <dimension ref="A1:P46"/>
  <sheetViews>
    <sheetView zoomScale="80" zoomScaleNormal="80" workbookViewId="0">
      <selection activeCell="T21" sqref="T21"/>
    </sheetView>
  </sheetViews>
  <sheetFormatPr baseColWidth="10" defaultColWidth="12" defaultRowHeight="9" customHeight="1" x14ac:dyDescent="0.2"/>
  <cols>
    <col min="1" max="1" width="24.83203125" style="63" customWidth="1"/>
    <col min="2" max="2" width="13.5" style="63" bestFit="1" customWidth="1"/>
    <col min="3" max="3" width="14.5" style="63" bestFit="1" customWidth="1"/>
    <col min="4" max="4" width="2.5" style="63" customWidth="1"/>
    <col min="5" max="5" width="24.83203125" style="63" customWidth="1"/>
    <col min="6" max="6" width="13.5" style="63" bestFit="1" customWidth="1"/>
    <col min="7" max="7" width="40" style="63" customWidth="1"/>
    <col min="8" max="8" width="2.5" style="63" customWidth="1"/>
    <col min="9" max="9" width="24.83203125" style="63" customWidth="1"/>
    <col min="10" max="10" width="13.5" style="63" customWidth="1"/>
    <col min="11" max="11" width="14.5" style="63" bestFit="1" customWidth="1"/>
    <col min="12" max="12" width="2.5" style="63" customWidth="1"/>
    <col min="13" max="13" width="24.83203125" style="63" customWidth="1"/>
    <col min="14" max="14" width="13.5" style="63" customWidth="1"/>
    <col min="15" max="15" width="14.5" style="63" bestFit="1" customWidth="1"/>
    <col min="16" max="26" width="9" style="36" customWidth="1"/>
    <col min="27" max="16384" width="12" style="36"/>
  </cols>
  <sheetData>
    <row r="1" spans="1:15" s="8" customFormat="1" ht="23.25" customHeight="1" x14ac:dyDescent="0.4">
      <c r="A1" s="356" t="s">
        <v>1470</v>
      </c>
      <c r="B1" s="357"/>
      <c r="C1" s="357"/>
      <c r="D1" s="357"/>
      <c r="E1" s="357"/>
      <c r="F1" s="357"/>
      <c r="G1" s="357"/>
      <c r="H1" s="357"/>
      <c r="I1" s="357"/>
      <c r="J1" s="357"/>
      <c r="K1" s="357"/>
      <c r="L1" s="357"/>
      <c r="M1" s="357"/>
      <c r="N1" s="357"/>
      <c r="O1" s="358"/>
    </row>
    <row r="2" spans="1:15" s="8" customFormat="1" ht="21.75" x14ac:dyDescent="0.4">
      <c r="A2" s="359" t="s">
        <v>23</v>
      </c>
      <c r="B2" s="360"/>
      <c r="C2" s="360"/>
      <c r="D2" s="360"/>
      <c r="E2" s="360"/>
      <c r="F2" s="360"/>
      <c r="G2" s="360"/>
      <c r="H2" s="360"/>
      <c r="I2" s="360"/>
      <c r="J2" s="360"/>
      <c r="K2" s="360"/>
      <c r="L2" s="360"/>
      <c r="M2" s="360"/>
      <c r="N2" s="360"/>
      <c r="O2" s="361"/>
    </row>
    <row r="3" spans="1:15" s="9" customFormat="1" ht="30.75" customHeight="1" x14ac:dyDescent="0.2">
      <c r="A3" s="359" t="s">
        <v>338</v>
      </c>
      <c r="B3" s="360"/>
      <c r="C3" s="360"/>
      <c r="D3" s="360"/>
      <c r="E3" s="360"/>
      <c r="F3" s="360"/>
      <c r="G3" s="360"/>
      <c r="H3" s="360"/>
      <c r="I3" s="360"/>
      <c r="J3" s="360"/>
      <c r="K3" s="360"/>
      <c r="L3" s="360"/>
      <c r="M3" s="360"/>
      <c r="N3" s="360"/>
      <c r="O3" s="361"/>
    </row>
    <row r="4" spans="1:15" s="10" customFormat="1" ht="63.75" customHeight="1" x14ac:dyDescent="0.2">
      <c r="A4" s="390" t="s">
        <v>1527</v>
      </c>
      <c r="B4" s="391"/>
      <c r="C4" s="391"/>
      <c r="D4" s="391"/>
      <c r="E4" s="391"/>
      <c r="F4" s="391"/>
      <c r="G4" s="391"/>
      <c r="H4" s="391"/>
      <c r="I4" s="391"/>
      <c r="J4" s="391"/>
      <c r="K4" s="391"/>
      <c r="L4" s="391"/>
      <c r="M4" s="391"/>
      <c r="N4" s="391"/>
      <c r="O4" s="391"/>
    </row>
    <row r="5" spans="1:15" ht="17.25" customHeight="1" x14ac:dyDescent="0.2">
      <c r="A5" s="203" t="s">
        <v>1422</v>
      </c>
      <c r="B5" s="388"/>
      <c r="C5" s="388"/>
      <c r="D5" s="388"/>
      <c r="E5" s="388"/>
      <c r="F5" s="388"/>
      <c r="G5" s="388"/>
      <c r="H5" s="388"/>
      <c r="I5" s="388"/>
      <c r="J5" s="388"/>
      <c r="K5" s="388"/>
      <c r="L5" s="388"/>
      <c r="M5" s="388"/>
      <c r="N5" s="388"/>
      <c r="O5" s="204"/>
    </row>
    <row r="6" spans="1:15" s="134" customFormat="1" ht="21.75" x14ac:dyDescent="0.2">
      <c r="A6" s="394" t="s">
        <v>280</v>
      </c>
      <c r="B6" s="394"/>
      <c r="C6" s="394"/>
      <c r="D6" s="394"/>
      <c r="E6" s="394"/>
      <c r="F6" s="394"/>
      <c r="G6" s="394"/>
      <c r="H6" s="389">
        <f>CARÁTULA!C8</f>
        <v>0</v>
      </c>
      <c r="I6" s="389"/>
      <c r="J6" s="389"/>
      <c r="K6" s="389"/>
      <c r="L6" s="389"/>
      <c r="M6" s="389"/>
      <c r="N6" s="389"/>
      <c r="O6" s="389"/>
    </row>
    <row r="7" spans="1:15" s="134" customFormat="1" ht="21.75" x14ac:dyDescent="0.2">
      <c r="A7" s="394" t="s">
        <v>281</v>
      </c>
      <c r="B7" s="394"/>
      <c r="C7" s="394"/>
      <c r="D7" s="394"/>
      <c r="E7" s="394"/>
      <c r="F7" s="394"/>
      <c r="G7" s="394"/>
      <c r="H7" s="389">
        <f>CARÁTULA!C11</f>
        <v>0</v>
      </c>
      <c r="I7" s="389"/>
      <c r="J7" s="389"/>
      <c r="K7" s="389"/>
      <c r="L7" s="389"/>
      <c r="M7" s="389"/>
      <c r="N7" s="389"/>
      <c r="O7" s="389"/>
    </row>
    <row r="8" spans="1:15" s="134" customFormat="1" ht="21.75" x14ac:dyDescent="0.2">
      <c r="A8" s="394" t="s">
        <v>282</v>
      </c>
      <c r="B8" s="394"/>
      <c r="C8" s="394"/>
      <c r="D8" s="394"/>
      <c r="E8" s="394"/>
      <c r="F8" s="394"/>
      <c r="G8" s="394"/>
      <c r="H8" s="389">
        <f>CARÁTULA!C6</f>
        <v>0</v>
      </c>
      <c r="I8" s="389"/>
      <c r="J8" s="389"/>
      <c r="K8" s="389"/>
      <c r="L8" s="389"/>
      <c r="M8" s="389"/>
      <c r="N8" s="389"/>
      <c r="O8" s="389"/>
    </row>
    <row r="9" spans="1:15" s="134" customFormat="1" ht="21.75" x14ac:dyDescent="0.2">
      <c r="A9" s="394" t="s">
        <v>283</v>
      </c>
      <c r="B9" s="394"/>
      <c r="C9" s="394"/>
      <c r="D9" s="394"/>
      <c r="E9" s="394"/>
      <c r="F9" s="394"/>
      <c r="G9" s="394"/>
      <c r="H9" s="389">
        <f>CARÁTULA!C10</f>
        <v>0</v>
      </c>
      <c r="I9" s="389"/>
      <c r="J9" s="389"/>
      <c r="K9" s="389"/>
      <c r="L9" s="389"/>
      <c r="M9" s="389"/>
      <c r="N9" s="389"/>
      <c r="O9" s="389"/>
    </row>
    <row r="10" spans="1:15" s="134" customFormat="1" ht="21.75" x14ac:dyDescent="0.2">
      <c r="A10" s="394" t="s">
        <v>284</v>
      </c>
      <c r="B10" s="394"/>
      <c r="C10" s="394"/>
      <c r="D10" s="394"/>
      <c r="E10" s="394"/>
      <c r="F10" s="394"/>
      <c r="G10" s="394"/>
      <c r="H10" s="389">
        <f>CARÁTULA!C9</f>
        <v>0</v>
      </c>
      <c r="I10" s="389"/>
      <c r="J10" s="389"/>
      <c r="K10" s="389"/>
      <c r="L10" s="389"/>
      <c r="M10" s="389"/>
      <c r="N10" s="389"/>
      <c r="O10" s="389"/>
    </row>
    <row r="11" spans="1:15" ht="19.5" thickBot="1" x14ac:dyDescent="0.25">
      <c r="A11" s="135"/>
      <c r="B11" s="135"/>
      <c r="C11" s="135"/>
      <c r="D11" s="136"/>
      <c r="E11" s="135"/>
      <c r="F11" s="135"/>
      <c r="G11" s="135"/>
      <c r="H11" s="135"/>
      <c r="I11" s="135"/>
      <c r="J11" s="135"/>
      <c r="K11" s="135"/>
      <c r="L11" s="135"/>
      <c r="M11" s="135"/>
      <c r="N11" s="135"/>
      <c r="O11" s="135"/>
    </row>
    <row r="12" spans="1:15" s="134" customFormat="1" ht="53.25" customHeight="1" x14ac:dyDescent="0.2">
      <c r="A12" s="392" t="s">
        <v>0</v>
      </c>
      <c r="B12" s="392"/>
      <c r="C12" s="393"/>
      <c r="D12" s="135"/>
      <c r="E12" s="392" t="s">
        <v>1</v>
      </c>
      <c r="F12" s="392"/>
      <c r="G12" s="393"/>
      <c r="H12" s="135"/>
      <c r="I12" s="392" t="s">
        <v>2</v>
      </c>
      <c r="J12" s="392"/>
      <c r="K12" s="393"/>
      <c r="L12" s="135"/>
      <c r="M12" s="392" t="s">
        <v>1418</v>
      </c>
      <c r="N12" s="392"/>
      <c r="O12" s="393"/>
    </row>
    <row r="13" spans="1:15" ht="56.25" x14ac:dyDescent="0.2">
      <c r="A13" s="41" t="s">
        <v>1478</v>
      </c>
      <c r="B13" s="41" t="s">
        <v>1479</v>
      </c>
      <c r="C13" s="137" t="s">
        <v>1480</v>
      </c>
      <c r="D13" s="135"/>
      <c r="E13" s="41" t="s">
        <v>1478</v>
      </c>
      <c r="F13" s="41" t="s">
        <v>1479</v>
      </c>
      <c r="G13" s="137" t="s">
        <v>1480</v>
      </c>
      <c r="H13" s="135"/>
      <c r="I13" s="41" t="s">
        <v>1478</v>
      </c>
      <c r="J13" s="41" t="s">
        <v>1479</v>
      </c>
      <c r="K13" s="137" t="s">
        <v>1480</v>
      </c>
      <c r="L13" s="135"/>
      <c r="M13" s="41" t="s">
        <v>1478</v>
      </c>
      <c r="N13" s="41" t="s">
        <v>1479</v>
      </c>
      <c r="O13" s="137" t="s">
        <v>1480</v>
      </c>
    </row>
    <row r="14" spans="1:15" ht="18.75" x14ac:dyDescent="0.2">
      <c r="A14" s="41" t="s">
        <v>1481</v>
      </c>
      <c r="B14" s="138">
        <f>GOBIERNO!G61</f>
        <v>31</v>
      </c>
      <c r="C14" s="138">
        <f>GOBIERNO!E61</f>
        <v>31</v>
      </c>
      <c r="D14" s="135"/>
      <c r="E14" s="41" t="s">
        <v>1481</v>
      </c>
      <c r="F14" s="138">
        <f>'CONSULTA EXTERNA'!G42</f>
        <v>9</v>
      </c>
      <c r="G14" s="138">
        <f>'CONSULTA EXTERNA'!E42</f>
        <v>9</v>
      </c>
      <c r="H14" s="135"/>
      <c r="I14" s="41" t="s">
        <v>1481</v>
      </c>
      <c r="J14" s="138">
        <f>HOSPITALIZACIÓN!G100</f>
        <v>73</v>
      </c>
      <c r="K14" s="138">
        <f>HOSPITALIZACIÓN!E100</f>
        <v>73</v>
      </c>
      <c r="L14" s="135"/>
      <c r="M14" s="41" t="s">
        <v>1481</v>
      </c>
      <c r="N14" s="138">
        <f>'UNIDAD DE TERAPIA INTENSIVA PED'!G95</f>
        <v>76</v>
      </c>
      <c r="O14" s="138">
        <f>'UNIDAD DE TERAPIA INTENSIVA PED'!E95</f>
        <v>76</v>
      </c>
    </row>
    <row r="15" spans="1:15" ht="18.75" x14ac:dyDescent="0.2">
      <c r="A15" s="41" t="s">
        <v>1482</v>
      </c>
      <c r="B15" s="138">
        <f>GOBIERNO!L61</f>
        <v>31</v>
      </c>
      <c r="C15" s="138">
        <f>GOBIERNO!J61</f>
        <v>31</v>
      </c>
      <c r="D15" s="135"/>
      <c r="E15" s="41" t="s">
        <v>1482</v>
      </c>
      <c r="F15" s="138">
        <f>'CONSULTA EXTERNA'!L42</f>
        <v>9</v>
      </c>
      <c r="G15" s="138">
        <f>'CONSULTA EXTERNA'!J42</f>
        <v>9</v>
      </c>
      <c r="H15" s="135"/>
      <c r="I15" s="41" t="s">
        <v>1482</v>
      </c>
      <c r="J15" s="138">
        <f>HOSPITALIZACIÓN!L100</f>
        <v>73</v>
      </c>
      <c r="K15" s="138">
        <f>HOSPITALIZACIÓN!J100</f>
        <v>73</v>
      </c>
      <c r="L15" s="135"/>
      <c r="M15" s="41" t="s">
        <v>1482</v>
      </c>
      <c r="N15" s="138">
        <f>'UNIDAD DE TERAPIA INTENSIVA PED'!L95</f>
        <v>76</v>
      </c>
      <c r="O15" s="138">
        <f>'UNIDAD DE TERAPIA INTENSIVA PED'!J95</f>
        <v>76</v>
      </c>
    </row>
    <row r="16" spans="1:15" ht="37.5" x14ac:dyDescent="0.2">
      <c r="A16" s="41" t="s">
        <v>1483</v>
      </c>
      <c r="B16" s="138">
        <f>GOBIERNO!Q61</f>
        <v>31</v>
      </c>
      <c r="C16" s="138">
        <f>GOBIERNO!O61</f>
        <v>31</v>
      </c>
      <c r="D16" s="135"/>
      <c r="E16" s="41" t="s">
        <v>1483</v>
      </c>
      <c r="F16" s="138">
        <f>'CONSULTA EXTERNA'!Q42</f>
        <v>8</v>
      </c>
      <c r="G16" s="138">
        <f>'CONSULTA EXTERNA'!O42</f>
        <v>8</v>
      </c>
      <c r="H16" s="135"/>
      <c r="I16" s="41" t="s">
        <v>1483</v>
      </c>
      <c r="J16" s="138">
        <f>HOSPITALIZACIÓN!Q100</f>
        <v>72</v>
      </c>
      <c r="K16" s="138">
        <f>HOSPITALIZACIÓN!O100</f>
        <v>72</v>
      </c>
      <c r="L16" s="135"/>
      <c r="M16" s="41" t="s">
        <v>1483</v>
      </c>
      <c r="N16" s="138">
        <f>'UNIDAD DE TERAPIA INTENSIVA PED'!Q95</f>
        <v>74</v>
      </c>
      <c r="O16" s="138">
        <f>'UNIDAD DE TERAPIA INTENSIVA PED'!O95</f>
        <v>74</v>
      </c>
    </row>
    <row r="17" spans="1:15" ht="18.75" x14ac:dyDescent="0.2">
      <c r="A17" s="28" t="s">
        <v>1252</v>
      </c>
      <c r="B17" s="139">
        <f>SUM(B14:B16)</f>
        <v>93</v>
      </c>
      <c r="C17" s="139">
        <f>SUM(C14:C16)</f>
        <v>93</v>
      </c>
      <c r="D17" s="135"/>
      <c r="E17" s="28" t="s">
        <v>1252</v>
      </c>
      <c r="F17" s="139">
        <f>SUM(F14:F16)</f>
        <v>26</v>
      </c>
      <c r="G17" s="139">
        <f>SUM(G14:G16)</f>
        <v>26</v>
      </c>
      <c r="H17" s="135"/>
      <c r="I17" s="28" t="s">
        <v>1252</v>
      </c>
      <c r="J17" s="139">
        <f>SUM(J14:J16)</f>
        <v>218</v>
      </c>
      <c r="K17" s="139">
        <f>SUM(K14:K16)</f>
        <v>218</v>
      </c>
      <c r="L17" s="135"/>
      <c r="M17" s="28" t="s">
        <v>1252</v>
      </c>
      <c r="N17" s="139">
        <f>SUM(N14:N16)</f>
        <v>226</v>
      </c>
      <c r="O17" s="139">
        <f>SUM(O14:O16)</f>
        <v>226</v>
      </c>
    </row>
    <row r="18" spans="1:15" ht="38.25" thickBot="1" x14ac:dyDescent="0.25">
      <c r="A18" s="140" t="s">
        <v>1253</v>
      </c>
      <c r="B18" s="141">
        <f>C17/B17</f>
        <v>1</v>
      </c>
      <c r="C18" s="142"/>
      <c r="D18" s="135"/>
      <c r="E18" s="140" t="s">
        <v>1253</v>
      </c>
      <c r="F18" s="141">
        <f>G17/F17</f>
        <v>1</v>
      </c>
      <c r="G18" s="142"/>
      <c r="H18" s="135"/>
      <c r="I18" s="140" t="s">
        <v>1253</v>
      </c>
      <c r="J18" s="141">
        <f>K17/J17</f>
        <v>1</v>
      </c>
      <c r="K18" s="142"/>
      <c r="L18" s="135"/>
      <c r="M18" s="140" t="s">
        <v>1253</v>
      </c>
      <c r="N18" s="141">
        <f>O17/N17</f>
        <v>1</v>
      </c>
      <c r="O18" s="142"/>
    </row>
    <row r="19" spans="1:15" ht="19.5" thickBot="1" x14ac:dyDescent="0.25">
      <c r="A19" s="135"/>
      <c r="B19" s="135"/>
      <c r="C19" s="135"/>
      <c r="D19" s="136"/>
      <c r="E19" s="135"/>
      <c r="F19" s="135"/>
      <c r="G19" s="135"/>
      <c r="H19" s="135"/>
      <c r="I19" s="135"/>
      <c r="J19" s="135"/>
      <c r="K19" s="135"/>
      <c r="L19" s="135"/>
      <c r="M19" s="135"/>
      <c r="N19" s="135"/>
      <c r="O19" s="135"/>
    </row>
    <row r="20" spans="1:15" s="134" customFormat="1" ht="19.5" customHeight="1" x14ac:dyDescent="0.2">
      <c r="A20" s="392" t="s">
        <v>3</v>
      </c>
      <c r="B20" s="392"/>
      <c r="C20" s="393"/>
      <c r="D20" s="135"/>
      <c r="E20" s="392" t="s">
        <v>4</v>
      </c>
      <c r="F20" s="392"/>
      <c r="G20" s="393"/>
      <c r="H20" s="135"/>
      <c r="I20" s="392" t="s">
        <v>22</v>
      </c>
      <c r="J20" s="392"/>
      <c r="K20" s="393"/>
      <c r="L20" s="135"/>
      <c r="M20" s="392" t="s">
        <v>213</v>
      </c>
      <c r="N20" s="392"/>
      <c r="O20" s="393"/>
    </row>
    <row r="21" spans="1:15" ht="56.25" x14ac:dyDescent="0.2">
      <c r="A21" s="41" t="s">
        <v>1478</v>
      </c>
      <c r="B21" s="41" t="s">
        <v>1479</v>
      </c>
      <c r="C21" s="137" t="s">
        <v>1480</v>
      </c>
      <c r="D21" s="135"/>
      <c r="E21" s="41" t="s">
        <v>1478</v>
      </c>
      <c r="F21" s="41" t="s">
        <v>1479</v>
      </c>
      <c r="G21" s="137" t="s">
        <v>1480</v>
      </c>
      <c r="H21" s="135"/>
      <c r="I21" s="41" t="s">
        <v>1478</v>
      </c>
      <c r="J21" s="41" t="s">
        <v>1479</v>
      </c>
      <c r="K21" s="137" t="s">
        <v>1480</v>
      </c>
      <c r="L21" s="135"/>
      <c r="M21" s="41" t="s">
        <v>1478</v>
      </c>
      <c r="N21" s="41" t="s">
        <v>1479</v>
      </c>
      <c r="O21" s="137" t="s">
        <v>1480</v>
      </c>
    </row>
    <row r="22" spans="1:15" ht="18.75" x14ac:dyDescent="0.2">
      <c r="A22" s="41" t="s">
        <v>1481</v>
      </c>
      <c r="B22" s="138">
        <f>'UNIDAD QUIRÚRGICA'!G107</f>
        <v>130</v>
      </c>
      <c r="C22" s="138">
        <f>'UNIDAD QUIRÚRGICA'!E107</f>
        <v>130</v>
      </c>
      <c r="D22" s="135"/>
      <c r="E22" s="41" t="s">
        <v>1481</v>
      </c>
      <c r="F22" s="138">
        <f>HEMODINAMIA!G97</f>
        <v>81</v>
      </c>
      <c r="G22" s="138">
        <f>HEMODINAMIA!E97</f>
        <v>81</v>
      </c>
      <c r="H22" s="135"/>
      <c r="I22" s="41" t="s">
        <v>1481</v>
      </c>
      <c r="J22" s="138">
        <f>'LABORATORIO Y BANCO DE SANGRE'!G60</f>
        <v>44</v>
      </c>
      <c r="K22" s="138">
        <f>'LABORATORIO Y BANCO DE SANGRE'!E60</f>
        <v>44</v>
      </c>
      <c r="L22" s="135"/>
      <c r="M22" s="41" t="s">
        <v>1481</v>
      </c>
      <c r="N22" s="138">
        <f>'FARMACIA ESTRUCTURA'!G19</f>
        <v>7</v>
      </c>
      <c r="O22" s="138">
        <f>'FARMACIA ESTRUCTURA'!E19</f>
        <v>7</v>
      </c>
    </row>
    <row r="23" spans="1:15" ht="18.75" x14ac:dyDescent="0.2">
      <c r="A23" s="41" t="s">
        <v>1482</v>
      </c>
      <c r="B23" s="138">
        <f>'UNIDAD QUIRÚRGICA'!L107</f>
        <v>130</v>
      </c>
      <c r="C23" s="138">
        <f>'UNIDAD QUIRÚRGICA'!J107</f>
        <v>130</v>
      </c>
      <c r="D23" s="135"/>
      <c r="E23" s="41" t="s">
        <v>1482</v>
      </c>
      <c r="F23" s="138">
        <f>HEMODINAMIA!L97</f>
        <v>81</v>
      </c>
      <c r="G23" s="138">
        <f>HEMODINAMIA!J97</f>
        <v>81</v>
      </c>
      <c r="H23" s="135"/>
      <c r="I23" s="41" t="s">
        <v>1482</v>
      </c>
      <c r="J23" s="138">
        <f>'LABORATORIO Y BANCO DE SANGRE'!L60</f>
        <v>44</v>
      </c>
      <c r="K23" s="138">
        <f>'LABORATORIO Y BANCO DE SANGRE'!J60</f>
        <v>44</v>
      </c>
      <c r="L23" s="135"/>
      <c r="M23" s="41" t="s">
        <v>1482</v>
      </c>
      <c r="N23" s="138">
        <f>'FARMACIA ESTRUCTURA'!L19</f>
        <v>7</v>
      </c>
      <c r="O23" s="138">
        <f>'FARMACIA ESTRUCTURA'!J19</f>
        <v>7</v>
      </c>
    </row>
    <row r="24" spans="1:15" ht="37.5" x14ac:dyDescent="0.2">
      <c r="A24" s="41" t="s">
        <v>1483</v>
      </c>
      <c r="B24" s="138">
        <f>'UNIDAD QUIRÚRGICA'!Q107</f>
        <v>129</v>
      </c>
      <c r="C24" s="138">
        <f>'UNIDAD QUIRÚRGICA'!O107</f>
        <v>129</v>
      </c>
      <c r="D24" s="135"/>
      <c r="E24" s="41" t="s">
        <v>1483</v>
      </c>
      <c r="F24" s="138">
        <f>HEMODINAMIA!Q97</f>
        <v>79</v>
      </c>
      <c r="G24" s="138">
        <f>HEMODINAMIA!O97</f>
        <v>79</v>
      </c>
      <c r="H24" s="135"/>
      <c r="I24" s="41" t="s">
        <v>1483</v>
      </c>
      <c r="J24" s="138">
        <f>'LABORATORIO Y BANCO DE SANGRE'!Q60</f>
        <v>41</v>
      </c>
      <c r="K24" s="138">
        <f>'LABORATORIO Y BANCO DE SANGRE'!O60</f>
        <v>41</v>
      </c>
      <c r="L24" s="135"/>
      <c r="M24" s="41" t="s">
        <v>1483</v>
      </c>
      <c r="N24" s="138">
        <f>'FARMACIA ESTRUCTURA'!Q19</f>
        <v>7</v>
      </c>
      <c r="O24" s="138">
        <f>'FARMACIA ESTRUCTURA'!O19</f>
        <v>7</v>
      </c>
    </row>
    <row r="25" spans="1:15" ht="18.75" x14ac:dyDescent="0.2">
      <c r="A25" s="28" t="s">
        <v>1252</v>
      </c>
      <c r="B25" s="139">
        <f>SUM(B22:B24)</f>
        <v>389</v>
      </c>
      <c r="C25" s="139">
        <f>SUM(C22:C24)</f>
        <v>389</v>
      </c>
      <c r="D25" s="135"/>
      <c r="E25" s="28" t="s">
        <v>1252</v>
      </c>
      <c r="F25" s="139">
        <f>SUM(F22:F24)</f>
        <v>241</v>
      </c>
      <c r="G25" s="139">
        <f>SUM(G22:G24)</f>
        <v>241</v>
      </c>
      <c r="H25" s="135"/>
      <c r="I25" s="28" t="s">
        <v>1252</v>
      </c>
      <c r="J25" s="139">
        <f>SUM(J22:J24)</f>
        <v>129</v>
      </c>
      <c r="K25" s="139">
        <f>SUM(K22:K24)</f>
        <v>129</v>
      </c>
      <c r="L25" s="135"/>
      <c r="M25" s="28" t="s">
        <v>1252</v>
      </c>
      <c r="N25" s="139">
        <f>SUM(N22:N24)</f>
        <v>21</v>
      </c>
      <c r="O25" s="139">
        <f>SUM(O22:O24)</f>
        <v>21</v>
      </c>
    </row>
    <row r="26" spans="1:15" ht="38.25" thickBot="1" x14ac:dyDescent="0.25">
      <c r="A26" s="140" t="s">
        <v>1253</v>
      </c>
      <c r="B26" s="141">
        <f>C25/B25</f>
        <v>1</v>
      </c>
      <c r="C26" s="142"/>
      <c r="D26" s="135"/>
      <c r="E26" s="140" t="s">
        <v>1253</v>
      </c>
      <c r="F26" s="141">
        <f>G25/F25</f>
        <v>1</v>
      </c>
      <c r="G26" s="142"/>
      <c r="H26" s="135"/>
      <c r="I26" s="140" t="s">
        <v>1253</v>
      </c>
      <c r="J26" s="141">
        <f>K25/J25</f>
        <v>1</v>
      </c>
      <c r="K26" s="142"/>
      <c r="L26" s="135"/>
      <c r="M26" s="140" t="s">
        <v>1253</v>
      </c>
      <c r="N26" s="141">
        <f>O25/N25</f>
        <v>1</v>
      </c>
      <c r="O26" s="142"/>
    </row>
    <row r="27" spans="1:15" ht="19.5" thickBot="1" x14ac:dyDescent="0.25">
      <c r="A27" s="135"/>
      <c r="B27" s="135"/>
      <c r="C27" s="135"/>
      <c r="D27" s="136"/>
      <c r="E27" s="135"/>
      <c r="F27" s="135"/>
      <c r="G27" s="135"/>
      <c r="H27" s="135"/>
      <c r="I27" s="135"/>
      <c r="J27" s="135"/>
      <c r="K27" s="135"/>
      <c r="L27" s="135"/>
      <c r="M27" s="135"/>
      <c r="N27" s="135"/>
      <c r="O27" s="135"/>
    </row>
    <row r="28" spans="1:15" s="134" customFormat="1" ht="19.5" customHeight="1" x14ac:dyDescent="0.2">
      <c r="A28" s="392" t="s">
        <v>1327</v>
      </c>
      <c r="B28" s="392"/>
      <c r="C28" s="393"/>
      <c r="D28" s="135"/>
      <c r="E28" s="392" t="s">
        <v>6</v>
      </c>
      <c r="F28" s="392"/>
      <c r="G28" s="393"/>
      <c r="H28" s="135"/>
      <c r="I28" s="392" t="s">
        <v>7</v>
      </c>
      <c r="J28" s="392"/>
      <c r="K28" s="393"/>
      <c r="L28" s="135"/>
      <c r="M28" s="392" t="s">
        <v>8</v>
      </c>
      <c r="N28" s="392"/>
      <c r="O28" s="393"/>
    </row>
    <row r="29" spans="1:15" ht="56.25" x14ac:dyDescent="0.2">
      <c r="A29" s="41" t="s">
        <v>1478</v>
      </c>
      <c r="B29" s="41" t="s">
        <v>1479</v>
      </c>
      <c r="C29" s="137" t="s">
        <v>1480</v>
      </c>
      <c r="D29" s="135"/>
      <c r="E29" s="41" t="s">
        <v>1478</v>
      </c>
      <c r="F29" s="41" t="s">
        <v>1479</v>
      </c>
      <c r="G29" s="137" t="s">
        <v>1480</v>
      </c>
      <c r="H29" s="135"/>
      <c r="I29" s="41" t="s">
        <v>1478</v>
      </c>
      <c r="J29" s="41" t="s">
        <v>1479</v>
      </c>
      <c r="K29" s="137" t="s">
        <v>1480</v>
      </c>
      <c r="L29" s="135"/>
      <c r="M29" s="41" t="s">
        <v>1478</v>
      </c>
      <c r="N29" s="41" t="s">
        <v>1479</v>
      </c>
      <c r="O29" s="137" t="s">
        <v>1480</v>
      </c>
    </row>
    <row r="30" spans="1:15" ht="18.75" x14ac:dyDescent="0.2">
      <c r="A30" s="41" t="s">
        <v>1481</v>
      </c>
      <c r="B30" s="138">
        <f>'FARMACIA MEDICAMENTOS CARDIO'!G70</f>
        <v>44</v>
      </c>
      <c r="C30" s="138">
        <f>'FARMACIA MEDICAMENTOS CARDIO'!E70</f>
        <v>44</v>
      </c>
      <c r="D30" s="135"/>
      <c r="E30" s="41" t="s">
        <v>1481</v>
      </c>
      <c r="F30" s="138">
        <f>INHALOTERAPIA!G22</f>
        <v>10</v>
      </c>
      <c r="G30" s="138">
        <f>INHALOTERAPIA!E22</f>
        <v>10</v>
      </c>
      <c r="H30" s="135"/>
      <c r="I30" s="41" t="s">
        <v>1481</v>
      </c>
      <c r="J30" s="138">
        <f>IMAGENOLOGÍA!G93</f>
        <v>75</v>
      </c>
      <c r="K30" s="138">
        <f>IMAGENOLOGÍA!E93</f>
        <v>75</v>
      </c>
      <c r="L30" s="135"/>
      <c r="M30" s="41" t="s">
        <v>1481</v>
      </c>
      <c r="N30" s="138">
        <f>'SERVICIOS GENERALES'!G21</f>
        <v>9</v>
      </c>
      <c r="O30" s="138">
        <f>'SERVICIOS GENERALES'!E21</f>
        <v>9</v>
      </c>
    </row>
    <row r="31" spans="1:15" ht="18.75" x14ac:dyDescent="0.2">
      <c r="A31" s="41" t="s">
        <v>1482</v>
      </c>
      <c r="B31" s="138">
        <f>'FARMACIA MEDICAMENTOS CARDIO'!L70</f>
        <v>44</v>
      </c>
      <c r="C31" s="138">
        <f>'FARMACIA MEDICAMENTOS CARDIO'!J70</f>
        <v>44</v>
      </c>
      <c r="D31" s="135"/>
      <c r="E31" s="41" t="s">
        <v>1482</v>
      </c>
      <c r="F31" s="138">
        <f>INHALOTERAPIA!L22</f>
        <v>10</v>
      </c>
      <c r="G31" s="138">
        <f>INHALOTERAPIA!J22</f>
        <v>10</v>
      </c>
      <c r="H31" s="135"/>
      <c r="I31" s="41" t="s">
        <v>1482</v>
      </c>
      <c r="J31" s="138">
        <f>IMAGENOLOGÍA!L93</f>
        <v>75</v>
      </c>
      <c r="K31" s="138">
        <f>IMAGENOLOGÍA!J93</f>
        <v>75</v>
      </c>
      <c r="L31" s="135"/>
      <c r="M31" s="41" t="s">
        <v>1482</v>
      </c>
      <c r="N31" s="138">
        <f>'SERVICIOS GENERALES'!L21</f>
        <v>9</v>
      </c>
      <c r="O31" s="138">
        <f>'SERVICIOS GENERALES'!J21</f>
        <v>9</v>
      </c>
    </row>
    <row r="32" spans="1:15" ht="37.5" x14ac:dyDescent="0.2">
      <c r="A32" s="41" t="s">
        <v>1483</v>
      </c>
      <c r="B32" s="138">
        <f>'FARMACIA MEDICAMENTOS CARDIO'!Q70</f>
        <v>44</v>
      </c>
      <c r="C32" s="138">
        <f>'FARMACIA MEDICAMENTOS CARDIO'!O70</f>
        <v>44</v>
      </c>
      <c r="D32" s="135"/>
      <c r="E32" s="41" t="s">
        <v>1483</v>
      </c>
      <c r="F32" s="138">
        <f>INHALOTERAPIA!Q22</f>
        <v>10</v>
      </c>
      <c r="G32" s="138">
        <f>INHALOTERAPIA!O22</f>
        <v>10</v>
      </c>
      <c r="H32" s="135"/>
      <c r="I32" s="41" t="s">
        <v>1483</v>
      </c>
      <c r="J32" s="138">
        <f>IMAGENOLOGÍA!Q93</f>
        <v>74</v>
      </c>
      <c r="K32" s="138">
        <f>IMAGENOLOGÍA!O93</f>
        <v>74</v>
      </c>
      <c r="L32" s="135"/>
      <c r="M32" s="41" t="s">
        <v>1483</v>
      </c>
      <c r="N32" s="138">
        <f>'SERVICIOS GENERALES'!Q21</f>
        <v>7</v>
      </c>
      <c r="O32" s="138">
        <f>'SERVICIOS GENERALES'!O21</f>
        <v>7</v>
      </c>
    </row>
    <row r="33" spans="1:16" ht="18.75" x14ac:dyDescent="0.2">
      <c r="A33" s="28" t="s">
        <v>1252</v>
      </c>
      <c r="B33" s="139">
        <f>SUM(B30:B32)</f>
        <v>132</v>
      </c>
      <c r="C33" s="139">
        <f>SUM(C30:C32)</f>
        <v>132</v>
      </c>
      <c r="D33" s="135"/>
      <c r="E33" s="28" t="s">
        <v>1252</v>
      </c>
      <c r="F33" s="139">
        <f>SUM(F30:F32)</f>
        <v>30</v>
      </c>
      <c r="G33" s="139">
        <f>SUM(G30:G32)</f>
        <v>30</v>
      </c>
      <c r="H33" s="135"/>
      <c r="I33" s="28" t="s">
        <v>1252</v>
      </c>
      <c r="J33" s="139">
        <f>SUM(J30:J32)</f>
        <v>224</v>
      </c>
      <c r="K33" s="139">
        <f>SUM(K30:K32)</f>
        <v>224</v>
      </c>
      <c r="L33" s="135"/>
      <c r="M33" s="28" t="s">
        <v>1252</v>
      </c>
      <c r="N33" s="139">
        <f>SUM(N30:N32)</f>
        <v>25</v>
      </c>
      <c r="O33" s="139">
        <f>SUM(O30:O32)</f>
        <v>25</v>
      </c>
    </row>
    <row r="34" spans="1:16" ht="38.25" thickBot="1" x14ac:dyDescent="0.25">
      <c r="A34" s="140" t="s">
        <v>1253</v>
      </c>
      <c r="B34" s="141">
        <f>C33/B33</f>
        <v>1</v>
      </c>
      <c r="C34" s="142"/>
      <c r="D34" s="135"/>
      <c r="E34" s="140" t="s">
        <v>1253</v>
      </c>
      <c r="F34" s="141">
        <f>G33/F33</f>
        <v>1</v>
      </c>
      <c r="G34" s="142"/>
      <c r="H34" s="135"/>
      <c r="I34" s="140" t="s">
        <v>1253</v>
      </c>
      <c r="J34" s="141">
        <f>K33/J33</f>
        <v>1</v>
      </c>
      <c r="K34" s="142"/>
      <c r="L34" s="135"/>
      <c r="M34" s="140" t="s">
        <v>1253</v>
      </c>
      <c r="N34" s="141">
        <f>O33/N33</f>
        <v>1</v>
      </c>
      <c r="O34" s="142"/>
    </row>
    <row r="35" spans="1:16" ht="19.5" thickBot="1" x14ac:dyDescent="0.25">
      <c r="A35" s="135"/>
      <c r="B35" s="135"/>
      <c r="C35" s="135"/>
      <c r="D35" s="136"/>
      <c r="E35" s="135"/>
      <c r="F35" s="135"/>
      <c r="G35" s="135"/>
      <c r="H35" s="135"/>
      <c r="I35" s="135"/>
      <c r="J35" s="135"/>
      <c r="K35" s="135"/>
      <c r="L35" s="135"/>
      <c r="M35" s="135"/>
      <c r="N35" s="135"/>
      <c r="O35" s="135"/>
    </row>
    <row r="36" spans="1:16" s="134" customFormat="1" ht="19.5" customHeight="1" x14ac:dyDescent="0.2">
      <c r="A36" s="392" t="s">
        <v>1484</v>
      </c>
      <c r="B36" s="392"/>
      <c r="C36" s="393"/>
      <c r="D36" s="135"/>
      <c r="H36" s="135"/>
      <c r="I36" s="63"/>
      <c r="J36" s="63"/>
      <c r="K36" s="63"/>
      <c r="L36" s="63"/>
      <c r="M36" s="63"/>
      <c r="N36" s="63"/>
      <c r="O36" s="63"/>
      <c r="P36" s="63"/>
    </row>
    <row r="37" spans="1:16" ht="56.25" x14ac:dyDescent="0.2">
      <c r="A37" s="41" t="s">
        <v>1478</v>
      </c>
      <c r="B37" s="41" t="s">
        <v>1479</v>
      </c>
      <c r="C37" s="137" t="s">
        <v>1480</v>
      </c>
      <c r="D37" s="135"/>
      <c r="H37" s="135"/>
      <c r="P37" s="63"/>
    </row>
    <row r="38" spans="1:16" ht="18.75" x14ac:dyDescent="0.2">
      <c r="A38" s="41" t="s">
        <v>1481</v>
      </c>
      <c r="B38" s="138">
        <f t="shared" ref="B38:C40" si="0">SUM(B14+F14+J14+N14+B22+F22+J22+N22+B30+F30+J30+N30)</f>
        <v>589</v>
      </c>
      <c r="C38" s="138">
        <f t="shared" si="0"/>
        <v>589</v>
      </c>
      <c r="D38" s="135"/>
      <c r="H38" s="135"/>
      <c r="P38" s="63"/>
    </row>
    <row r="39" spans="1:16" ht="18.75" x14ac:dyDescent="0.2">
      <c r="A39" s="41" t="s">
        <v>1482</v>
      </c>
      <c r="B39" s="138">
        <f t="shared" si="0"/>
        <v>589</v>
      </c>
      <c r="C39" s="138">
        <f t="shared" si="0"/>
        <v>589</v>
      </c>
      <c r="D39" s="135"/>
      <c r="H39" s="135"/>
      <c r="P39" s="63"/>
    </row>
    <row r="40" spans="1:16" ht="37.5" x14ac:dyDescent="0.2">
      <c r="A40" s="41" t="s">
        <v>1483</v>
      </c>
      <c r="B40" s="138">
        <f t="shared" si="0"/>
        <v>576</v>
      </c>
      <c r="C40" s="138">
        <f t="shared" si="0"/>
        <v>576</v>
      </c>
      <c r="D40" s="135"/>
      <c r="H40" s="135"/>
      <c r="P40" s="63"/>
    </row>
    <row r="41" spans="1:16" ht="18.75" x14ac:dyDescent="0.2">
      <c r="A41" s="28" t="s">
        <v>1252</v>
      </c>
      <c r="B41" s="139">
        <f>SUM(B38:B40)</f>
        <v>1754</v>
      </c>
      <c r="C41" s="139">
        <f>SUM(C38:C40)</f>
        <v>1754</v>
      </c>
      <c r="D41" s="135"/>
      <c r="H41" s="135"/>
      <c r="P41" s="63"/>
    </row>
    <row r="42" spans="1:16" ht="38.25" thickBot="1" x14ac:dyDescent="0.25">
      <c r="A42" s="140" t="s">
        <v>1253</v>
      </c>
      <c r="B42" s="188">
        <f>C41/B41</f>
        <v>1</v>
      </c>
      <c r="C42" s="142"/>
      <c r="D42" s="135"/>
      <c r="H42" s="135"/>
      <c r="P42" s="63"/>
    </row>
    <row r="43" spans="1:16" ht="9" customHeight="1" x14ac:dyDescent="0.2">
      <c r="A43" s="135"/>
      <c r="B43" s="135"/>
      <c r="C43" s="135"/>
      <c r="D43" s="135"/>
      <c r="E43" s="135"/>
      <c r="F43" s="135"/>
      <c r="G43" s="135"/>
      <c r="H43" s="135"/>
      <c r="P43" s="63"/>
    </row>
    <row r="44" spans="1:16" ht="9" customHeight="1" x14ac:dyDescent="0.2">
      <c r="P44" s="63"/>
    </row>
    <row r="45" spans="1:16" ht="9" customHeight="1" x14ac:dyDescent="0.2">
      <c r="P45" s="63"/>
    </row>
    <row r="46" spans="1:16" ht="9" customHeight="1" x14ac:dyDescent="0.2">
      <c r="P46" s="63"/>
    </row>
  </sheetData>
  <mergeCells count="28">
    <mergeCell ref="A6:G6"/>
    <mergeCell ref="H6:O6"/>
    <mergeCell ref="A1:O1"/>
    <mergeCell ref="A2:O2"/>
    <mergeCell ref="A3:O3"/>
    <mergeCell ref="A4:O4"/>
    <mergeCell ref="A5:O5"/>
    <mergeCell ref="A7:G7"/>
    <mergeCell ref="H7:O7"/>
    <mergeCell ref="A8:G8"/>
    <mergeCell ref="H8:O8"/>
    <mergeCell ref="A9:G9"/>
    <mergeCell ref="H9:O9"/>
    <mergeCell ref="A10:G10"/>
    <mergeCell ref="H10:O10"/>
    <mergeCell ref="A12:C12"/>
    <mergeCell ref="E12:G12"/>
    <mergeCell ref="I12:K12"/>
    <mergeCell ref="M12:O12"/>
    <mergeCell ref="A36:C36"/>
    <mergeCell ref="A20:C20"/>
    <mergeCell ref="E20:G20"/>
    <mergeCell ref="I20:K20"/>
    <mergeCell ref="M20:O20"/>
    <mergeCell ref="A28:C28"/>
    <mergeCell ref="E28:G28"/>
    <mergeCell ref="I28:K28"/>
    <mergeCell ref="M28:O28"/>
  </mergeCells>
  <pageMargins left="0.7" right="0.7" top="0.75" bottom="0.75" header="0.3" footer="0.3"/>
  <pageSetup scale="63" fitToHeight="0" orientation="landscape"/>
  <rowBreaks count="1" manualBreakCount="1">
    <brk id="26"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8E001B"/>
    <pageSetUpPr fitToPage="1"/>
  </sheetPr>
  <dimension ref="A1:S43"/>
  <sheetViews>
    <sheetView view="pageBreakPreview" topLeftCell="A11" zoomScale="60" zoomScaleNormal="70" workbookViewId="0">
      <selection activeCell="I12" sqref="I12"/>
    </sheetView>
  </sheetViews>
  <sheetFormatPr baseColWidth="10" defaultColWidth="9.5" defaultRowHeight="9" customHeight="1" x14ac:dyDescent="0.2"/>
  <cols>
    <col min="1" max="1" width="5.83203125" style="36" customWidth="1"/>
    <col min="2" max="2" width="50.83203125" style="36" customWidth="1"/>
    <col min="3" max="3" width="22.83203125" style="47" customWidth="1"/>
    <col min="4" max="4" width="92.33203125" style="36" customWidth="1"/>
    <col min="5" max="5" width="14.5" style="36" customWidth="1"/>
    <col min="6" max="8" width="14.5" style="36" hidden="1" customWidth="1"/>
    <col min="9" max="9" width="90.83203125" style="36" customWidth="1"/>
    <col min="10" max="10" width="14.5" style="36" customWidth="1"/>
    <col min="11" max="13" width="14.5" style="36" hidden="1" customWidth="1"/>
    <col min="14" max="14" width="90.83203125" style="36" customWidth="1"/>
    <col min="15" max="15" width="15.5" style="36" customWidth="1"/>
    <col min="16" max="18" width="14.5" style="36" hidden="1" customWidth="1"/>
    <col min="19" max="19" width="50.83203125" style="47" customWidth="1"/>
    <col min="20" max="16384" width="9.5" style="36"/>
  </cols>
  <sheetData>
    <row r="1" spans="1:19" s="8" customFormat="1" ht="23.25" customHeight="1" x14ac:dyDescent="0.4">
      <c r="A1" s="195" t="s">
        <v>1470</v>
      </c>
      <c r="B1" s="211"/>
      <c r="C1" s="211"/>
      <c r="D1" s="211"/>
      <c r="E1" s="211"/>
      <c r="F1" s="211"/>
      <c r="G1" s="211"/>
      <c r="H1" s="211"/>
      <c r="I1" s="211"/>
      <c r="J1" s="211"/>
      <c r="K1" s="211"/>
      <c r="L1" s="211"/>
      <c r="M1" s="211"/>
      <c r="N1" s="211"/>
      <c r="O1" s="211"/>
      <c r="P1" s="211"/>
      <c r="Q1" s="211"/>
      <c r="R1" s="211"/>
      <c r="S1" s="196"/>
    </row>
    <row r="2" spans="1:19" s="8" customFormat="1" ht="21.75" x14ac:dyDescent="0.4">
      <c r="A2" s="197" t="s">
        <v>23</v>
      </c>
      <c r="B2" s="212"/>
      <c r="C2" s="212"/>
      <c r="D2" s="212"/>
      <c r="E2" s="212"/>
      <c r="F2" s="212"/>
      <c r="G2" s="212"/>
      <c r="H2" s="212"/>
      <c r="I2" s="212"/>
      <c r="J2" s="212"/>
      <c r="K2" s="212"/>
      <c r="L2" s="212"/>
      <c r="M2" s="212"/>
      <c r="N2" s="212"/>
      <c r="O2" s="212"/>
      <c r="P2" s="212"/>
      <c r="Q2" s="212"/>
      <c r="R2" s="212"/>
      <c r="S2" s="198"/>
    </row>
    <row r="3" spans="1:19" s="9" customFormat="1" ht="37.5" customHeight="1" x14ac:dyDescent="0.2">
      <c r="A3" s="199" t="s">
        <v>338</v>
      </c>
      <c r="B3" s="213"/>
      <c r="C3" s="213"/>
      <c r="D3" s="213"/>
      <c r="E3" s="213"/>
      <c r="F3" s="213"/>
      <c r="G3" s="213"/>
      <c r="H3" s="213"/>
      <c r="I3" s="213"/>
      <c r="J3" s="213"/>
      <c r="K3" s="213"/>
      <c r="L3" s="213"/>
      <c r="M3" s="213"/>
      <c r="N3" s="213"/>
      <c r="O3" s="213"/>
      <c r="P3" s="213"/>
      <c r="Q3" s="213"/>
      <c r="R3" s="213"/>
      <c r="S3" s="200"/>
    </row>
    <row r="4" spans="1:19" s="10" customFormat="1" ht="49.5" customHeight="1" x14ac:dyDescent="0.2">
      <c r="A4" s="219" t="s">
        <v>1529</v>
      </c>
      <c r="B4" s="220"/>
      <c r="C4" s="220"/>
      <c r="D4" s="220"/>
      <c r="E4" s="220"/>
      <c r="F4" s="220"/>
      <c r="G4" s="220"/>
      <c r="H4" s="220"/>
      <c r="I4" s="220"/>
      <c r="J4" s="220"/>
      <c r="K4" s="220"/>
      <c r="L4" s="220"/>
      <c r="M4" s="220"/>
      <c r="N4" s="220"/>
      <c r="O4" s="220"/>
      <c r="P4" s="220"/>
      <c r="Q4" s="220"/>
      <c r="R4" s="220"/>
      <c r="S4" s="220"/>
    </row>
    <row r="5" spans="1:19" s="11" customFormat="1" ht="17.25" customHeight="1" x14ac:dyDescent="0.2">
      <c r="A5" s="240" t="s">
        <v>1</v>
      </c>
      <c r="B5" s="241"/>
      <c r="C5" s="241"/>
      <c r="D5" s="241"/>
      <c r="E5" s="241"/>
      <c r="F5" s="241"/>
      <c r="G5" s="241"/>
      <c r="H5" s="241"/>
      <c r="I5" s="241"/>
      <c r="J5" s="241"/>
      <c r="K5" s="241"/>
      <c r="L5" s="241"/>
      <c r="M5" s="241"/>
      <c r="N5" s="241"/>
      <c r="O5" s="241"/>
      <c r="P5" s="241"/>
      <c r="Q5" s="241"/>
      <c r="R5" s="241"/>
      <c r="S5" s="242"/>
    </row>
    <row r="6" spans="1:19" s="11" customFormat="1" ht="17.25" customHeight="1" x14ac:dyDescent="0.2">
      <c r="A6" s="152"/>
      <c r="B6" s="153"/>
      <c r="C6" s="230">
        <f>CARÁTULA!C8</f>
        <v>0</v>
      </c>
      <c r="D6" s="230"/>
      <c r="E6" s="230"/>
      <c r="F6" s="230"/>
      <c r="G6" s="230"/>
      <c r="H6" s="230"/>
      <c r="I6" s="230"/>
      <c r="J6" s="153"/>
      <c r="K6" s="153"/>
      <c r="L6" s="153"/>
      <c r="M6" s="153"/>
      <c r="N6" s="149">
        <f>CARÁTULA!C11</f>
        <v>0</v>
      </c>
      <c r="O6" s="153"/>
      <c r="P6" s="153"/>
      <c r="Q6" s="153"/>
      <c r="R6" s="153"/>
      <c r="S6" s="154"/>
    </row>
    <row r="7" spans="1:19" s="11" customFormat="1" ht="17.25" customHeight="1" x14ac:dyDescent="0.2">
      <c r="A7" s="249"/>
      <c r="B7" s="251" t="s">
        <v>24</v>
      </c>
      <c r="C7" s="223" t="s">
        <v>25</v>
      </c>
      <c r="D7" s="12" t="s">
        <v>26</v>
      </c>
      <c r="E7" s="223" t="s">
        <v>27</v>
      </c>
      <c r="F7" s="254" t="s">
        <v>1323</v>
      </c>
      <c r="G7" s="235" t="s">
        <v>476</v>
      </c>
      <c r="H7" s="257" t="s">
        <v>1324</v>
      </c>
      <c r="I7" s="12" t="s">
        <v>12</v>
      </c>
      <c r="J7" s="223" t="s">
        <v>27</v>
      </c>
      <c r="K7" s="254" t="s">
        <v>1323</v>
      </c>
      <c r="L7" s="235" t="s">
        <v>476</v>
      </c>
      <c r="M7" s="257" t="s">
        <v>1324</v>
      </c>
      <c r="N7" s="13" t="s">
        <v>13</v>
      </c>
      <c r="O7" s="243" t="s">
        <v>27</v>
      </c>
      <c r="P7" s="235" t="s">
        <v>1323</v>
      </c>
      <c r="Q7" s="235" t="s">
        <v>476</v>
      </c>
      <c r="R7" s="235" t="s">
        <v>1324</v>
      </c>
      <c r="S7" s="246" t="s">
        <v>28</v>
      </c>
    </row>
    <row r="8" spans="1:19" s="11" customFormat="1" ht="19.899999999999999" customHeight="1" x14ac:dyDescent="0.2">
      <c r="A8" s="217"/>
      <c r="B8" s="252"/>
      <c r="C8" s="238"/>
      <c r="D8" s="14" t="s">
        <v>29</v>
      </c>
      <c r="E8" s="238"/>
      <c r="F8" s="255"/>
      <c r="G8" s="236"/>
      <c r="H8" s="258"/>
      <c r="I8" s="14" t="s">
        <v>29</v>
      </c>
      <c r="J8" s="238"/>
      <c r="K8" s="255"/>
      <c r="L8" s="236"/>
      <c r="M8" s="258"/>
      <c r="N8" s="15" t="s">
        <v>14</v>
      </c>
      <c r="O8" s="244"/>
      <c r="P8" s="236"/>
      <c r="Q8" s="236"/>
      <c r="R8" s="236"/>
      <c r="S8" s="247"/>
    </row>
    <row r="9" spans="1:19" s="11" customFormat="1" ht="19.899999999999999" customHeight="1" x14ac:dyDescent="0.2">
      <c r="A9" s="250"/>
      <c r="B9" s="253"/>
      <c r="C9" s="239"/>
      <c r="D9" s="16" t="s">
        <v>30</v>
      </c>
      <c r="E9" s="239"/>
      <c r="F9" s="256"/>
      <c r="G9" s="221"/>
      <c r="H9" s="259"/>
      <c r="I9" s="16" t="s">
        <v>30</v>
      </c>
      <c r="J9" s="239"/>
      <c r="K9" s="256"/>
      <c r="L9" s="221"/>
      <c r="M9" s="259"/>
      <c r="N9" s="17" t="s">
        <v>30</v>
      </c>
      <c r="O9" s="245"/>
      <c r="P9" s="237"/>
      <c r="Q9" s="237"/>
      <c r="R9" s="237"/>
      <c r="S9" s="248"/>
    </row>
    <row r="10" spans="1:19" s="42" customFormat="1" ht="247.5" customHeight="1" x14ac:dyDescent="0.2">
      <c r="A10" s="37">
        <v>1</v>
      </c>
      <c r="B10" s="38" t="s">
        <v>474</v>
      </c>
      <c r="C10" s="28" t="s">
        <v>1496</v>
      </c>
      <c r="D10" s="38" t="s">
        <v>1495</v>
      </c>
      <c r="E10" s="39">
        <v>1</v>
      </c>
      <c r="F10" s="21">
        <f>IF(E10=G10,H10)</f>
        <v>1</v>
      </c>
      <c r="G10" s="21">
        <f>IF(E10="NA","NA",H10)</f>
        <v>1</v>
      </c>
      <c r="H10" s="21">
        <v>1</v>
      </c>
      <c r="I10" s="38" t="s">
        <v>1497</v>
      </c>
      <c r="J10" s="40">
        <v>1</v>
      </c>
      <c r="K10" s="21">
        <f t="shared" ref="K10:K17" si="0">IF(J10=L10,M10)</f>
        <v>1</v>
      </c>
      <c r="L10" s="21">
        <f t="shared" ref="L10:L17" si="1">IF(J10="NA","NA",M10)</f>
        <v>1</v>
      </c>
      <c r="M10" s="21">
        <v>1</v>
      </c>
      <c r="N10" s="38" t="s">
        <v>475</v>
      </c>
      <c r="O10" s="41" t="s">
        <v>476</v>
      </c>
      <c r="P10" s="38" t="s">
        <v>476</v>
      </c>
      <c r="Q10" s="38" t="s">
        <v>476</v>
      </c>
      <c r="R10" s="38" t="s">
        <v>476</v>
      </c>
      <c r="S10" s="26" t="s">
        <v>80</v>
      </c>
    </row>
    <row r="11" spans="1:19" s="42" customFormat="1" ht="382.5" customHeight="1" x14ac:dyDescent="0.2">
      <c r="A11" s="37">
        <v>2</v>
      </c>
      <c r="B11" s="38" t="s">
        <v>477</v>
      </c>
      <c r="C11" s="28" t="s">
        <v>65</v>
      </c>
      <c r="D11" s="38" t="s">
        <v>1606</v>
      </c>
      <c r="E11" s="39">
        <v>1</v>
      </c>
      <c r="F11" s="21">
        <f>IF(E11=G11,H11)</f>
        <v>1</v>
      </c>
      <c r="G11" s="21">
        <f>IF(E11="NA","NA",H11)</f>
        <v>1</v>
      </c>
      <c r="H11" s="21">
        <v>1</v>
      </c>
      <c r="I11" s="38" t="s">
        <v>478</v>
      </c>
      <c r="J11" s="40">
        <v>1</v>
      </c>
      <c r="K11" s="21">
        <f t="shared" si="0"/>
        <v>1</v>
      </c>
      <c r="L11" s="21">
        <f t="shared" si="1"/>
        <v>1</v>
      </c>
      <c r="M11" s="21">
        <v>1</v>
      </c>
      <c r="N11" s="38" t="s">
        <v>479</v>
      </c>
      <c r="O11" s="40">
        <v>1</v>
      </c>
      <c r="P11" s="21">
        <f t="shared" ref="P11:P17" si="2">IF(O11=Q11,R11)</f>
        <v>1</v>
      </c>
      <c r="Q11" s="21">
        <f t="shared" ref="Q11:Q17" si="3">IF(O11="NA","NA",R11)</f>
        <v>1</v>
      </c>
      <c r="R11" s="21">
        <v>1</v>
      </c>
      <c r="S11" s="26" t="s">
        <v>81</v>
      </c>
    </row>
    <row r="12" spans="1:19" s="42" customFormat="1" ht="224.25" customHeight="1" x14ac:dyDescent="0.2">
      <c r="A12" s="37">
        <v>3</v>
      </c>
      <c r="B12" s="38" t="s">
        <v>480</v>
      </c>
      <c r="C12" s="28" t="s">
        <v>1609</v>
      </c>
      <c r="D12" s="38" t="s">
        <v>1607</v>
      </c>
      <c r="E12" s="39">
        <v>1</v>
      </c>
      <c r="F12" s="21">
        <f t="shared" ref="F12:F17" si="4">IF(E12=G12,H12)</f>
        <v>1</v>
      </c>
      <c r="G12" s="21">
        <f t="shared" ref="G12:G17" si="5">IF(E12="NA","NA",H12)</f>
        <v>1</v>
      </c>
      <c r="H12" s="21">
        <v>1</v>
      </c>
      <c r="I12" s="38" t="s">
        <v>1608</v>
      </c>
      <c r="J12" s="40">
        <v>1</v>
      </c>
      <c r="K12" s="21">
        <f t="shared" si="0"/>
        <v>1</v>
      </c>
      <c r="L12" s="21">
        <f t="shared" si="1"/>
        <v>1</v>
      </c>
      <c r="M12" s="21">
        <v>1</v>
      </c>
      <c r="N12" s="38" t="s">
        <v>481</v>
      </c>
      <c r="O12" s="40">
        <v>1</v>
      </c>
      <c r="P12" s="21">
        <f t="shared" si="2"/>
        <v>1</v>
      </c>
      <c r="Q12" s="21">
        <f t="shared" si="3"/>
        <v>1</v>
      </c>
      <c r="R12" s="21">
        <v>1</v>
      </c>
      <c r="S12" s="231" t="s">
        <v>81</v>
      </c>
    </row>
    <row r="13" spans="1:19" s="42" customFormat="1" ht="337.5" x14ac:dyDescent="0.2">
      <c r="A13" s="37">
        <v>4</v>
      </c>
      <c r="B13" s="38" t="s">
        <v>482</v>
      </c>
      <c r="C13" s="28" t="s">
        <v>66</v>
      </c>
      <c r="D13" s="38" t="s">
        <v>483</v>
      </c>
      <c r="E13" s="39">
        <v>1</v>
      </c>
      <c r="F13" s="21">
        <f t="shared" si="4"/>
        <v>1</v>
      </c>
      <c r="G13" s="21">
        <f t="shared" si="5"/>
        <v>1</v>
      </c>
      <c r="H13" s="21">
        <v>1</v>
      </c>
      <c r="I13" s="38" t="s">
        <v>484</v>
      </c>
      <c r="J13" s="40">
        <v>1</v>
      </c>
      <c r="K13" s="21">
        <f t="shared" si="0"/>
        <v>1</v>
      </c>
      <c r="L13" s="21">
        <f t="shared" si="1"/>
        <v>1</v>
      </c>
      <c r="M13" s="21">
        <v>1</v>
      </c>
      <c r="N13" s="38" t="s">
        <v>485</v>
      </c>
      <c r="O13" s="40">
        <v>1</v>
      </c>
      <c r="P13" s="21">
        <f t="shared" si="2"/>
        <v>1</v>
      </c>
      <c r="Q13" s="21">
        <f t="shared" si="3"/>
        <v>1</v>
      </c>
      <c r="R13" s="21">
        <v>1</v>
      </c>
      <c r="S13" s="233"/>
    </row>
    <row r="14" spans="1:19" s="42" customFormat="1" ht="159.75" customHeight="1" x14ac:dyDescent="0.2">
      <c r="A14" s="37">
        <v>5</v>
      </c>
      <c r="B14" s="38" t="s">
        <v>486</v>
      </c>
      <c r="C14" s="28" t="s">
        <v>67</v>
      </c>
      <c r="D14" s="38" t="s">
        <v>487</v>
      </c>
      <c r="E14" s="39">
        <v>1</v>
      </c>
      <c r="F14" s="21">
        <f t="shared" si="4"/>
        <v>1</v>
      </c>
      <c r="G14" s="21">
        <f t="shared" si="5"/>
        <v>1</v>
      </c>
      <c r="H14" s="21">
        <v>1</v>
      </c>
      <c r="I14" s="38" t="s">
        <v>488</v>
      </c>
      <c r="J14" s="40">
        <v>1</v>
      </c>
      <c r="K14" s="21">
        <f t="shared" si="0"/>
        <v>1</v>
      </c>
      <c r="L14" s="21">
        <f t="shared" si="1"/>
        <v>1</v>
      </c>
      <c r="M14" s="21">
        <v>1</v>
      </c>
      <c r="N14" s="38" t="s">
        <v>489</v>
      </c>
      <c r="O14" s="40">
        <v>1</v>
      </c>
      <c r="P14" s="21">
        <f t="shared" si="2"/>
        <v>1</v>
      </c>
      <c r="Q14" s="21">
        <f t="shared" si="3"/>
        <v>1</v>
      </c>
      <c r="R14" s="21">
        <v>1</v>
      </c>
      <c r="S14" s="26" t="s">
        <v>82</v>
      </c>
    </row>
    <row r="15" spans="1:19" s="42" customFormat="1" ht="236.25" customHeight="1" x14ac:dyDescent="0.2">
      <c r="A15" s="37">
        <v>6</v>
      </c>
      <c r="B15" s="38" t="s">
        <v>490</v>
      </c>
      <c r="C15" s="28" t="s">
        <v>68</v>
      </c>
      <c r="D15" s="38" t="s">
        <v>1262</v>
      </c>
      <c r="E15" s="39">
        <v>1</v>
      </c>
      <c r="F15" s="21">
        <f t="shared" si="4"/>
        <v>1</v>
      </c>
      <c r="G15" s="21">
        <f t="shared" si="5"/>
        <v>1</v>
      </c>
      <c r="H15" s="21">
        <v>1</v>
      </c>
      <c r="I15" s="38" t="s">
        <v>491</v>
      </c>
      <c r="J15" s="40">
        <v>1</v>
      </c>
      <c r="K15" s="21">
        <f t="shared" si="0"/>
        <v>1</v>
      </c>
      <c r="L15" s="21">
        <f t="shared" si="1"/>
        <v>1</v>
      </c>
      <c r="M15" s="21">
        <v>1</v>
      </c>
      <c r="N15" s="38" t="s">
        <v>492</v>
      </c>
      <c r="O15" s="40">
        <v>1</v>
      </c>
      <c r="P15" s="21">
        <f t="shared" si="2"/>
        <v>1</v>
      </c>
      <c r="Q15" s="21">
        <f t="shared" si="3"/>
        <v>1</v>
      </c>
      <c r="R15" s="21">
        <v>1</v>
      </c>
      <c r="S15" s="26" t="s">
        <v>83</v>
      </c>
    </row>
    <row r="16" spans="1:19" s="42" customFormat="1" ht="281.25" x14ac:dyDescent="0.2">
      <c r="A16" s="37">
        <v>7</v>
      </c>
      <c r="B16" s="38" t="s">
        <v>493</v>
      </c>
      <c r="C16" s="28" t="s">
        <v>69</v>
      </c>
      <c r="D16" s="38" t="s">
        <v>1263</v>
      </c>
      <c r="E16" s="39">
        <v>1</v>
      </c>
      <c r="F16" s="21">
        <f t="shared" si="4"/>
        <v>1</v>
      </c>
      <c r="G16" s="21">
        <f t="shared" si="5"/>
        <v>1</v>
      </c>
      <c r="H16" s="21">
        <v>1</v>
      </c>
      <c r="I16" s="38" t="s">
        <v>494</v>
      </c>
      <c r="J16" s="40">
        <v>1</v>
      </c>
      <c r="K16" s="21">
        <f t="shared" si="0"/>
        <v>1</v>
      </c>
      <c r="L16" s="21">
        <f t="shared" si="1"/>
        <v>1</v>
      </c>
      <c r="M16" s="21">
        <v>1</v>
      </c>
      <c r="N16" s="38" t="s">
        <v>495</v>
      </c>
      <c r="O16" s="40">
        <v>1</v>
      </c>
      <c r="P16" s="21">
        <f t="shared" si="2"/>
        <v>1</v>
      </c>
      <c r="Q16" s="21">
        <f t="shared" si="3"/>
        <v>1</v>
      </c>
      <c r="R16" s="21">
        <v>1</v>
      </c>
      <c r="S16" s="231" t="s">
        <v>83</v>
      </c>
    </row>
    <row r="17" spans="1:19" s="42" customFormat="1" ht="229.5" customHeight="1" x14ac:dyDescent="0.2">
      <c r="A17" s="37">
        <v>8</v>
      </c>
      <c r="B17" s="38" t="s">
        <v>496</v>
      </c>
      <c r="C17" s="28" t="s">
        <v>70</v>
      </c>
      <c r="D17" s="38" t="s">
        <v>497</v>
      </c>
      <c r="E17" s="39">
        <v>1</v>
      </c>
      <c r="F17" s="21">
        <f t="shared" si="4"/>
        <v>1</v>
      </c>
      <c r="G17" s="21">
        <f t="shared" si="5"/>
        <v>1</v>
      </c>
      <c r="H17" s="21">
        <v>1</v>
      </c>
      <c r="I17" s="38" t="s">
        <v>498</v>
      </c>
      <c r="J17" s="40">
        <v>1</v>
      </c>
      <c r="K17" s="21">
        <f t="shared" si="0"/>
        <v>1</v>
      </c>
      <c r="L17" s="21">
        <f t="shared" si="1"/>
        <v>1</v>
      </c>
      <c r="M17" s="21">
        <v>1</v>
      </c>
      <c r="N17" s="38" t="s">
        <v>1264</v>
      </c>
      <c r="O17" s="40">
        <v>1</v>
      </c>
      <c r="P17" s="21">
        <f t="shared" si="2"/>
        <v>1</v>
      </c>
      <c r="Q17" s="21">
        <f t="shared" si="3"/>
        <v>1</v>
      </c>
      <c r="R17" s="21">
        <v>1</v>
      </c>
      <c r="S17" s="233"/>
    </row>
    <row r="18" spans="1:19" s="42" customFormat="1" ht="31.5" customHeight="1" x14ac:dyDescent="0.2">
      <c r="A18" s="228" t="s">
        <v>1553</v>
      </c>
      <c r="B18" s="228"/>
      <c r="C18" s="228"/>
      <c r="D18" s="228"/>
      <c r="E18" s="228"/>
      <c r="F18" s="228"/>
      <c r="G18" s="228"/>
      <c r="H18" s="228"/>
      <c r="I18" s="228"/>
      <c r="J18" s="228"/>
      <c r="K18" s="228"/>
      <c r="L18" s="228"/>
      <c r="M18" s="228"/>
      <c r="N18" s="228"/>
      <c r="O18" s="228"/>
      <c r="P18" s="228"/>
      <c r="Q18" s="228"/>
      <c r="R18" s="228"/>
      <c r="S18" s="228"/>
    </row>
    <row r="19" spans="1:19" s="42" customFormat="1" ht="150" x14ac:dyDescent="0.2">
      <c r="A19" s="37">
        <v>9</v>
      </c>
      <c r="B19" s="38" t="s">
        <v>499</v>
      </c>
      <c r="C19" s="28" t="s">
        <v>71</v>
      </c>
      <c r="D19" s="43" t="s">
        <v>500</v>
      </c>
      <c r="E19" s="39">
        <v>1</v>
      </c>
      <c r="F19" s="21">
        <f>IF(E19=G19,H19)</f>
        <v>1</v>
      </c>
      <c r="G19" s="21">
        <f>IF(E19="NA","NA",H19)</f>
        <v>1</v>
      </c>
      <c r="H19" s="21">
        <v>1</v>
      </c>
      <c r="I19" s="38" t="s">
        <v>501</v>
      </c>
      <c r="J19" s="40">
        <v>1</v>
      </c>
      <c r="K19" s="21">
        <f>IF(J19=L19,M19)</f>
        <v>1</v>
      </c>
      <c r="L19" s="21">
        <f>IF(J19="NA","NA",M19)</f>
        <v>1</v>
      </c>
      <c r="M19" s="21">
        <v>1</v>
      </c>
      <c r="N19" s="38" t="s">
        <v>502</v>
      </c>
      <c r="O19" s="40">
        <v>1</v>
      </c>
      <c r="P19" s="21">
        <f>IF(O19=Q19,R19)</f>
        <v>1</v>
      </c>
      <c r="Q19" s="21">
        <f>IF(O19="NA","NA",R19)</f>
        <v>1</v>
      </c>
      <c r="R19" s="21">
        <v>1</v>
      </c>
      <c r="S19" s="231" t="s">
        <v>336</v>
      </c>
    </row>
    <row r="20" spans="1:19" s="42" customFormat="1" ht="96.75" customHeight="1" x14ac:dyDescent="0.2">
      <c r="A20" s="37">
        <v>10</v>
      </c>
      <c r="B20" s="38" t="s">
        <v>503</v>
      </c>
      <c r="C20" s="28" t="s">
        <v>72</v>
      </c>
      <c r="D20" s="43" t="s">
        <v>504</v>
      </c>
      <c r="E20" s="39">
        <v>1</v>
      </c>
      <c r="F20" s="21">
        <f>IF(E20=G20,H20)</f>
        <v>1</v>
      </c>
      <c r="G20" s="21">
        <f>IF(E20="NA","NA",H20)</f>
        <v>1</v>
      </c>
      <c r="H20" s="21">
        <v>1</v>
      </c>
      <c r="I20" s="38" t="s">
        <v>505</v>
      </c>
      <c r="J20" s="40">
        <v>1</v>
      </c>
      <c r="K20" s="21">
        <f>IF(J20=L20,M20)</f>
        <v>1</v>
      </c>
      <c r="L20" s="21">
        <f>IF(J20="NA","NA",M20)</f>
        <v>1</v>
      </c>
      <c r="M20" s="21">
        <v>1</v>
      </c>
      <c r="N20" s="38" t="s">
        <v>506</v>
      </c>
      <c r="O20" s="40">
        <v>1</v>
      </c>
      <c r="P20" s="21">
        <f>IF(O20=Q20,R20)</f>
        <v>1</v>
      </c>
      <c r="Q20" s="21">
        <f>IF(O20="NA","NA",R20)</f>
        <v>1</v>
      </c>
      <c r="R20" s="21">
        <v>1</v>
      </c>
      <c r="S20" s="233"/>
    </row>
    <row r="21" spans="1:19" s="42" customFormat="1" ht="105.75" customHeight="1" x14ac:dyDescent="0.2">
      <c r="A21" s="37">
        <v>11</v>
      </c>
      <c r="B21" s="38" t="s">
        <v>499</v>
      </c>
      <c r="C21" s="28" t="s">
        <v>73</v>
      </c>
      <c r="D21" s="43" t="s">
        <v>9</v>
      </c>
      <c r="E21" s="39">
        <v>1</v>
      </c>
      <c r="F21" s="21">
        <f>IF(E21=G21,H21)</f>
        <v>1</v>
      </c>
      <c r="G21" s="21">
        <f>IF(E21="NA","NA",H21)</f>
        <v>1</v>
      </c>
      <c r="H21" s="21">
        <v>1</v>
      </c>
      <c r="I21" s="38" t="s">
        <v>507</v>
      </c>
      <c r="J21" s="40">
        <v>1</v>
      </c>
      <c r="K21" s="21">
        <f>IF(J21=L21,M21)</f>
        <v>1</v>
      </c>
      <c r="L21" s="21">
        <f>IF(J21="NA","NA",M21)</f>
        <v>1</v>
      </c>
      <c r="M21" s="21">
        <v>1</v>
      </c>
      <c r="N21" s="38" t="s">
        <v>508</v>
      </c>
      <c r="O21" s="40">
        <v>1</v>
      </c>
      <c r="P21" s="21">
        <f>IF(O21=Q21,R21)</f>
        <v>1</v>
      </c>
      <c r="Q21" s="21">
        <f>IF(O21="NA","NA",R21)</f>
        <v>1</v>
      </c>
      <c r="R21" s="21">
        <v>1</v>
      </c>
      <c r="S21" s="26" t="s">
        <v>83</v>
      </c>
    </row>
    <row r="22" spans="1:19" s="42" customFormat="1" ht="206.25" x14ac:dyDescent="0.2">
      <c r="A22" s="37">
        <v>12</v>
      </c>
      <c r="B22" s="38" t="s">
        <v>509</v>
      </c>
      <c r="C22" s="28" t="s">
        <v>74</v>
      </c>
      <c r="D22" s="43" t="s">
        <v>510</v>
      </c>
      <c r="E22" s="39">
        <v>1</v>
      </c>
      <c r="F22" s="21">
        <f>IF(E22=G22,H22)</f>
        <v>1</v>
      </c>
      <c r="G22" s="21">
        <f>IF(E22="NA","NA",H22)</f>
        <v>1</v>
      </c>
      <c r="H22" s="21">
        <v>1</v>
      </c>
      <c r="I22" s="38" t="s">
        <v>511</v>
      </c>
      <c r="J22" s="40">
        <v>1</v>
      </c>
      <c r="K22" s="21">
        <f>IF(J22=L22,M22)</f>
        <v>1</v>
      </c>
      <c r="L22" s="21">
        <f>IF(J22="NA","NA",M22)</f>
        <v>1</v>
      </c>
      <c r="M22" s="21">
        <v>1</v>
      </c>
      <c r="N22" s="38" t="s">
        <v>512</v>
      </c>
      <c r="O22" s="40">
        <v>1</v>
      </c>
      <c r="P22" s="21">
        <f>IF(O22=Q22,R22)</f>
        <v>1</v>
      </c>
      <c r="Q22" s="21">
        <f>IF(O22="NA","NA",R22)</f>
        <v>1</v>
      </c>
      <c r="R22" s="21">
        <v>1</v>
      </c>
      <c r="S22" s="26" t="s">
        <v>84</v>
      </c>
    </row>
    <row r="23" spans="1:19" s="42" customFormat="1" ht="186.75" customHeight="1" x14ac:dyDescent="0.2">
      <c r="A23" s="37">
        <v>13</v>
      </c>
      <c r="B23" s="38" t="s">
        <v>513</v>
      </c>
      <c r="C23" s="28" t="s">
        <v>75</v>
      </c>
      <c r="D23" s="43" t="s">
        <v>514</v>
      </c>
      <c r="E23" s="39">
        <v>1</v>
      </c>
      <c r="F23" s="21">
        <f>IF(E23=G23,H23)</f>
        <v>1</v>
      </c>
      <c r="G23" s="21">
        <f>IF(E23="NA","NA",H23)</f>
        <v>1</v>
      </c>
      <c r="H23" s="21">
        <v>1</v>
      </c>
      <c r="I23" s="38" t="s">
        <v>1265</v>
      </c>
      <c r="J23" s="40">
        <v>1</v>
      </c>
      <c r="K23" s="21">
        <f>IF(J23=L23,M23)</f>
        <v>1</v>
      </c>
      <c r="L23" s="21">
        <f>IF(J23="NA","NA",M23)</f>
        <v>1</v>
      </c>
      <c r="M23" s="21">
        <v>1</v>
      </c>
      <c r="N23" s="38" t="s">
        <v>1266</v>
      </c>
      <c r="O23" s="40">
        <v>1</v>
      </c>
      <c r="P23" s="21">
        <f>IF(O23=Q23,R23)</f>
        <v>1</v>
      </c>
      <c r="Q23" s="21">
        <f>IF(O23="NA","NA",R23)</f>
        <v>1</v>
      </c>
      <c r="R23" s="21">
        <v>1</v>
      </c>
      <c r="S23" s="26" t="s">
        <v>85</v>
      </c>
    </row>
    <row r="24" spans="1:19" s="42" customFormat="1" ht="18.75" x14ac:dyDescent="0.2">
      <c r="A24" s="228" t="s">
        <v>1554</v>
      </c>
      <c r="B24" s="228"/>
      <c r="C24" s="228"/>
      <c r="D24" s="228"/>
      <c r="E24" s="228"/>
      <c r="F24" s="228"/>
      <c r="G24" s="228"/>
      <c r="H24" s="228"/>
      <c r="I24" s="228"/>
      <c r="J24" s="228"/>
      <c r="K24" s="228"/>
      <c r="L24" s="228"/>
      <c r="M24" s="228"/>
      <c r="N24" s="228"/>
      <c r="O24" s="228"/>
      <c r="P24" s="228"/>
      <c r="Q24" s="228"/>
      <c r="R24" s="228"/>
      <c r="S24" s="228"/>
    </row>
    <row r="25" spans="1:19" s="42" customFormat="1" ht="153" customHeight="1" x14ac:dyDescent="0.2">
      <c r="A25" s="37">
        <v>14</v>
      </c>
      <c r="B25" s="38" t="s">
        <v>515</v>
      </c>
      <c r="C25" s="28" t="s">
        <v>76</v>
      </c>
      <c r="D25" s="38" t="s">
        <v>500</v>
      </c>
      <c r="E25" s="39">
        <v>1</v>
      </c>
      <c r="F25" s="21">
        <f t="shared" ref="F25:F30" si="6">IF(E25=G25,H25)</f>
        <v>1</v>
      </c>
      <c r="G25" s="21">
        <f t="shared" ref="G25:G30" si="7">IF(E25="NA","NA",H25)</f>
        <v>1</v>
      </c>
      <c r="H25" s="21">
        <v>1</v>
      </c>
      <c r="I25" s="38" t="s">
        <v>501</v>
      </c>
      <c r="J25" s="40">
        <v>1</v>
      </c>
      <c r="K25" s="21">
        <f t="shared" ref="K25:K30" si="8">IF(J25=L25,M25)</f>
        <v>1</v>
      </c>
      <c r="L25" s="21">
        <f t="shared" ref="L25:L30" si="9">IF(J25="NA","NA",M25)</f>
        <v>1</v>
      </c>
      <c r="M25" s="21">
        <v>1</v>
      </c>
      <c r="N25" s="38" t="s">
        <v>516</v>
      </c>
      <c r="O25" s="40">
        <v>1</v>
      </c>
      <c r="P25" s="21">
        <f t="shared" ref="P25:P30" si="10">IF(O25=Q25,R25)</f>
        <v>1</v>
      </c>
      <c r="Q25" s="21">
        <f t="shared" ref="Q25:Q30" si="11">IF(O25="NA","NA",R25)</f>
        <v>1</v>
      </c>
      <c r="R25" s="21">
        <v>1</v>
      </c>
      <c r="S25" s="231" t="s">
        <v>337</v>
      </c>
    </row>
    <row r="26" spans="1:19" s="42" customFormat="1" ht="154.5" customHeight="1" x14ac:dyDescent="0.2">
      <c r="A26" s="37">
        <v>15</v>
      </c>
      <c r="B26" s="38" t="s">
        <v>515</v>
      </c>
      <c r="C26" s="28" t="s">
        <v>72</v>
      </c>
      <c r="D26" s="38" t="s">
        <v>504</v>
      </c>
      <c r="E26" s="39">
        <v>1</v>
      </c>
      <c r="F26" s="21">
        <f t="shared" si="6"/>
        <v>1</v>
      </c>
      <c r="G26" s="21">
        <f t="shared" si="7"/>
        <v>1</v>
      </c>
      <c r="H26" s="21">
        <v>1</v>
      </c>
      <c r="I26" s="38" t="s">
        <v>505</v>
      </c>
      <c r="J26" s="40">
        <v>1</v>
      </c>
      <c r="K26" s="21">
        <f t="shared" si="8"/>
        <v>1</v>
      </c>
      <c r="L26" s="21">
        <f t="shared" si="9"/>
        <v>1</v>
      </c>
      <c r="M26" s="21">
        <v>1</v>
      </c>
      <c r="N26" s="38" t="s">
        <v>506</v>
      </c>
      <c r="O26" s="40">
        <v>1</v>
      </c>
      <c r="P26" s="21">
        <f t="shared" si="10"/>
        <v>1</v>
      </c>
      <c r="Q26" s="21">
        <f t="shared" si="11"/>
        <v>1</v>
      </c>
      <c r="R26" s="21">
        <v>1</v>
      </c>
      <c r="S26" s="232"/>
    </row>
    <row r="27" spans="1:19" s="42" customFormat="1" ht="147" customHeight="1" x14ac:dyDescent="0.2">
      <c r="A27" s="37">
        <v>16</v>
      </c>
      <c r="B27" s="38" t="s">
        <v>515</v>
      </c>
      <c r="C27" s="28" t="s">
        <v>77</v>
      </c>
      <c r="D27" s="38" t="s">
        <v>1267</v>
      </c>
      <c r="E27" s="39">
        <v>1</v>
      </c>
      <c r="F27" s="21">
        <f t="shared" si="6"/>
        <v>1</v>
      </c>
      <c r="G27" s="21">
        <f t="shared" si="7"/>
        <v>1</v>
      </c>
      <c r="H27" s="21">
        <v>1</v>
      </c>
      <c r="I27" s="38" t="s">
        <v>517</v>
      </c>
      <c r="J27" s="40">
        <v>1</v>
      </c>
      <c r="K27" s="21">
        <f t="shared" si="8"/>
        <v>1</v>
      </c>
      <c r="L27" s="21">
        <f t="shared" si="9"/>
        <v>1</v>
      </c>
      <c r="M27" s="21">
        <v>1</v>
      </c>
      <c r="N27" s="38" t="s">
        <v>518</v>
      </c>
      <c r="O27" s="40">
        <v>1</v>
      </c>
      <c r="P27" s="21">
        <f t="shared" si="10"/>
        <v>1</v>
      </c>
      <c r="Q27" s="21">
        <f t="shared" si="11"/>
        <v>1</v>
      </c>
      <c r="R27" s="21">
        <v>1</v>
      </c>
      <c r="S27" s="233"/>
    </row>
    <row r="28" spans="1:19" s="42" customFormat="1" ht="135.75" customHeight="1" x14ac:dyDescent="0.2">
      <c r="A28" s="37">
        <v>17</v>
      </c>
      <c r="B28" s="38" t="s">
        <v>515</v>
      </c>
      <c r="C28" s="28" t="s">
        <v>1268</v>
      </c>
      <c r="D28" s="38" t="s">
        <v>1269</v>
      </c>
      <c r="E28" s="39">
        <v>1</v>
      </c>
      <c r="F28" s="21">
        <f t="shared" si="6"/>
        <v>1</v>
      </c>
      <c r="G28" s="21">
        <f t="shared" si="7"/>
        <v>1</v>
      </c>
      <c r="H28" s="21">
        <v>1</v>
      </c>
      <c r="I28" s="38" t="s">
        <v>519</v>
      </c>
      <c r="J28" s="40">
        <v>1</v>
      </c>
      <c r="K28" s="21">
        <f t="shared" si="8"/>
        <v>1</v>
      </c>
      <c r="L28" s="21">
        <f t="shared" si="9"/>
        <v>1</v>
      </c>
      <c r="M28" s="21">
        <v>1</v>
      </c>
      <c r="N28" s="38" t="s">
        <v>520</v>
      </c>
      <c r="O28" s="40">
        <v>1</v>
      </c>
      <c r="P28" s="21">
        <f t="shared" si="10"/>
        <v>1</v>
      </c>
      <c r="Q28" s="21">
        <f t="shared" si="11"/>
        <v>1</v>
      </c>
      <c r="R28" s="21">
        <v>1</v>
      </c>
      <c r="S28" s="231" t="s">
        <v>83</v>
      </c>
    </row>
    <row r="29" spans="1:19" s="42" customFormat="1" ht="150" customHeight="1" x14ac:dyDescent="0.2">
      <c r="A29" s="37">
        <v>18</v>
      </c>
      <c r="B29" s="38" t="s">
        <v>515</v>
      </c>
      <c r="C29" s="28" t="s">
        <v>73</v>
      </c>
      <c r="D29" s="38" t="s">
        <v>9</v>
      </c>
      <c r="E29" s="39">
        <v>1</v>
      </c>
      <c r="F29" s="21">
        <f t="shared" si="6"/>
        <v>1</v>
      </c>
      <c r="G29" s="21">
        <f t="shared" si="7"/>
        <v>1</v>
      </c>
      <c r="H29" s="21">
        <v>1</v>
      </c>
      <c r="I29" s="38" t="s">
        <v>507</v>
      </c>
      <c r="J29" s="40">
        <v>1</v>
      </c>
      <c r="K29" s="21">
        <f t="shared" si="8"/>
        <v>1</v>
      </c>
      <c r="L29" s="21">
        <f t="shared" si="9"/>
        <v>1</v>
      </c>
      <c r="M29" s="21">
        <v>1</v>
      </c>
      <c r="N29" s="38" t="s">
        <v>521</v>
      </c>
      <c r="O29" s="40">
        <v>1</v>
      </c>
      <c r="P29" s="21">
        <f t="shared" si="10"/>
        <v>1</v>
      </c>
      <c r="Q29" s="21">
        <f t="shared" si="11"/>
        <v>1</v>
      </c>
      <c r="R29" s="21">
        <v>1</v>
      </c>
      <c r="S29" s="233"/>
    </row>
    <row r="30" spans="1:19" s="42" customFormat="1" ht="225" x14ac:dyDescent="0.2">
      <c r="A30" s="37">
        <v>19</v>
      </c>
      <c r="B30" s="38" t="s">
        <v>513</v>
      </c>
      <c r="C30" s="28" t="s">
        <v>75</v>
      </c>
      <c r="D30" s="38" t="s">
        <v>514</v>
      </c>
      <c r="E30" s="39">
        <v>1</v>
      </c>
      <c r="F30" s="21">
        <f t="shared" si="6"/>
        <v>1</v>
      </c>
      <c r="G30" s="21">
        <f t="shared" si="7"/>
        <v>1</v>
      </c>
      <c r="H30" s="21">
        <v>1</v>
      </c>
      <c r="I30" s="38" t="s">
        <v>1265</v>
      </c>
      <c r="J30" s="40">
        <v>1</v>
      </c>
      <c r="K30" s="21">
        <f t="shared" si="8"/>
        <v>1</v>
      </c>
      <c r="L30" s="21">
        <f t="shared" si="9"/>
        <v>1</v>
      </c>
      <c r="M30" s="21">
        <v>1</v>
      </c>
      <c r="N30" s="38" t="s">
        <v>1266</v>
      </c>
      <c r="O30" s="40">
        <v>1</v>
      </c>
      <c r="P30" s="21">
        <f t="shared" si="10"/>
        <v>1</v>
      </c>
      <c r="Q30" s="21">
        <f t="shared" si="11"/>
        <v>1</v>
      </c>
      <c r="R30" s="21">
        <v>1</v>
      </c>
      <c r="S30" s="26" t="s">
        <v>86</v>
      </c>
    </row>
    <row r="31" spans="1:19" s="42" customFormat="1" ht="28.5" customHeight="1" x14ac:dyDescent="0.2">
      <c r="A31" s="228" t="s">
        <v>1555</v>
      </c>
      <c r="B31" s="228"/>
      <c r="C31" s="228"/>
      <c r="D31" s="228"/>
      <c r="E31" s="228"/>
      <c r="F31" s="228"/>
      <c r="G31" s="228"/>
      <c r="H31" s="228"/>
      <c r="I31" s="228"/>
      <c r="J31" s="228"/>
      <c r="K31" s="228"/>
      <c r="L31" s="228"/>
      <c r="M31" s="228"/>
      <c r="N31" s="228"/>
      <c r="O31" s="228"/>
      <c r="P31" s="228"/>
      <c r="Q31" s="228"/>
      <c r="R31" s="228"/>
      <c r="S31" s="228"/>
    </row>
    <row r="32" spans="1:19" s="42" customFormat="1" ht="409.5" customHeight="1" x14ac:dyDescent="0.2">
      <c r="A32" s="37">
        <v>20</v>
      </c>
      <c r="B32" s="38" t="s">
        <v>1270</v>
      </c>
      <c r="C32" s="28" t="s">
        <v>78</v>
      </c>
      <c r="D32" s="38" t="s">
        <v>500</v>
      </c>
      <c r="E32" s="39">
        <v>1</v>
      </c>
      <c r="F32" s="21">
        <f>IF(E32=G32,H32)</f>
        <v>1</v>
      </c>
      <c r="G32" s="21">
        <f>IF(E32="NA","NA",H32)</f>
        <v>1</v>
      </c>
      <c r="H32" s="21">
        <v>1</v>
      </c>
      <c r="I32" s="38" t="s">
        <v>522</v>
      </c>
      <c r="J32" s="40">
        <v>1</v>
      </c>
      <c r="K32" s="21">
        <f>IF(J32=L32,M32)</f>
        <v>1</v>
      </c>
      <c r="L32" s="21">
        <f>IF(J32="NA","NA",M32)</f>
        <v>1</v>
      </c>
      <c r="M32" s="21">
        <v>1</v>
      </c>
      <c r="N32" s="38" t="s">
        <v>523</v>
      </c>
      <c r="O32" s="40">
        <v>1</v>
      </c>
      <c r="P32" s="21">
        <f>IF(O32=Q32,R32)</f>
        <v>1</v>
      </c>
      <c r="Q32" s="21">
        <f>IF(O32="NA","NA",R32)</f>
        <v>1</v>
      </c>
      <c r="R32" s="21">
        <v>1</v>
      </c>
      <c r="S32" s="26" t="s">
        <v>87</v>
      </c>
    </row>
    <row r="33" spans="1:19" s="42" customFormat="1" ht="53.25" customHeight="1" x14ac:dyDescent="0.2">
      <c r="A33" s="234" t="s">
        <v>1556</v>
      </c>
      <c r="B33" s="234"/>
      <c r="C33" s="234"/>
      <c r="D33" s="234"/>
      <c r="E33" s="234"/>
      <c r="F33" s="234"/>
      <c r="G33" s="234"/>
      <c r="H33" s="234"/>
      <c r="I33" s="234"/>
      <c r="J33" s="234"/>
      <c r="K33" s="234"/>
      <c r="L33" s="234"/>
      <c r="M33" s="234"/>
      <c r="N33" s="234"/>
      <c r="O33" s="234"/>
      <c r="P33" s="234"/>
      <c r="Q33" s="234"/>
      <c r="R33" s="234"/>
      <c r="S33" s="234"/>
    </row>
    <row r="34" spans="1:19" s="42" customFormat="1" ht="368.25" customHeight="1" x14ac:dyDescent="0.2">
      <c r="A34" s="37">
        <v>21</v>
      </c>
      <c r="B34" s="38" t="s">
        <v>524</v>
      </c>
      <c r="C34" s="28" t="s">
        <v>79</v>
      </c>
      <c r="D34" s="38" t="s">
        <v>500</v>
      </c>
      <c r="E34" s="39">
        <v>1</v>
      </c>
      <c r="F34" s="21">
        <f t="shared" ref="F34:F39" si="12">IF(E34=G34,H34)</f>
        <v>1</v>
      </c>
      <c r="G34" s="21">
        <f t="shared" ref="G34:G39" si="13">IF(E34="NA","NA",H34)</f>
        <v>1</v>
      </c>
      <c r="H34" s="21">
        <v>1</v>
      </c>
      <c r="I34" s="38" t="s">
        <v>525</v>
      </c>
      <c r="J34" s="40">
        <v>1</v>
      </c>
      <c r="K34" s="21">
        <f t="shared" ref="K34:K39" si="14">IF(J34=L34,M34)</f>
        <v>1</v>
      </c>
      <c r="L34" s="21">
        <f t="shared" ref="L34:L39" si="15">IF(J34="NA","NA",M34)</f>
        <v>1</v>
      </c>
      <c r="M34" s="21">
        <v>1</v>
      </c>
      <c r="N34" s="38" t="s">
        <v>526</v>
      </c>
      <c r="O34" s="40">
        <v>1</v>
      </c>
      <c r="P34" s="21">
        <f t="shared" ref="P34:P39" si="16">IF(O34=Q34,R34)</f>
        <v>1</v>
      </c>
      <c r="Q34" s="21">
        <f t="shared" ref="Q34:Q39" si="17">IF(O34="NA","NA",R34)</f>
        <v>1</v>
      </c>
      <c r="R34" s="21">
        <v>1</v>
      </c>
      <c r="S34" s="231" t="s">
        <v>87</v>
      </c>
    </row>
    <row r="35" spans="1:19" s="42" customFormat="1" ht="207.75" customHeight="1" x14ac:dyDescent="0.2">
      <c r="A35" s="37">
        <v>22</v>
      </c>
      <c r="B35" s="38" t="s">
        <v>527</v>
      </c>
      <c r="C35" s="28" t="s">
        <v>72</v>
      </c>
      <c r="D35" s="38" t="s">
        <v>504</v>
      </c>
      <c r="E35" s="39">
        <v>1</v>
      </c>
      <c r="F35" s="21">
        <f t="shared" si="12"/>
        <v>1</v>
      </c>
      <c r="G35" s="21">
        <f t="shared" si="13"/>
        <v>1</v>
      </c>
      <c r="H35" s="21">
        <v>1</v>
      </c>
      <c r="I35" s="38" t="s">
        <v>528</v>
      </c>
      <c r="J35" s="40">
        <v>1</v>
      </c>
      <c r="K35" s="21">
        <f t="shared" si="14"/>
        <v>1</v>
      </c>
      <c r="L35" s="21">
        <f t="shared" si="15"/>
        <v>1</v>
      </c>
      <c r="M35" s="21">
        <v>1</v>
      </c>
      <c r="N35" s="38" t="s">
        <v>506</v>
      </c>
      <c r="O35" s="40">
        <v>1</v>
      </c>
      <c r="P35" s="21">
        <f t="shared" si="16"/>
        <v>1</v>
      </c>
      <c r="Q35" s="21">
        <f t="shared" si="17"/>
        <v>1</v>
      </c>
      <c r="R35" s="21">
        <v>1</v>
      </c>
      <c r="S35" s="232"/>
    </row>
    <row r="36" spans="1:19" s="42" customFormat="1" ht="198" customHeight="1" x14ac:dyDescent="0.2">
      <c r="A36" s="37">
        <v>23</v>
      </c>
      <c r="B36" s="38" t="s">
        <v>1271</v>
      </c>
      <c r="C36" s="28" t="s">
        <v>77</v>
      </c>
      <c r="D36" s="38" t="s">
        <v>1272</v>
      </c>
      <c r="E36" s="39">
        <v>1</v>
      </c>
      <c r="F36" s="21">
        <f t="shared" si="12"/>
        <v>1</v>
      </c>
      <c r="G36" s="21">
        <f t="shared" si="13"/>
        <v>1</v>
      </c>
      <c r="H36" s="21">
        <v>1</v>
      </c>
      <c r="I36" s="38" t="s">
        <v>529</v>
      </c>
      <c r="J36" s="40">
        <v>1</v>
      </c>
      <c r="K36" s="21">
        <f t="shared" si="14"/>
        <v>1</v>
      </c>
      <c r="L36" s="21">
        <f t="shared" si="15"/>
        <v>1</v>
      </c>
      <c r="M36" s="21">
        <v>1</v>
      </c>
      <c r="N36" s="38" t="s">
        <v>518</v>
      </c>
      <c r="O36" s="40">
        <v>1</v>
      </c>
      <c r="P36" s="21">
        <f t="shared" si="16"/>
        <v>1</v>
      </c>
      <c r="Q36" s="21">
        <f t="shared" si="17"/>
        <v>1</v>
      </c>
      <c r="R36" s="21">
        <v>1</v>
      </c>
      <c r="S36" s="233"/>
    </row>
    <row r="37" spans="1:19" s="42" customFormat="1" ht="121.5" customHeight="1" x14ac:dyDescent="0.2">
      <c r="A37" s="37">
        <v>24</v>
      </c>
      <c r="B37" s="38" t="s">
        <v>530</v>
      </c>
      <c r="C37" s="28" t="s">
        <v>73</v>
      </c>
      <c r="D37" s="38" t="s">
        <v>9</v>
      </c>
      <c r="E37" s="39">
        <v>1</v>
      </c>
      <c r="F37" s="21">
        <f t="shared" si="12"/>
        <v>1</v>
      </c>
      <c r="G37" s="21">
        <f t="shared" si="13"/>
        <v>1</v>
      </c>
      <c r="H37" s="21">
        <v>1</v>
      </c>
      <c r="I37" s="38" t="s">
        <v>507</v>
      </c>
      <c r="J37" s="40">
        <v>1</v>
      </c>
      <c r="K37" s="21">
        <f t="shared" si="14"/>
        <v>1</v>
      </c>
      <c r="L37" s="21">
        <f t="shared" si="15"/>
        <v>1</v>
      </c>
      <c r="M37" s="21">
        <v>1</v>
      </c>
      <c r="N37" s="38" t="s">
        <v>531</v>
      </c>
      <c r="O37" s="40">
        <v>1</v>
      </c>
      <c r="P37" s="21">
        <f t="shared" si="16"/>
        <v>1</v>
      </c>
      <c r="Q37" s="21">
        <f t="shared" si="17"/>
        <v>1</v>
      </c>
      <c r="R37" s="21">
        <v>1</v>
      </c>
      <c r="S37" s="26" t="s">
        <v>88</v>
      </c>
    </row>
    <row r="38" spans="1:19" s="42" customFormat="1" ht="203.25" customHeight="1" x14ac:dyDescent="0.2">
      <c r="A38" s="37">
        <v>25</v>
      </c>
      <c r="B38" s="38" t="s">
        <v>513</v>
      </c>
      <c r="C38" s="28" t="s">
        <v>75</v>
      </c>
      <c r="D38" s="38" t="s">
        <v>514</v>
      </c>
      <c r="E38" s="39">
        <v>1</v>
      </c>
      <c r="F38" s="21">
        <f t="shared" si="12"/>
        <v>1</v>
      </c>
      <c r="G38" s="21">
        <f t="shared" si="13"/>
        <v>1</v>
      </c>
      <c r="H38" s="21">
        <v>1</v>
      </c>
      <c r="I38" s="38" t="s">
        <v>1265</v>
      </c>
      <c r="J38" s="40">
        <v>1</v>
      </c>
      <c r="K38" s="21">
        <f t="shared" si="14"/>
        <v>1</v>
      </c>
      <c r="L38" s="21">
        <f t="shared" si="15"/>
        <v>1</v>
      </c>
      <c r="M38" s="21">
        <v>1</v>
      </c>
      <c r="N38" s="38" t="s">
        <v>1266</v>
      </c>
      <c r="O38" s="40">
        <v>1</v>
      </c>
      <c r="P38" s="21">
        <f t="shared" si="16"/>
        <v>1</v>
      </c>
      <c r="Q38" s="21">
        <f t="shared" si="17"/>
        <v>1</v>
      </c>
      <c r="R38" s="21">
        <v>1</v>
      </c>
      <c r="S38" s="26" t="s">
        <v>89</v>
      </c>
    </row>
    <row r="39" spans="1:19" s="42" customFormat="1" ht="301.5" customHeight="1" x14ac:dyDescent="0.2">
      <c r="A39" s="37">
        <v>26</v>
      </c>
      <c r="B39" s="38" t="s">
        <v>453</v>
      </c>
      <c r="C39" s="28" t="s">
        <v>1494</v>
      </c>
      <c r="D39" s="166" t="s">
        <v>532</v>
      </c>
      <c r="E39" s="39">
        <v>1</v>
      </c>
      <c r="F39" s="21">
        <f t="shared" si="12"/>
        <v>1</v>
      </c>
      <c r="G39" s="21">
        <f t="shared" si="13"/>
        <v>1</v>
      </c>
      <c r="H39" s="21">
        <v>1</v>
      </c>
      <c r="I39" s="166" t="s">
        <v>533</v>
      </c>
      <c r="J39" s="40">
        <v>1</v>
      </c>
      <c r="K39" s="21">
        <f t="shared" si="14"/>
        <v>1</v>
      </c>
      <c r="L39" s="21">
        <f t="shared" si="15"/>
        <v>1</v>
      </c>
      <c r="M39" s="21">
        <v>1</v>
      </c>
      <c r="N39" s="166" t="s">
        <v>534</v>
      </c>
      <c r="O39" s="40">
        <v>1</v>
      </c>
      <c r="P39" s="21">
        <f t="shared" si="16"/>
        <v>1</v>
      </c>
      <c r="Q39" s="21">
        <f t="shared" si="17"/>
        <v>1</v>
      </c>
      <c r="R39" s="21">
        <v>1</v>
      </c>
      <c r="S39" s="26" t="s">
        <v>1424</v>
      </c>
    </row>
    <row r="40" spans="1:19" s="33" customFormat="1" ht="37.5" x14ac:dyDescent="0.2">
      <c r="B40" s="163" t="s">
        <v>1432</v>
      </c>
      <c r="C40" s="167"/>
      <c r="D40" s="168">
        <f>'RESULTADOS DIG'!F18</f>
        <v>1</v>
      </c>
      <c r="E40" s="45">
        <f>SUM(E10:E23)</f>
        <v>13</v>
      </c>
      <c r="F40" s="45">
        <f>SUM(F10:F23)</f>
        <v>13</v>
      </c>
      <c r="G40" s="45">
        <f>SUM(G10:G23)</f>
        <v>13</v>
      </c>
      <c r="H40" s="45">
        <f>SUM(H10:H23)</f>
        <v>13</v>
      </c>
      <c r="I40" s="46"/>
      <c r="J40" s="45">
        <f>SUM(J10:J23)</f>
        <v>13</v>
      </c>
      <c r="K40" s="45">
        <f>SUM(K10:K23)</f>
        <v>13</v>
      </c>
      <c r="L40" s="45">
        <f>SUM(L10:L23)</f>
        <v>13</v>
      </c>
      <c r="M40" s="45">
        <f>SUM(M10:M23)</f>
        <v>13</v>
      </c>
      <c r="N40" s="46"/>
      <c r="O40" s="45">
        <f>SUM(O10:O23)</f>
        <v>12</v>
      </c>
      <c r="P40" s="45">
        <f>SUM(P10:P23)</f>
        <v>12</v>
      </c>
      <c r="Q40" s="45">
        <f>SUM(Q10:Q23)</f>
        <v>12</v>
      </c>
      <c r="R40" s="45">
        <f>SUM(R10:R23)</f>
        <v>12</v>
      </c>
      <c r="S40" s="44"/>
    </row>
    <row r="41" spans="1:19" ht="37.5" x14ac:dyDescent="0.2">
      <c r="B41" s="163" t="s">
        <v>1433</v>
      </c>
      <c r="C41" s="169"/>
      <c r="D41" s="168">
        <f>'RESULTADOS VER'!F18</f>
        <v>1</v>
      </c>
      <c r="E41" s="45">
        <f>SUM(E10:E17,E25:E30)</f>
        <v>14</v>
      </c>
      <c r="F41" s="45">
        <f>SUM(F10:F17,F25:F30)</f>
        <v>14</v>
      </c>
      <c r="G41" s="45">
        <f>SUM(G10:G17,G25:G30)</f>
        <v>14</v>
      </c>
      <c r="H41" s="45">
        <f>SUM(H10:H17,H25:H30)</f>
        <v>14</v>
      </c>
      <c r="J41" s="45">
        <f>SUM(J10:J17,J25:J30)</f>
        <v>14</v>
      </c>
      <c r="K41" s="45">
        <f>SUM(K10:K17,K25:K30)</f>
        <v>14</v>
      </c>
      <c r="L41" s="45">
        <f>SUM(L10:L17,L25:L30)</f>
        <v>14</v>
      </c>
      <c r="M41" s="45">
        <f>SUM(M10:M17,M25:M30)</f>
        <v>14</v>
      </c>
      <c r="O41" s="45">
        <f>SUM(O10:O17,O25:O30)</f>
        <v>13</v>
      </c>
      <c r="P41" s="45">
        <f>SUM(P10:P17,P25:P30)</f>
        <v>13</v>
      </c>
      <c r="Q41" s="45">
        <f>SUM(Q10:Q17,Q25:Q30)</f>
        <v>13</v>
      </c>
      <c r="R41" s="45">
        <f>SUM(R10:R17,R25:R30)</f>
        <v>13</v>
      </c>
    </row>
    <row r="42" spans="1:19" ht="37.5" x14ac:dyDescent="0.2">
      <c r="B42" s="163" t="s">
        <v>1434</v>
      </c>
      <c r="C42" s="169"/>
      <c r="D42" s="168">
        <f>'RESULTADOS CARDIO'!F18</f>
        <v>1</v>
      </c>
      <c r="E42" s="45">
        <f>SUM(E10:E17,E32)</f>
        <v>9</v>
      </c>
      <c r="F42" s="45">
        <f>SUM(F10:F17,F32)</f>
        <v>9</v>
      </c>
      <c r="G42" s="45">
        <f>SUM(G10:G17,G32)</f>
        <v>9</v>
      </c>
      <c r="H42" s="45">
        <f>SUM(H10:H17,H32)</f>
        <v>9</v>
      </c>
      <c r="J42" s="45">
        <f>SUM(J10:J17,J32)</f>
        <v>9</v>
      </c>
      <c r="K42" s="45">
        <f>SUM(K10:K17,K32)</f>
        <v>9</v>
      </c>
      <c r="L42" s="45">
        <f>SUM(L10:L17,L32)</f>
        <v>9</v>
      </c>
      <c r="M42" s="45">
        <f>SUM(M10:M17,M32)</f>
        <v>9</v>
      </c>
      <c r="O42" s="45">
        <f>SUM(O10:O17,O32)</f>
        <v>8</v>
      </c>
      <c r="P42" s="45">
        <f>SUM(P10:P17,P32)</f>
        <v>8</v>
      </c>
      <c r="Q42" s="45">
        <f>SUM(Q10:Q17,Q32)</f>
        <v>8</v>
      </c>
      <c r="R42" s="45">
        <f>SUM(R10:R17,R32)</f>
        <v>8</v>
      </c>
    </row>
    <row r="43" spans="1:19" ht="37.5" x14ac:dyDescent="0.2">
      <c r="B43" s="163" t="s">
        <v>1435</v>
      </c>
      <c r="C43" s="169"/>
      <c r="D43" s="168">
        <f>'RESULTADOS URI'!F18</f>
        <v>1</v>
      </c>
      <c r="E43" s="45">
        <f>SUM(E10:E17,E34:E39)</f>
        <v>14</v>
      </c>
      <c r="F43" s="45">
        <f>SUM(F10:F17,F34:F39)</f>
        <v>14</v>
      </c>
      <c r="G43" s="45">
        <f>SUM(G10:G17,G34:G39)</f>
        <v>14</v>
      </c>
      <c r="H43" s="45">
        <f>SUM(H10:H17,H34:H39)</f>
        <v>14</v>
      </c>
      <c r="J43" s="45">
        <f>SUM(J10:J17,J34:J39)</f>
        <v>14</v>
      </c>
      <c r="K43" s="45">
        <f>SUM(K10:K17,K34:K39)</f>
        <v>14</v>
      </c>
      <c r="L43" s="45">
        <f>SUM(L10:L17,L34:L39)</f>
        <v>14</v>
      </c>
      <c r="M43" s="45">
        <f>SUM(M10:M17,M34:M39)</f>
        <v>14</v>
      </c>
      <c r="O43" s="45">
        <f>SUM(O10:O17,O34:O39)</f>
        <v>13</v>
      </c>
      <c r="P43" s="45">
        <f>SUM(P10:P17,P34:P39)</f>
        <v>13</v>
      </c>
      <c r="Q43" s="45">
        <f>SUM(Q10:Q17,Q34:Q39)</f>
        <v>13</v>
      </c>
      <c r="R43" s="45">
        <f>SUM(R10:R17,R34:R39)</f>
        <v>13</v>
      </c>
    </row>
  </sheetData>
  <mergeCells count="32">
    <mergeCell ref="A1:S1"/>
    <mergeCell ref="A2:S2"/>
    <mergeCell ref="A5:S5"/>
    <mergeCell ref="A3:S3"/>
    <mergeCell ref="O7:O9"/>
    <mergeCell ref="S7:S9"/>
    <mergeCell ref="A7:A9"/>
    <mergeCell ref="B7:B9"/>
    <mergeCell ref="C7:C9"/>
    <mergeCell ref="J7:J9"/>
    <mergeCell ref="F7:F9"/>
    <mergeCell ref="G7:G9"/>
    <mergeCell ref="H7:H9"/>
    <mergeCell ref="K7:K9"/>
    <mergeCell ref="A4:S4"/>
    <mergeCell ref="M7:M9"/>
    <mergeCell ref="C6:I6"/>
    <mergeCell ref="S34:S36"/>
    <mergeCell ref="S12:S13"/>
    <mergeCell ref="S16:S17"/>
    <mergeCell ref="S19:S20"/>
    <mergeCell ref="S25:S27"/>
    <mergeCell ref="S28:S29"/>
    <mergeCell ref="A33:S33"/>
    <mergeCell ref="A31:S31"/>
    <mergeCell ref="A24:S24"/>
    <mergeCell ref="A18:S18"/>
    <mergeCell ref="P7:P9"/>
    <mergeCell ref="Q7:Q9"/>
    <mergeCell ref="R7:R9"/>
    <mergeCell ref="E7:E9"/>
    <mergeCell ref="L7:L9"/>
  </mergeCells>
  <pageMargins left="0.70866141732283472" right="0.70866141732283472" top="0.74803149606299213" bottom="0.74803149606299213" header="0.31496062992125984" footer="0.31496062992125984"/>
  <pageSetup scale="3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8E001B"/>
    <pageSetUpPr fitToPage="1"/>
  </sheetPr>
  <dimension ref="A1:S102"/>
  <sheetViews>
    <sheetView view="pageBreakPreview" zoomScale="60" zoomScaleNormal="60" workbookViewId="0">
      <selection activeCell="I17" sqref="I17"/>
    </sheetView>
  </sheetViews>
  <sheetFormatPr baseColWidth="10" defaultColWidth="9.5" defaultRowHeight="9" customHeight="1" x14ac:dyDescent="0.2"/>
  <cols>
    <col min="1" max="1" width="5.83203125" style="29" customWidth="1"/>
    <col min="2" max="2" width="50.83203125" style="29" customWidth="1"/>
    <col min="3" max="3" width="22.83203125" style="34" customWidth="1"/>
    <col min="4" max="4" width="91.5" style="29" customWidth="1"/>
    <col min="5" max="5" width="14.5" style="29" bestFit="1" customWidth="1"/>
    <col min="6" max="8" width="10.83203125" style="29" hidden="1" customWidth="1"/>
    <col min="9" max="9" width="93.33203125" style="29" customWidth="1"/>
    <col min="10" max="10" width="14.5" style="29" bestFit="1" customWidth="1"/>
    <col min="11" max="13" width="10.83203125" style="29" hidden="1" customWidth="1"/>
    <col min="14" max="14" width="90.83203125" style="29" customWidth="1"/>
    <col min="15" max="15" width="14.5" style="29" bestFit="1" customWidth="1"/>
    <col min="16" max="18" width="10.83203125" style="29" hidden="1" customWidth="1"/>
    <col min="19" max="19" width="50.83203125" style="34" customWidth="1"/>
    <col min="20" max="22" width="10.83203125" style="36" customWidth="1"/>
    <col min="23" max="16384" width="9.5" style="36"/>
  </cols>
  <sheetData>
    <row r="1" spans="1:19" s="8" customFormat="1" ht="23.25" customHeight="1" x14ac:dyDescent="0.4">
      <c r="A1" s="195" t="s">
        <v>1470</v>
      </c>
      <c r="B1" s="211"/>
      <c r="C1" s="211"/>
      <c r="D1" s="211"/>
      <c r="E1" s="211"/>
      <c r="F1" s="211"/>
      <c r="G1" s="211"/>
      <c r="H1" s="211"/>
      <c r="I1" s="211"/>
      <c r="J1" s="211"/>
      <c r="K1" s="211"/>
      <c r="L1" s="211"/>
      <c r="M1" s="211"/>
      <c r="N1" s="211"/>
      <c r="O1" s="211"/>
      <c r="P1" s="211"/>
      <c r="Q1" s="211"/>
      <c r="R1" s="211"/>
      <c r="S1" s="196"/>
    </row>
    <row r="2" spans="1:19" s="8" customFormat="1" ht="21.75" x14ac:dyDescent="0.4">
      <c r="A2" s="197" t="s">
        <v>23</v>
      </c>
      <c r="B2" s="212"/>
      <c r="C2" s="212"/>
      <c r="D2" s="212"/>
      <c r="E2" s="212"/>
      <c r="F2" s="212"/>
      <c r="G2" s="212"/>
      <c r="H2" s="212"/>
      <c r="I2" s="212"/>
      <c r="J2" s="212"/>
      <c r="K2" s="212"/>
      <c r="L2" s="212"/>
      <c r="M2" s="212"/>
      <c r="N2" s="212"/>
      <c r="O2" s="212"/>
      <c r="P2" s="212"/>
      <c r="Q2" s="212"/>
      <c r="R2" s="212"/>
      <c r="S2" s="198"/>
    </row>
    <row r="3" spans="1:19" s="9" customFormat="1" ht="37.5" customHeight="1" x14ac:dyDescent="0.2">
      <c r="A3" s="199" t="s">
        <v>338</v>
      </c>
      <c r="B3" s="213"/>
      <c r="C3" s="213"/>
      <c r="D3" s="213"/>
      <c r="E3" s="213"/>
      <c r="F3" s="213"/>
      <c r="G3" s="213"/>
      <c r="H3" s="213"/>
      <c r="I3" s="213"/>
      <c r="J3" s="213"/>
      <c r="K3" s="213"/>
      <c r="L3" s="213"/>
      <c r="M3" s="213"/>
      <c r="N3" s="213"/>
      <c r="O3" s="213"/>
      <c r="P3" s="213"/>
      <c r="Q3" s="213"/>
      <c r="R3" s="213"/>
      <c r="S3" s="200"/>
    </row>
    <row r="4" spans="1:19" s="10" customFormat="1" ht="49.5" customHeight="1" x14ac:dyDescent="0.2">
      <c r="A4" s="219" t="s">
        <v>1529</v>
      </c>
      <c r="B4" s="220"/>
      <c r="C4" s="220"/>
      <c r="D4" s="220"/>
      <c r="E4" s="220"/>
      <c r="F4" s="220"/>
      <c r="G4" s="220"/>
      <c r="H4" s="220"/>
      <c r="I4" s="220"/>
      <c r="J4" s="220"/>
      <c r="K4" s="220"/>
      <c r="L4" s="220"/>
      <c r="M4" s="220"/>
      <c r="N4" s="220"/>
      <c r="O4" s="220"/>
      <c r="P4" s="220"/>
      <c r="Q4" s="220"/>
      <c r="R4" s="220"/>
      <c r="S4" s="220"/>
    </row>
    <row r="5" spans="1:19" s="11" customFormat="1" ht="17.25" customHeight="1" x14ac:dyDescent="0.2">
      <c r="A5" s="240" t="s">
        <v>2</v>
      </c>
      <c r="B5" s="241"/>
      <c r="C5" s="241"/>
      <c r="D5" s="241"/>
      <c r="E5" s="241"/>
      <c r="F5" s="241"/>
      <c r="G5" s="241"/>
      <c r="H5" s="241"/>
      <c r="I5" s="241"/>
      <c r="J5" s="241"/>
      <c r="K5" s="241"/>
      <c r="L5" s="241"/>
      <c r="M5" s="241"/>
      <c r="N5" s="241"/>
      <c r="O5" s="241"/>
      <c r="P5" s="241"/>
      <c r="Q5" s="241"/>
      <c r="R5" s="241"/>
      <c r="S5" s="242"/>
    </row>
    <row r="6" spans="1:19" s="11" customFormat="1" ht="17.25" customHeight="1" x14ac:dyDescent="0.2">
      <c r="A6" s="152"/>
      <c r="B6" s="153"/>
      <c r="C6" s="230">
        <f>CARÁTULA!C8</f>
        <v>0</v>
      </c>
      <c r="D6" s="230"/>
      <c r="E6" s="230"/>
      <c r="F6" s="230"/>
      <c r="G6" s="230"/>
      <c r="H6" s="230"/>
      <c r="I6" s="230"/>
      <c r="J6" s="153"/>
      <c r="K6" s="153"/>
      <c r="L6" s="153"/>
      <c r="M6" s="153"/>
      <c r="N6" s="149">
        <f>CARÁTULA!C11</f>
        <v>0</v>
      </c>
      <c r="O6" s="153"/>
      <c r="P6" s="153"/>
      <c r="Q6" s="153"/>
      <c r="R6" s="153"/>
      <c r="S6" s="154"/>
    </row>
    <row r="7" spans="1:19" s="11" customFormat="1" ht="17.25" customHeight="1" x14ac:dyDescent="0.2">
      <c r="A7" s="249"/>
      <c r="B7" s="251" t="s">
        <v>24</v>
      </c>
      <c r="C7" s="223" t="s">
        <v>25</v>
      </c>
      <c r="D7" s="12" t="s">
        <v>26</v>
      </c>
      <c r="E7" s="223" t="s">
        <v>27</v>
      </c>
      <c r="F7" s="254" t="s">
        <v>1323</v>
      </c>
      <c r="G7" s="235" t="s">
        <v>476</v>
      </c>
      <c r="H7" s="257" t="s">
        <v>1324</v>
      </c>
      <c r="I7" s="12" t="s">
        <v>12</v>
      </c>
      <c r="J7" s="223" t="s">
        <v>27</v>
      </c>
      <c r="K7" s="254" t="s">
        <v>1323</v>
      </c>
      <c r="L7" s="235" t="s">
        <v>476</v>
      </c>
      <c r="M7" s="257" t="s">
        <v>1324</v>
      </c>
      <c r="N7" s="13" t="s">
        <v>13</v>
      </c>
      <c r="O7" s="243" t="s">
        <v>27</v>
      </c>
      <c r="P7" s="235" t="s">
        <v>1323</v>
      </c>
      <c r="Q7" s="235" t="s">
        <v>476</v>
      </c>
      <c r="R7" s="235" t="s">
        <v>1324</v>
      </c>
      <c r="S7" s="246" t="s">
        <v>28</v>
      </c>
    </row>
    <row r="8" spans="1:19" s="11" customFormat="1" ht="19.899999999999999" customHeight="1" x14ac:dyDescent="0.2">
      <c r="A8" s="217"/>
      <c r="B8" s="252"/>
      <c r="C8" s="238"/>
      <c r="D8" s="14" t="s">
        <v>29</v>
      </c>
      <c r="E8" s="238"/>
      <c r="F8" s="255"/>
      <c r="G8" s="236"/>
      <c r="H8" s="258"/>
      <c r="I8" s="14" t="s">
        <v>29</v>
      </c>
      <c r="J8" s="238"/>
      <c r="K8" s="255"/>
      <c r="L8" s="236"/>
      <c r="M8" s="258"/>
      <c r="N8" s="15" t="s">
        <v>14</v>
      </c>
      <c r="O8" s="244"/>
      <c r="P8" s="236"/>
      <c r="Q8" s="236"/>
      <c r="R8" s="236"/>
      <c r="S8" s="247"/>
    </row>
    <row r="9" spans="1:19" s="11" customFormat="1" ht="19.899999999999999" customHeight="1" x14ac:dyDescent="0.2">
      <c r="A9" s="250"/>
      <c r="B9" s="253"/>
      <c r="C9" s="239"/>
      <c r="D9" s="16" t="s">
        <v>30</v>
      </c>
      <c r="E9" s="239"/>
      <c r="F9" s="256"/>
      <c r="G9" s="221"/>
      <c r="H9" s="259"/>
      <c r="I9" s="16" t="s">
        <v>30</v>
      </c>
      <c r="J9" s="239"/>
      <c r="K9" s="256"/>
      <c r="L9" s="221"/>
      <c r="M9" s="259"/>
      <c r="N9" s="17" t="s">
        <v>30</v>
      </c>
      <c r="O9" s="245"/>
      <c r="P9" s="237"/>
      <c r="Q9" s="237"/>
      <c r="R9" s="237"/>
      <c r="S9" s="248"/>
    </row>
    <row r="10" spans="1:19" s="23" customFormat="1" ht="172.5" customHeight="1" x14ac:dyDescent="0.2">
      <c r="A10" s="18">
        <v>1</v>
      </c>
      <c r="B10" s="227" t="s">
        <v>535</v>
      </c>
      <c r="C10" s="229" t="s">
        <v>91</v>
      </c>
      <c r="D10" s="19" t="s">
        <v>1498</v>
      </c>
      <c r="E10" s="20">
        <v>1</v>
      </c>
      <c r="F10" s="21">
        <f t="shared" ref="F10:F27" si="0">IF(E10=G10,H10)</f>
        <v>1</v>
      </c>
      <c r="G10" s="21">
        <f t="shared" ref="G10:G27" si="1">IF(E10="NA","NA",H10)</f>
        <v>1</v>
      </c>
      <c r="H10" s="21">
        <v>1</v>
      </c>
      <c r="I10" s="19" t="s">
        <v>1499</v>
      </c>
      <c r="J10" s="22">
        <v>1</v>
      </c>
      <c r="K10" s="21">
        <f t="shared" ref="K10:K20" si="2">IF(J10=L10,M10)</f>
        <v>1</v>
      </c>
      <c r="L10" s="21">
        <f t="shared" ref="L10:L19" si="3">IF(J10="NA","NA",M10)</f>
        <v>1</v>
      </c>
      <c r="M10" s="21">
        <v>1</v>
      </c>
      <c r="N10" s="19" t="s">
        <v>536</v>
      </c>
      <c r="O10" s="22">
        <v>1</v>
      </c>
      <c r="P10" s="21">
        <f t="shared" ref="P10:P20" si="4">IF(O10=Q10,R10)</f>
        <v>1</v>
      </c>
      <c r="Q10" s="21">
        <f t="shared" ref="Q10:Q19" si="5">IF(O10="NA","NA",R10)</f>
        <v>1</v>
      </c>
      <c r="R10" s="21">
        <v>1</v>
      </c>
      <c r="S10" s="26" t="s">
        <v>103</v>
      </c>
    </row>
    <row r="11" spans="1:19" s="23" customFormat="1" ht="409.5" x14ac:dyDescent="0.2">
      <c r="A11" s="18">
        <v>2</v>
      </c>
      <c r="B11" s="227"/>
      <c r="C11" s="229"/>
      <c r="D11" s="19" t="s">
        <v>1425</v>
      </c>
      <c r="E11" s="20">
        <v>1</v>
      </c>
      <c r="F11" s="21">
        <f t="shared" si="0"/>
        <v>1</v>
      </c>
      <c r="G11" s="21">
        <f t="shared" si="1"/>
        <v>1</v>
      </c>
      <c r="H11" s="21">
        <v>1</v>
      </c>
      <c r="I11" s="19" t="s">
        <v>537</v>
      </c>
      <c r="J11" s="22">
        <v>1</v>
      </c>
      <c r="K11" s="21">
        <f t="shared" si="2"/>
        <v>1</v>
      </c>
      <c r="L11" s="21">
        <f t="shared" si="3"/>
        <v>1</v>
      </c>
      <c r="M11" s="21">
        <v>1</v>
      </c>
      <c r="N11" s="19" t="s">
        <v>538</v>
      </c>
      <c r="O11" s="22">
        <v>1</v>
      </c>
      <c r="P11" s="21">
        <f t="shared" si="4"/>
        <v>1</v>
      </c>
      <c r="Q11" s="21">
        <f t="shared" si="5"/>
        <v>1</v>
      </c>
      <c r="R11" s="21">
        <v>1</v>
      </c>
      <c r="S11" s="228" t="s">
        <v>104</v>
      </c>
    </row>
    <row r="12" spans="1:19" s="23" customFormat="1" ht="336" customHeight="1" x14ac:dyDescent="0.2">
      <c r="A12" s="18">
        <v>3</v>
      </c>
      <c r="B12" s="227" t="s">
        <v>535</v>
      </c>
      <c r="C12" s="229"/>
      <c r="D12" s="19" t="s">
        <v>539</v>
      </c>
      <c r="E12" s="20">
        <v>1</v>
      </c>
      <c r="F12" s="21">
        <f t="shared" si="0"/>
        <v>1</v>
      </c>
      <c r="G12" s="21">
        <f t="shared" si="1"/>
        <v>1</v>
      </c>
      <c r="H12" s="21">
        <v>1</v>
      </c>
      <c r="I12" s="19" t="s">
        <v>1594</v>
      </c>
      <c r="J12" s="22">
        <v>1</v>
      </c>
      <c r="K12" s="21">
        <f t="shared" si="2"/>
        <v>1</v>
      </c>
      <c r="L12" s="21">
        <f t="shared" si="3"/>
        <v>1</v>
      </c>
      <c r="M12" s="21">
        <v>1</v>
      </c>
      <c r="N12" s="19" t="s">
        <v>540</v>
      </c>
      <c r="O12" s="22">
        <v>1</v>
      </c>
      <c r="P12" s="21">
        <f t="shared" si="4"/>
        <v>1</v>
      </c>
      <c r="Q12" s="21">
        <f t="shared" si="5"/>
        <v>1</v>
      </c>
      <c r="R12" s="21">
        <v>1</v>
      </c>
      <c r="S12" s="228"/>
    </row>
    <row r="13" spans="1:19" s="23" customFormat="1" ht="93" customHeight="1" x14ac:dyDescent="0.2">
      <c r="A13" s="18">
        <v>4</v>
      </c>
      <c r="B13" s="227"/>
      <c r="C13" s="229"/>
      <c r="D13" s="19" t="s">
        <v>541</v>
      </c>
      <c r="E13" s="20">
        <v>1</v>
      </c>
      <c r="F13" s="21">
        <f t="shared" si="0"/>
        <v>1</v>
      </c>
      <c r="G13" s="21">
        <f t="shared" si="1"/>
        <v>1</v>
      </c>
      <c r="H13" s="21">
        <v>1</v>
      </c>
      <c r="I13" s="19" t="s">
        <v>1274</v>
      </c>
      <c r="J13" s="22">
        <v>1</v>
      </c>
      <c r="K13" s="21">
        <f t="shared" si="2"/>
        <v>1</v>
      </c>
      <c r="L13" s="21">
        <f t="shared" si="3"/>
        <v>1</v>
      </c>
      <c r="M13" s="21">
        <v>1</v>
      </c>
      <c r="N13" s="19" t="s">
        <v>542</v>
      </c>
      <c r="O13" s="22" t="s">
        <v>476</v>
      </c>
      <c r="P13" s="18" t="s">
        <v>476</v>
      </c>
      <c r="Q13" s="18" t="s">
        <v>476</v>
      </c>
      <c r="R13" s="18" t="s">
        <v>476</v>
      </c>
      <c r="S13" s="228"/>
    </row>
    <row r="14" spans="1:19" s="23" customFormat="1" ht="138" customHeight="1" x14ac:dyDescent="0.2">
      <c r="A14" s="18">
        <v>5</v>
      </c>
      <c r="B14" s="19" t="s">
        <v>543</v>
      </c>
      <c r="C14" s="224" t="s">
        <v>92</v>
      </c>
      <c r="D14" s="19" t="s">
        <v>544</v>
      </c>
      <c r="E14" s="20">
        <v>1</v>
      </c>
      <c r="F14" s="21">
        <f t="shared" si="0"/>
        <v>1</v>
      </c>
      <c r="G14" s="21">
        <f t="shared" si="1"/>
        <v>1</v>
      </c>
      <c r="H14" s="21">
        <v>1</v>
      </c>
      <c r="I14" s="19" t="s">
        <v>1500</v>
      </c>
      <c r="J14" s="22">
        <v>1</v>
      </c>
      <c r="K14" s="21">
        <f t="shared" si="2"/>
        <v>1</v>
      </c>
      <c r="L14" s="21">
        <f t="shared" si="3"/>
        <v>1</v>
      </c>
      <c r="M14" s="21">
        <v>1</v>
      </c>
      <c r="N14" s="19" t="s">
        <v>545</v>
      </c>
      <c r="O14" s="22">
        <v>1</v>
      </c>
      <c r="P14" s="21">
        <f t="shared" si="4"/>
        <v>1</v>
      </c>
      <c r="Q14" s="21">
        <f t="shared" si="5"/>
        <v>1</v>
      </c>
      <c r="R14" s="21">
        <v>1</v>
      </c>
      <c r="S14" s="26" t="s">
        <v>105</v>
      </c>
    </row>
    <row r="15" spans="1:19" s="23" customFormat="1" ht="124.5" customHeight="1" x14ac:dyDescent="0.2">
      <c r="A15" s="18">
        <v>6</v>
      </c>
      <c r="B15" s="227" t="s">
        <v>543</v>
      </c>
      <c r="C15" s="224"/>
      <c r="D15" s="19" t="s">
        <v>1595</v>
      </c>
      <c r="E15" s="20">
        <v>1</v>
      </c>
      <c r="F15" s="21">
        <f t="shared" si="0"/>
        <v>1</v>
      </c>
      <c r="G15" s="21">
        <f t="shared" si="1"/>
        <v>1</v>
      </c>
      <c r="H15" s="21">
        <v>1</v>
      </c>
      <c r="I15" s="19" t="s">
        <v>1596</v>
      </c>
      <c r="J15" s="22">
        <v>1</v>
      </c>
      <c r="K15" s="21">
        <f t="shared" si="2"/>
        <v>1</v>
      </c>
      <c r="L15" s="21">
        <f t="shared" si="3"/>
        <v>1</v>
      </c>
      <c r="M15" s="21">
        <v>1</v>
      </c>
      <c r="N15" s="19" t="s">
        <v>546</v>
      </c>
      <c r="O15" s="22">
        <v>1</v>
      </c>
      <c r="P15" s="21">
        <f t="shared" si="4"/>
        <v>1</v>
      </c>
      <c r="Q15" s="21">
        <f t="shared" si="5"/>
        <v>1</v>
      </c>
      <c r="R15" s="21">
        <v>1</v>
      </c>
      <c r="S15" s="228" t="s">
        <v>106</v>
      </c>
    </row>
    <row r="16" spans="1:19" s="23" customFormat="1" ht="165" customHeight="1" x14ac:dyDescent="0.2">
      <c r="A16" s="18">
        <v>7</v>
      </c>
      <c r="B16" s="227"/>
      <c r="C16" s="224"/>
      <c r="D16" s="192" t="s">
        <v>1715</v>
      </c>
      <c r="E16" s="20">
        <v>1</v>
      </c>
      <c r="F16" s="21">
        <f t="shared" si="0"/>
        <v>1</v>
      </c>
      <c r="G16" s="21">
        <f t="shared" si="1"/>
        <v>1</v>
      </c>
      <c r="H16" s="21">
        <v>1</v>
      </c>
      <c r="I16" s="19" t="s">
        <v>547</v>
      </c>
      <c r="J16" s="22">
        <v>1</v>
      </c>
      <c r="K16" s="21">
        <f t="shared" si="2"/>
        <v>1</v>
      </c>
      <c r="L16" s="21">
        <f t="shared" si="3"/>
        <v>1</v>
      </c>
      <c r="M16" s="21">
        <v>1</v>
      </c>
      <c r="N16" s="19" t="s">
        <v>548</v>
      </c>
      <c r="O16" s="22">
        <v>1</v>
      </c>
      <c r="P16" s="21">
        <f t="shared" si="4"/>
        <v>1</v>
      </c>
      <c r="Q16" s="21">
        <f t="shared" si="5"/>
        <v>1</v>
      </c>
      <c r="R16" s="21">
        <v>1</v>
      </c>
      <c r="S16" s="228"/>
    </row>
    <row r="17" spans="1:19" s="23" customFormat="1" ht="187.5" x14ac:dyDescent="0.2">
      <c r="A17" s="18">
        <v>8</v>
      </c>
      <c r="B17" s="19" t="s">
        <v>543</v>
      </c>
      <c r="C17" s="224"/>
      <c r="D17" s="192" t="s">
        <v>1716</v>
      </c>
      <c r="E17" s="20">
        <v>1</v>
      </c>
      <c r="F17" s="21">
        <f t="shared" si="0"/>
        <v>1</v>
      </c>
      <c r="G17" s="21">
        <f t="shared" si="1"/>
        <v>1</v>
      </c>
      <c r="H17" s="21">
        <v>1</v>
      </c>
      <c r="I17" s="19" t="s">
        <v>1275</v>
      </c>
      <c r="J17" s="22">
        <v>1</v>
      </c>
      <c r="K17" s="21">
        <f t="shared" si="2"/>
        <v>1</v>
      </c>
      <c r="L17" s="21">
        <f t="shared" si="3"/>
        <v>1</v>
      </c>
      <c r="M17" s="21">
        <v>1</v>
      </c>
      <c r="N17" s="19" t="s">
        <v>549</v>
      </c>
      <c r="O17" s="22">
        <v>1</v>
      </c>
      <c r="P17" s="21">
        <f t="shared" si="4"/>
        <v>1</v>
      </c>
      <c r="Q17" s="21">
        <f t="shared" si="5"/>
        <v>1</v>
      </c>
      <c r="R17" s="21">
        <v>1</v>
      </c>
      <c r="S17" s="26" t="s">
        <v>106</v>
      </c>
    </row>
    <row r="18" spans="1:19" s="23" customFormat="1" ht="122.25" customHeight="1" x14ac:dyDescent="0.2">
      <c r="A18" s="18">
        <v>9</v>
      </c>
      <c r="B18" s="19" t="s">
        <v>550</v>
      </c>
      <c r="C18" s="28" t="s">
        <v>93</v>
      </c>
      <c r="D18" s="19" t="s">
        <v>551</v>
      </c>
      <c r="E18" s="20">
        <v>1</v>
      </c>
      <c r="F18" s="21">
        <f t="shared" si="0"/>
        <v>1</v>
      </c>
      <c r="G18" s="21">
        <f t="shared" si="1"/>
        <v>1</v>
      </c>
      <c r="H18" s="21">
        <v>1</v>
      </c>
      <c r="I18" s="19" t="s">
        <v>552</v>
      </c>
      <c r="J18" s="22">
        <v>1</v>
      </c>
      <c r="K18" s="21">
        <f t="shared" si="2"/>
        <v>1</v>
      </c>
      <c r="L18" s="21">
        <f t="shared" si="3"/>
        <v>1</v>
      </c>
      <c r="M18" s="21">
        <v>1</v>
      </c>
      <c r="N18" s="19" t="s">
        <v>553</v>
      </c>
      <c r="O18" s="22">
        <v>1</v>
      </c>
      <c r="P18" s="21">
        <f t="shared" si="4"/>
        <v>1</v>
      </c>
      <c r="Q18" s="21">
        <f t="shared" si="5"/>
        <v>1</v>
      </c>
      <c r="R18" s="21">
        <v>1</v>
      </c>
      <c r="S18" s="26" t="s">
        <v>107</v>
      </c>
    </row>
    <row r="19" spans="1:19" s="23" customFormat="1" ht="322.5" customHeight="1" x14ac:dyDescent="0.2">
      <c r="A19" s="18">
        <v>10</v>
      </c>
      <c r="B19" s="19" t="s">
        <v>554</v>
      </c>
      <c r="C19" s="229" t="s">
        <v>1502</v>
      </c>
      <c r="D19" s="19" t="s">
        <v>1501</v>
      </c>
      <c r="E19" s="20">
        <v>1</v>
      </c>
      <c r="F19" s="21">
        <f t="shared" si="0"/>
        <v>1</v>
      </c>
      <c r="G19" s="21">
        <f t="shared" si="1"/>
        <v>1</v>
      </c>
      <c r="H19" s="21">
        <v>1</v>
      </c>
      <c r="I19" s="19" t="s">
        <v>1597</v>
      </c>
      <c r="J19" s="22">
        <v>1</v>
      </c>
      <c r="K19" s="21">
        <f t="shared" si="2"/>
        <v>1</v>
      </c>
      <c r="L19" s="21">
        <f t="shared" si="3"/>
        <v>1</v>
      </c>
      <c r="M19" s="21">
        <v>1</v>
      </c>
      <c r="N19" s="19" t="s">
        <v>555</v>
      </c>
      <c r="O19" s="22">
        <v>1</v>
      </c>
      <c r="P19" s="21">
        <f t="shared" si="4"/>
        <v>1</v>
      </c>
      <c r="Q19" s="21">
        <f t="shared" si="5"/>
        <v>1</v>
      </c>
      <c r="R19" s="21">
        <v>1</v>
      </c>
      <c r="S19" s="26" t="s">
        <v>108</v>
      </c>
    </row>
    <row r="20" spans="1:19" s="23" customFormat="1" ht="231" customHeight="1" x14ac:dyDescent="0.2">
      <c r="A20" s="18">
        <v>11</v>
      </c>
      <c r="B20" s="227" t="s">
        <v>554</v>
      </c>
      <c r="C20" s="229"/>
      <c r="D20" s="19" t="s">
        <v>1605</v>
      </c>
      <c r="E20" s="20">
        <v>1</v>
      </c>
      <c r="F20" s="21">
        <f t="shared" si="0"/>
        <v>1</v>
      </c>
      <c r="G20" s="21">
        <f t="shared" si="1"/>
        <v>1</v>
      </c>
      <c r="H20" s="21">
        <v>1</v>
      </c>
      <c r="I20" s="19" t="s">
        <v>1598</v>
      </c>
      <c r="J20" s="22">
        <v>1</v>
      </c>
      <c r="K20" s="21">
        <f t="shared" si="2"/>
        <v>1</v>
      </c>
      <c r="L20" s="21">
        <f t="shared" ref="L20:L27" si="6">IF(J20="NA","NA",M20)</f>
        <v>1</v>
      </c>
      <c r="M20" s="21">
        <v>1</v>
      </c>
      <c r="N20" s="19" t="s">
        <v>556</v>
      </c>
      <c r="O20" s="22">
        <v>1</v>
      </c>
      <c r="P20" s="21">
        <f t="shared" si="4"/>
        <v>1</v>
      </c>
      <c r="Q20" s="21">
        <f t="shared" ref="Q20:Q27" si="7">IF(O20="NA","NA",R20)</f>
        <v>1</v>
      </c>
      <c r="R20" s="21">
        <v>1</v>
      </c>
      <c r="S20" s="228" t="s">
        <v>104</v>
      </c>
    </row>
    <row r="21" spans="1:19" s="23" customFormat="1" ht="326.25" customHeight="1" x14ac:dyDescent="0.2">
      <c r="A21" s="18">
        <v>12</v>
      </c>
      <c r="B21" s="227"/>
      <c r="C21" s="229"/>
      <c r="D21" s="19" t="s">
        <v>1276</v>
      </c>
      <c r="E21" s="20">
        <v>1</v>
      </c>
      <c r="F21" s="21">
        <f t="shared" si="0"/>
        <v>1</v>
      </c>
      <c r="G21" s="21">
        <f t="shared" si="1"/>
        <v>1</v>
      </c>
      <c r="H21" s="21">
        <v>1</v>
      </c>
      <c r="I21" s="19" t="s">
        <v>557</v>
      </c>
      <c r="J21" s="22">
        <v>1</v>
      </c>
      <c r="K21" s="21">
        <f t="shared" ref="K21:K27" si="8">IF(J21=L21,M21)</f>
        <v>1</v>
      </c>
      <c r="L21" s="21">
        <f t="shared" si="6"/>
        <v>1</v>
      </c>
      <c r="M21" s="21">
        <v>1</v>
      </c>
      <c r="N21" s="19" t="s">
        <v>558</v>
      </c>
      <c r="O21" s="22">
        <v>1</v>
      </c>
      <c r="P21" s="21">
        <f t="shared" ref="P21:P27" si="9">IF(O21=Q21,R21)</f>
        <v>1</v>
      </c>
      <c r="Q21" s="21">
        <f t="shared" si="7"/>
        <v>1</v>
      </c>
      <c r="R21" s="21">
        <v>1</v>
      </c>
      <c r="S21" s="228"/>
    </row>
    <row r="22" spans="1:19" s="23" customFormat="1" ht="330" customHeight="1" x14ac:dyDescent="0.2">
      <c r="A22" s="18">
        <v>13</v>
      </c>
      <c r="B22" s="19" t="s">
        <v>554</v>
      </c>
      <c r="C22" s="28" t="s">
        <v>1503</v>
      </c>
      <c r="D22" s="19" t="s">
        <v>1599</v>
      </c>
      <c r="E22" s="20">
        <v>1</v>
      </c>
      <c r="F22" s="21">
        <f t="shared" si="0"/>
        <v>1</v>
      </c>
      <c r="G22" s="21">
        <f t="shared" si="1"/>
        <v>1</v>
      </c>
      <c r="H22" s="21">
        <v>1</v>
      </c>
      <c r="I22" s="19" t="s">
        <v>1600</v>
      </c>
      <c r="J22" s="22">
        <v>1</v>
      </c>
      <c r="K22" s="21">
        <f t="shared" si="8"/>
        <v>1</v>
      </c>
      <c r="L22" s="21">
        <f t="shared" si="6"/>
        <v>1</v>
      </c>
      <c r="M22" s="21">
        <v>1</v>
      </c>
      <c r="N22" s="19" t="s">
        <v>559</v>
      </c>
      <c r="O22" s="22">
        <v>1</v>
      </c>
      <c r="P22" s="21">
        <f t="shared" si="9"/>
        <v>1</v>
      </c>
      <c r="Q22" s="21">
        <f t="shared" si="7"/>
        <v>1</v>
      </c>
      <c r="R22" s="21">
        <v>1</v>
      </c>
      <c r="S22" s="26" t="s">
        <v>108</v>
      </c>
    </row>
    <row r="23" spans="1:19" s="23" customFormat="1" ht="152.25" customHeight="1" x14ac:dyDescent="0.2">
      <c r="A23" s="18">
        <v>14</v>
      </c>
      <c r="B23" s="19" t="s">
        <v>560</v>
      </c>
      <c r="C23" s="28" t="s">
        <v>94</v>
      </c>
      <c r="D23" s="19" t="s">
        <v>561</v>
      </c>
      <c r="E23" s="20">
        <v>1</v>
      </c>
      <c r="F23" s="21">
        <f t="shared" si="0"/>
        <v>1</v>
      </c>
      <c r="G23" s="21">
        <f t="shared" si="1"/>
        <v>1</v>
      </c>
      <c r="H23" s="21">
        <v>1</v>
      </c>
      <c r="I23" s="19" t="s">
        <v>562</v>
      </c>
      <c r="J23" s="22">
        <v>1</v>
      </c>
      <c r="K23" s="21">
        <f t="shared" si="8"/>
        <v>1</v>
      </c>
      <c r="L23" s="21">
        <f t="shared" si="6"/>
        <v>1</v>
      </c>
      <c r="M23" s="21">
        <v>1</v>
      </c>
      <c r="N23" s="19" t="s">
        <v>563</v>
      </c>
      <c r="O23" s="22">
        <v>1</v>
      </c>
      <c r="P23" s="21">
        <f t="shared" si="9"/>
        <v>1</v>
      </c>
      <c r="Q23" s="21">
        <f t="shared" si="7"/>
        <v>1</v>
      </c>
      <c r="R23" s="21">
        <v>1</v>
      </c>
      <c r="S23" s="228" t="s">
        <v>81</v>
      </c>
    </row>
    <row r="24" spans="1:19" s="23" customFormat="1" ht="117" customHeight="1" x14ac:dyDescent="0.2">
      <c r="A24" s="18">
        <v>15</v>
      </c>
      <c r="B24" s="19" t="s">
        <v>564</v>
      </c>
      <c r="C24" s="28" t="s">
        <v>95</v>
      </c>
      <c r="D24" s="19" t="s">
        <v>565</v>
      </c>
      <c r="E24" s="20">
        <v>1</v>
      </c>
      <c r="F24" s="21">
        <f t="shared" si="0"/>
        <v>1</v>
      </c>
      <c r="G24" s="21">
        <f t="shared" si="1"/>
        <v>1</v>
      </c>
      <c r="H24" s="21">
        <v>1</v>
      </c>
      <c r="I24" s="19" t="s">
        <v>1602</v>
      </c>
      <c r="J24" s="22">
        <v>1</v>
      </c>
      <c r="K24" s="21">
        <f t="shared" si="8"/>
        <v>1</v>
      </c>
      <c r="L24" s="21">
        <f t="shared" si="6"/>
        <v>1</v>
      </c>
      <c r="M24" s="21">
        <v>1</v>
      </c>
      <c r="N24" s="19" t="s">
        <v>566</v>
      </c>
      <c r="O24" s="22">
        <v>1</v>
      </c>
      <c r="P24" s="21">
        <f t="shared" si="9"/>
        <v>1</v>
      </c>
      <c r="Q24" s="21">
        <f t="shared" si="7"/>
        <v>1</v>
      </c>
      <c r="R24" s="21">
        <v>1</v>
      </c>
      <c r="S24" s="228"/>
    </row>
    <row r="25" spans="1:19" s="23" customFormat="1" ht="124.5" customHeight="1" x14ac:dyDescent="0.2">
      <c r="A25" s="18">
        <v>16</v>
      </c>
      <c r="B25" s="19" t="s">
        <v>564</v>
      </c>
      <c r="C25" s="28" t="s">
        <v>96</v>
      </c>
      <c r="D25" s="19" t="s">
        <v>567</v>
      </c>
      <c r="E25" s="20">
        <v>1</v>
      </c>
      <c r="F25" s="21">
        <f t="shared" si="0"/>
        <v>1</v>
      </c>
      <c r="G25" s="21">
        <f t="shared" si="1"/>
        <v>1</v>
      </c>
      <c r="H25" s="21">
        <v>1</v>
      </c>
      <c r="I25" s="19" t="s">
        <v>1603</v>
      </c>
      <c r="J25" s="22">
        <v>1</v>
      </c>
      <c r="K25" s="21">
        <f t="shared" si="8"/>
        <v>1</v>
      </c>
      <c r="L25" s="21">
        <f t="shared" si="6"/>
        <v>1</v>
      </c>
      <c r="M25" s="21">
        <v>1</v>
      </c>
      <c r="N25" s="19" t="s">
        <v>568</v>
      </c>
      <c r="O25" s="22">
        <v>1</v>
      </c>
      <c r="P25" s="21">
        <f t="shared" si="9"/>
        <v>1</v>
      </c>
      <c r="Q25" s="21">
        <f t="shared" si="7"/>
        <v>1</v>
      </c>
      <c r="R25" s="21">
        <v>1</v>
      </c>
      <c r="S25" s="228"/>
    </row>
    <row r="26" spans="1:19" s="23" customFormat="1" ht="129.75" customHeight="1" x14ac:dyDescent="0.2">
      <c r="A26" s="18">
        <v>17</v>
      </c>
      <c r="B26" s="19" t="s">
        <v>569</v>
      </c>
      <c r="C26" s="28" t="s">
        <v>97</v>
      </c>
      <c r="D26" s="19" t="s">
        <v>570</v>
      </c>
      <c r="E26" s="20">
        <v>1</v>
      </c>
      <c r="F26" s="21">
        <f t="shared" si="0"/>
        <v>1</v>
      </c>
      <c r="G26" s="21">
        <f t="shared" si="1"/>
        <v>1</v>
      </c>
      <c r="H26" s="21">
        <v>1</v>
      </c>
      <c r="I26" s="19" t="s">
        <v>571</v>
      </c>
      <c r="J26" s="22">
        <v>1</v>
      </c>
      <c r="K26" s="21">
        <f t="shared" si="8"/>
        <v>1</v>
      </c>
      <c r="L26" s="21">
        <f t="shared" si="6"/>
        <v>1</v>
      </c>
      <c r="M26" s="21">
        <v>1</v>
      </c>
      <c r="N26" s="19" t="s">
        <v>572</v>
      </c>
      <c r="O26" s="22">
        <v>1</v>
      </c>
      <c r="P26" s="21">
        <f t="shared" si="9"/>
        <v>1</v>
      </c>
      <c r="Q26" s="21">
        <f t="shared" si="7"/>
        <v>1</v>
      </c>
      <c r="R26" s="21">
        <v>1</v>
      </c>
      <c r="S26" s="228"/>
    </row>
    <row r="27" spans="1:19" s="23" customFormat="1" ht="147.75" customHeight="1" x14ac:dyDescent="0.2">
      <c r="A27" s="18">
        <v>18</v>
      </c>
      <c r="B27" s="19" t="s">
        <v>573</v>
      </c>
      <c r="C27" s="28" t="s">
        <v>98</v>
      </c>
      <c r="D27" s="19" t="s">
        <v>574</v>
      </c>
      <c r="E27" s="20">
        <v>1</v>
      </c>
      <c r="F27" s="21">
        <f t="shared" si="0"/>
        <v>1</v>
      </c>
      <c r="G27" s="21">
        <f t="shared" si="1"/>
        <v>1</v>
      </c>
      <c r="H27" s="21">
        <v>1</v>
      </c>
      <c r="I27" s="19" t="s">
        <v>575</v>
      </c>
      <c r="J27" s="22">
        <v>1</v>
      </c>
      <c r="K27" s="21">
        <f t="shared" si="8"/>
        <v>1</v>
      </c>
      <c r="L27" s="21">
        <f t="shared" si="6"/>
        <v>1</v>
      </c>
      <c r="M27" s="21">
        <v>1</v>
      </c>
      <c r="N27" s="19" t="s">
        <v>572</v>
      </c>
      <c r="O27" s="22">
        <v>1</v>
      </c>
      <c r="P27" s="21">
        <f t="shared" si="9"/>
        <v>1</v>
      </c>
      <c r="Q27" s="21">
        <f t="shared" si="7"/>
        <v>1</v>
      </c>
      <c r="R27" s="21">
        <v>1</v>
      </c>
      <c r="S27" s="228"/>
    </row>
    <row r="28" spans="1:19" s="23" customFormat="1" ht="18.75" x14ac:dyDescent="0.2">
      <c r="A28" s="270" t="s">
        <v>116</v>
      </c>
      <c r="B28" s="270"/>
      <c r="C28" s="270"/>
      <c r="D28" s="270"/>
      <c r="E28" s="270"/>
      <c r="F28" s="270"/>
      <c r="G28" s="270"/>
      <c r="H28" s="270"/>
      <c r="I28" s="270"/>
      <c r="J28" s="270"/>
      <c r="K28" s="270"/>
      <c r="L28" s="270"/>
      <c r="M28" s="270"/>
      <c r="N28" s="270"/>
      <c r="O28" s="270"/>
      <c r="P28" s="270"/>
      <c r="Q28" s="270"/>
      <c r="R28" s="270"/>
      <c r="S28" s="270"/>
    </row>
    <row r="29" spans="1:19" s="23" customFormat="1" ht="409.5" customHeight="1" x14ac:dyDescent="0.2">
      <c r="A29" s="271">
        <v>19</v>
      </c>
      <c r="B29" s="264" t="s">
        <v>576</v>
      </c>
      <c r="C29" s="225" t="s">
        <v>99</v>
      </c>
      <c r="D29" s="264" t="s">
        <v>1601</v>
      </c>
      <c r="E29" s="260">
        <v>1</v>
      </c>
      <c r="F29" s="21">
        <f>IF(E29=G29,H29)</f>
        <v>1</v>
      </c>
      <c r="G29" s="21">
        <f>IF(E29="NA","NA",H29)</f>
        <v>1</v>
      </c>
      <c r="H29" s="21">
        <v>1</v>
      </c>
      <c r="I29" s="266" t="s">
        <v>1604</v>
      </c>
      <c r="J29" s="262">
        <v>1</v>
      </c>
      <c r="K29" s="268">
        <f>IF(J29=L29,M29)</f>
        <v>1</v>
      </c>
      <c r="L29" s="268">
        <f>IF(J29="NA","NA",M29)</f>
        <v>1</v>
      </c>
      <c r="M29" s="268">
        <v>1</v>
      </c>
      <c r="N29" s="266" t="s">
        <v>577</v>
      </c>
      <c r="O29" s="262">
        <v>1</v>
      </c>
      <c r="P29" s="268">
        <f>IF(O29=Q29,R29)</f>
        <v>1</v>
      </c>
      <c r="Q29" s="268">
        <f>IF(O29="NA","NA",R29)</f>
        <v>1</v>
      </c>
      <c r="R29" s="273">
        <v>1</v>
      </c>
      <c r="S29" s="228" t="s">
        <v>104</v>
      </c>
    </row>
    <row r="30" spans="1:19" s="23" customFormat="1" ht="150.75" customHeight="1" x14ac:dyDescent="0.2">
      <c r="A30" s="272"/>
      <c r="B30" s="265"/>
      <c r="C30" s="226"/>
      <c r="D30" s="265"/>
      <c r="E30" s="261"/>
      <c r="F30" s="21"/>
      <c r="G30" s="21"/>
      <c r="H30" s="21"/>
      <c r="I30" s="267"/>
      <c r="J30" s="263"/>
      <c r="K30" s="269"/>
      <c r="L30" s="269"/>
      <c r="M30" s="269"/>
      <c r="N30" s="267"/>
      <c r="O30" s="263"/>
      <c r="P30" s="269"/>
      <c r="Q30" s="269"/>
      <c r="R30" s="274"/>
      <c r="S30" s="228"/>
    </row>
    <row r="31" spans="1:19" s="23" customFormat="1" ht="375" x14ac:dyDescent="0.2">
      <c r="A31" s="18">
        <v>20</v>
      </c>
      <c r="B31" s="19" t="s">
        <v>576</v>
      </c>
      <c r="C31" s="28" t="s">
        <v>99</v>
      </c>
      <c r="D31" s="19" t="s">
        <v>578</v>
      </c>
      <c r="E31" s="20">
        <v>1</v>
      </c>
      <c r="F31" s="21">
        <f>IF(E31=G31,H31)</f>
        <v>1</v>
      </c>
      <c r="G31" s="21">
        <f>IF(E31="NA","NA",H31)</f>
        <v>1</v>
      </c>
      <c r="H31" s="21">
        <v>1</v>
      </c>
      <c r="I31" s="19" t="s">
        <v>1277</v>
      </c>
      <c r="J31" s="22">
        <v>1</v>
      </c>
      <c r="K31" s="21">
        <f>IF(J31=L31,M31)</f>
        <v>1</v>
      </c>
      <c r="L31" s="21">
        <f>IF(J31="NA","NA",M31)</f>
        <v>1</v>
      </c>
      <c r="M31" s="21">
        <v>1</v>
      </c>
      <c r="N31" s="19" t="s">
        <v>579</v>
      </c>
      <c r="O31" s="22">
        <v>1</v>
      </c>
      <c r="P31" s="21">
        <f>IF(O31=Q31,R31)</f>
        <v>1</v>
      </c>
      <c r="Q31" s="21">
        <f>IF(O31="NA","NA",R31)</f>
        <v>1</v>
      </c>
      <c r="R31" s="21">
        <v>1</v>
      </c>
      <c r="S31" s="228"/>
    </row>
    <row r="32" spans="1:19" s="23" customFormat="1" ht="206.25" x14ac:dyDescent="0.2">
      <c r="A32" s="18">
        <v>21</v>
      </c>
      <c r="B32" s="19" t="s">
        <v>576</v>
      </c>
      <c r="C32" s="28" t="s">
        <v>99</v>
      </c>
      <c r="D32" s="19" t="s">
        <v>580</v>
      </c>
      <c r="E32" s="20">
        <v>1</v>
      </c>
      <c r="F32" s="21">
        <f>IF(E32=G32,H32)</f>
        <v>1</v>
      </c>
      <c r="G32" s="21">
        <f>IF(E32="NA","NA",H32)</f>
        <v>1</v>
      </c>
      <c r="H32" s="21">
        <v>1</v>
      </c>
      <c r="I32" s="19" t="s">
        <v>581</v>
      </c>
      <c r="J32" s="22">
        <v>1</v>
      </c>
      <c r="K32" s="21">
        <f>IF(J32=L32,M32)</f>
        <v>1</v>
      </c>
      <c r="L32" s="21">
        <f>IF(J32="NA","NA",M32)</f>
        <v>1</v>
      </c>
      <c r="M32" s="21">
        <v>1</v>
      </c>
      <c r="N32" s="19" t="s">
        <v>582</v>
      </c>
      <c r="O32" s="22">
        <v>1</v>
      </c>
      <c r="P32" s="21">
        <f>IF(O32=Q32,R32)</f>
        <v>1</v>
      </c>
      <c r="Q32" s="21">
        <f>IF(O32="NA","NA",R32)</f>
        <v>1</v>
      </c>
      <c r="R32" s="21">
        <v>1</v>
      </c>
      <c r="S32" s="26" t="s">
        <v>109</v>
      </c>
    </row>
    <row r="33" spans="1:19" s="23" customFormat="1" ht="18.75" x14ac:dyDescent="0.2">
      <c r="A33" s="228" t="s">
        <v>1553</v>
      </c>
      <c r="B33" s="228"/>
      <c r="C33" s="228"/>
      <c r="D33" s="228"/>
      <c r="E33" s="228"/>
      <c r="F33" s="228"/>
      <c r="G33" s="228"/>
      <c r="H33" s="228"/>
      <c r="I33" s="228"/>
      <c r="J33" s="228"/>
      <c r="K33" s="228"/>
      <c r="L33" s="228"/>
      <c r="M33" s="228"/>
      <c r="N33" s="228"/>
      <c r="O33" s="228"/>
      <c r="P33" s="228"/>
      <c r="Q33" s="228"/>
      <c r="R33" s="228"/>
      <c r="S33" s="228"/>
    </row>
    <row r="34" spans="1:19" s="23" customFormat="1" ht="225" x14ac:dyDescent="0.2">
      <c r="A34" s="18">
        <v>22</v>
      </c>
      <c r="B34" s="19" t="s">
        <v>1278</v>
      </c>
      <c r="C34" s="28" t="s">
        <v>100</v>
      </c>
      <c r="D34" s="19" t="s">
        <v>500</v>
      </c>
      <c r="E34" s="20">
        <v>1</v>
      </c>
      <c r="F34" s="21">
        <f>IF(E34=G34,H34)</f>
        <v>1</v>
      </c>
      <c r="G34" s="21">
        <f>IF(E34="NA","NA",H34)</f>
        <v>1</v>
      </c>
      <c r="H34" s="21">
        <v>1</v>
      </c>
      <c r="I34" s="19" t="s">
        <v>501</v>
      </c>
      <c r="J34" s="22">
        <v>1</v>
      </c>
      <c r="K34" s="21">
        <f>IF(J34=L34,M34)</f>
        <v>1</v>
      </c>
      <c r="L34" s="21">
        <f>IF(J34="NA","NA",M34)</f>
        <v>1</v>
      </c>
      <c r="M34" s="21">
        <v>1</v>
      </c>
      <c r="N34" s="19" t="s">
        <v>1279</v>
      </c>
      <c r="O34" s="22">
        <v>1</v>
      </c>
      <c r="P34" s="21">
        <f>IF(O34=Q34,R34)</f>
        <v>1</v>
      </c>
      <c r="Q34" s="21">
        <f>IF(O34="NA","NA",R34)</f>
        <v>1</v>
      </c>
      <c r="R34" s="21">
        <v>1</v>
      </c>
      <c r="S34" s="26" t="s">
        <v>110</v>
      </c>
    </row>
    <row r="35" spans="1:19" s="23" customFormat="1" ht="18.75" x14ac:dyDescent="0.2">
      <c r="A35" s="228" t="s">
        <v>1557</v>
      </c>
      <c r="B35" s="228"/>
      <c r="C35" s="228"/>
      <c r="D35" s="228"/>
      <c r="E35" s="228"/>
      <c r="F35" s="228"/>
      <c r="G35" s="228"/>
      <c r="H35" s="228"/>
      <c r="I35" s="228"/>
      <c r="J35" s="228"/>
      <c r="K35" s="228"/>
      <c r="L35" s="228"/>
      <c r="M35" s="228"/>
      <c r="N35" s="228"/>
      <c r="O35" s="228"/>
      <c r="P35" s="228"/>
      <c r="Q35" s="228"/>
      <c r="R35" s="228"/>
      <c r="S35" s="228"/>
    </row>
    <row r="36" spans="1:19" s="23" customFormat="1" ht="190.5" customHeight="1" x14ac:dyDescent="0.2">
      <c r="A36" s="18">
        <v>23</v>
      </c>
      <c r="B36" s="19" t="s">
        <v>515</v>
      </c>
      <c r="C36" s="28" t="s">
        <v>76</v>
      </c>
      <c r="D36" s="19" t="s">
        <v>500</v>
      </c>
      <c r="E36" s="20">
        <v>1</v>
      </c>
      <c r="F36" s="21">
        <f>IF(E36=G36,H36)</f>
        <v>1</v>
      </c>
      <c r="G36" s="21">
        <f>IF(E36="NA","NA",H36)</f>
        <v>1</v>
      </c>
      <c r="H36" s="21">
        <v>1</v>
      </c>
      <c r="I36" s="19" t="s">
        <v>501</v>
      </c>
      <c r="J36" s="22">
        <v>1</v>
      </c>
      <c r="K36" s="21">
        <f>IF(J36=L36,M36)</f>
        <v>1</v>
      </c>
      <c r="L36" s="21">
        <f>IF(J36="NA","NA",M36)</f>
        <v>1</v>
      </c>
      <c r="M36" s="21">
        <v>1</v>
      </c>
      <c r="N36" s="19" t="s">
        <v>583</v>
      </c>
      <c r="O36" s="22">
        <v>1</v>
      </c>
      <c r="P36" s="21">
        <f>IF(O36=Q36,R36)</f>
        <v>1</v>
      </c>
      <c r="Q36" s="21">
        <f>IF(O36="NA","NA",R36)</f>
        <v>1</v>
      </c>
      <c r="R36" s="21">
        <v>1</v>
      </c>
      <c r="S36" s="26" t="s">
        <v>111</v>
      </c>
    </row>
    <row r="37" spans="1:19" s="23" customFormat="1" ht="18.75" x14ac:dyDescent="0.2">
      <c r="A37" s="228" t="s">
        <v>1555</v>
      </c>
      <c r="B37" s="228"/>
      <c r="C37" s="228"/>
      <c r="D37" s="228"/>
      <c r="E37" s="228"/>
      <c r="F37" s="228"/>
      <c r="G37" s="228"/>
      <c r="H37" s="228"/>
      <c r="I37" s="228"/>
      <c r="J37" s="228"/>
      <c r="K37" s="228"/>
      <c r="L37" s="228"/>
      <c r="M37" s="228"/>
      <c r="N37" s="228"/>
      <c r="O37" s="228"/>
      <c r="P37" s="228"/>
      <c r="Q37" s="228"/>
      <c r="R37" s="228"/>
      <c r="S37" s="228"/>
    </row>
    <row r="38" spans="1:19" s="23" customFormat="1" ht="409.5" customHeight="1" x14ac:dyDescent="0.2">
      <c r="A38" s="18">
        <v>24</v>
      </c>
      <c r="B38" s="19" t="s">
        <v>584</v>
      </c>
      <c r="C38" s="28" t="s">
        <v>78</v>
      </c>
      <c r="D38" s="19" t="s">
        <v>500</v>
      </c>
      <c r="E38" s="20">
        <v>1</v>
      </c>
      <c r="F38" s="21">
        <f>IF(E38=G38,H38)</f>
        <v>1</v>
      </c>
      <c r="G38" s="21">
        <f>IF(E38="NA","NA",H38)</f>
        <v>1</v>
      </c>
      <c r="H38" s="21">
        <v>1</v>
      </c>
      <c r="I38" s="19" t="s">
        <v>501</v>
      </c>
      <c r="J38" s="22">
        <v>1</v>
      </c>
      <c r="K38" s="21">
        <f>IF(J38=L38,M38)</f>
        <v>1</v>
      </c>
      <c r="L38" s="21">
        <f>IF(J38="NA","NA",M38)</f>
        <v>1</v>
      </c>
      <c r="M38" s="21">
        <v>1</v>
      </c>
      <c r="N38" s="19" t="s">
        <v>585</v>
      </c>
      <c r="O38" s="22">
        <v>1</v>
      </c>
      <c r="P38" s="21">
        <f>IF(O38=Q38,R38)</f>
        <v>1</v>
      </c>
      <c r="Q38" s="21">
        <f>IF(O38="NA","NA",R38)</f>
        <v>1</v>
      </c>
      <c r="R38" s="21">
        <v>1</v>
      </c>
      <c r="S38" s="26" t="s">
        <v>111</v>
      </c>
    </row>
    <row r="39" spans="1:19" s="23" customFormat="1" ht="48.75" customHeight="1" x14ac:dyDescent="0.2">
      <c r="A39" s="228" t="s">
        <v>1558</v>
      </c>
      <c r="B39" s="228"/>
      <c r="C39" s="228"/>
      <c r="D39" s="228"/>
      <c r="E39" s="228"/>
      <c r="F39" s="228"/>
      <c r="G39" s="228"/>
      <c r="H39" s="228"/>
      <c r="I39" s="228"/>
      <c r="J39" s="228"/>
      <c r="K39" s="228"/>
      <c r="L39" s="228"/>
      <c r="M39" s="228"/>
      <c r="N39" s="228"/>
      <c r="O39" s="228"/>
      <c r="P39" s="228"/>
      <c r="Q39" s="228"/>
      <c r="R39" s="228"/>
      <c r="S39" s="228"/>
    </row>
    <row r="40" spans="1:19" s="23" customFormat="1" ht="394.5" customHeight="1" x14ac:dyDescent="0.2">
      <c r="A40" s="18">
        <v>25</v>
      </c>
      <c r="B40" s="19" t="s">
        <v>586</v>
      </c>
      <c r="C40" s="28" t="s">
        <v>79</v>
      </c>
      <c r="D40" s="19" t="s">
        <v>500</v>
      </c>
      <c r="E40" s="20">
        <v>1</v>
      </c>
      <c r="F40" s="21">
        <f t="shared" ref="F40:F45" si="10">IF(E40=G40,H40)</f>
        <v>1</v>
      </c>
      <c r="G40" s="21">
        <f t="shared" ref="G40:G45" si="11">IF(E40="NA","NA",H40)</f>
        <v>1</v>
      </c>
      <c r="H40" s="21">
        <v>1</v>
      </c>
      <c r="I40" s="19" t="s">
        <v>501</v>
      </c>
      <c r="J40" s="22">
        <v>1</v>
      </c>
      <c r="K40" s="21">
        <f t="shared" ref="K40:K45" si="12">IF(J40=L40,M40)</f>
        <v>1</v>
      </c>
      <c r="L40" s="21">
        <f t="shared" ref="L40:L45" si="13">IF(J40="NA","NA",M40)</f>
        <v>1</v>
      </c>
      <c r="M40" s="21">
        <v>1</v>
      </c>
      <c r="N40" s="19" t="s">
        <v>587</v>
      </c>
      <c r="O40" s="22">
        <v>1</v>
      </c>
      <c r="P40" s="21">
        <f t="shared" ref="P40:P45" si="14">IF(O40=Q40,R40)</f>
        <v>1</v>
      </c>
      <c r="Q40" s="21">
        <f t="shared" ref="Q40:Q45" si="15">IF(O40="NA","NA",R40)</f>
        <v>1</v>
      </c>
      <c r="R40" s="21">
        <v>1</v>
      </c>
      <c r="S40" s="26" t="s">
        <v>112</v>
      </c>
    </row>
    <row r="41" spans="1:19" s="23" customFormat="1" ht="320.25" customHeight="1" x14ac:dyDescent="0.2">
      <c r="A41" s="18">
        <v>26</v>
      </c>
      <c r="B41" s="227" t="s">
        <v>453</v>
      </c>
      <c r="C41" s="229" t="s">
        <v>1504</v>
      </c>
      <c r="D41" s="162" t="s">
        <v>588</v>
      </c>
      <c r="E41" s="20">
        <v>1</v>
      </c>
      <c r="F41" s="21">
        <f t="shared" si="10"/>
        <v>1</v>
      </c>
      <c r="G41" s="21">
        <f t="shared" si="11"/>
        <v>1</v>
      </c>
      <c r="H41" s="21">
        <v>1</v>
      </c>
      <c r="I41" s="162" t="s">
        <v>589</v>
      </c>
      <c r="J41" s="22">
        <v>1</v>
      </c>
      <c r="K41" s="21">
        <f t="shared" si="12"/>
        <v>1</v>
      </c>
      <c r="L41" s="21">
        <f t="shared" si="13"/>
        <v>1</v>
      </c>
      <c r="M41" s="21">
        <v>1</v>
      </c>
      <c r="N41" s="162" t="s">
        <v>1280</v>
      </c>
      <c r="O41" s="22">
        <v>1</v>
      </c>
      <c r="P41" s="21">
        <f t="shared" si="14"/>
        <v>1</v>
      </c>
      <c r="Q41" s="21">
        <f t="shared" si="15"/>
        <v>1</v>
      </c>
      <c r="R41" s="21">
        <v>1</v>
      </c>
      <c r="S41" s="26" t="s">
        <v>113</v>
      </c>
    </row>
    <row r="42" spans="1:19" s="23" customFormat="1" ht="145.5" customHeight="1" x14ac:dyDescent="0.2">
      <c r="A42" s="18">
        <v>27</v>
      </c>
      <c r="B42" s="227"/>
      <c r="C42" s="229"/>
      <c r="D42" s="162" t="s">
        <v>590</v>
      </c>
      <c r="E42" s="20">
        <v>1</v>
      </c>
      <c r="F42" s="21">
        <f t="shared" si="10"/>
        <v>1</v>
      </c>
      <c r="G42" s="21">
        <f t="shared" si="11"/>
        <v>1</v>
      </c>
      <c r="H42" s="21">
        <v>1</v>
      </c>
      <c r="I42" s="162" t="s">
        <v>591</v>
      </c>
      <c r="J42" s="22">
        <v>1</v>
      </c>
      <c r="K42" s="21">
        <f t="shared" si="12"/>
        <v>1</v>
      </c>
      <c r="L42" s="21">
        <f t="shared" si="13"/>
        <v>1</v>
      </c>
      <c r="M42" s="21">
        <v>1</v>
      </c>
      <c r="N42" s="162" t="s">
        <v>592</v>
      </c>
      <c r="O42" s="22">
        <v>1</v>
      </c>
      <c r="P42" s="21">
        <f t="shared" si="14"/>
        <v>1</v>
      </c>
      <c r="Q42" s="21">
        <f t="shared" si="15"/>
        <v>1</v>
      </c>
      <c r="R42" s="21">
        <v>1</v>
      </c>
      <c r="S42" s="228" t="s">
        <v>114</v>
      </c>
    </row>
    <row r="43" spans="1:19" s="23" customFormat="1" ht="239.25" customHeight="1" x14ac:dyDescent="0.2">
      <c r="A43" s="18">
        <v>28</v>
      </c>
      <c r="B43" s="227"/>
      <c r="C43" s="229"/>
      <c r="D43" s="162" t="s">
        <v>593</v>
      </c>
      <c r="E43" s="20">
        <v>1</v>
      </c>
      <c r="F43" s="21">
        <f t="shared" si="10"/>
        <v>1</v>
      </c>
      <c r="G43" s="21">
        <f t="shared" si="11"/>
        <v>1</v>
      </c>
      <c r="H43" s="21">
        <v>1</v>
      </c>
      <c r="I43" s="162" t="s">
        <v>1281</v>
      </c>
      <c r="J43" s="22">
        <v>1</v>
      </c>
      <c r="K43" s="21">
        <f t="shared" si="12"/>
        <v>1</v>
      </c>
      <c r="L43" s="21">
        <f t="shared" si="13"/>
        <v>1</v>
      </c>
      <c r="M43" s="21">
        <v>1</v>
      </c>
      <c r="N43" s="162" t="s">
        <v>594</v>
      </c>
      <c r="O43" s="22">
        <v>1</v>
      </c>
      <c r="P43" s="21">
        <f t="shared" si="14"/>
        <v>1</v>
      </c>
      <c r="Q43" s="21">
        <f t="shared" si="15"/>
        <v>1</v>
      </c>
      <c r="R43" s="21">
        <v>1</v>
      </c>
      <c r="S43" s="228"/>
    </row>
    <row r="44" spans="1:19" s="23" customFormat="1" ht="100.5" customHeight="1" x14ac:dyDescent="0.2">
      <c r="A44" s="18">
        <v>29</v>
      </c>
      <c r="B44" s="227"/>
      <c r="C44" s="229"/>
      <c r="D44" s="19" t="s">
        <v>595</v>
      </c>
      <c r="E44" s="20">
        <v>1</v>
      </c>
      <c r="F44" s="21">
        <f t="shared" si="10"/>
        <v>1</v>
      </c>
      <c r="G44" s="21">
        <f t="shared" si="11"/>
        <v>1</v>
      </c>
      <c r="H44" s="21">
        <v>1</v>
      </c>
      <c r="I44" s="19" t="s">
        <v>596</v>
      </c>
      <c r="J44" s="22">
        <v>1</v>
      </c>
      <c r="K44" s="21">
        <f t="shared" si="12"/>
        <v>1</v>
      </c>
      <c r="L44" s="21">
        <f t="shared" si="13"/>
        <v>1</v>
      </c>
      <c r="M44" s="21">
        <v>1</v>
      </c>
      <c r="N44" s="19" t="s">
        <v>597</v>
      </c>
      <c r="O44" s="22">
        <v>1</v>
      </c>
      <c r="P44" s="21">
        <f t="shared" si="14"/>
        <v>1</v>
      </c>
      <c r="Q44" s="21">
        <f t="shared" si="15"/>
        <v>1</v>
      </c>
      <c r="R44" s="21">
        <v>1</v>
      </c>
      <c r="S44" s="228"/>
    </row>
    <row r="45" spans="1:19" s="23" customFormat="1" ht="168.75" customHeight="1" x14ac:dyDescent="0.2">
      <c r="A45" s="18">
        <v>30</v>
      </c>
      <c r="B45" s="19" t="s">
        <v>598</v>
      </c>
      <c r="C45" s="28" t="s">
        <v>102</v>
      </c>
      <c r="D45" s="19" t="s">
        <v>1282</v>
      </c>
      <c r="E45" s="20">
        <v>1</v>
      </c>
      <c r="F45" s="21">
        <f t="shared" si="10"/>
        <v>1</v>
      </c>
      <c r="G45" s="21">
        <f t="shared" si="11"/>
        <v>1</v>
      </c>
      <c r="H45" s="21">
        <v>1</v>
      </c>
      <c r="I45" s="19" t="s">
        <v>1283</v>
      </c>
      <c r="J45" s="22">
        <v>1</v>
      </c>
      <c r="K45" s="21">
        <f t="shared" si="12"/>
        <v>1</v>
      </c>
      <c r="L45" s="21">
        <f t="shared" si="13"/>
        <v>1</v>
      </c>
      <c r="M45" s="21">
        <v>1</v>
      </c>
      <c r="N45" s="19" t="s">
        <v>599</v>
      </c>
      <c r="O45" s="22">
        <v>1</v>
      </c>
      <c r="P45" s="21">
        <f t="shared" si="14"/>
        <v>1</v>
      </c>
      <c r="Q45" s="21">
        <f t="shared" si="15"/>
        <v>1</v>
      </c>
      <c r="R45" s="21">
        <v>1</v>
      </c>
      <c r="S45" s="26" t="s">
        <v>115</v>
      </c>
    </row>
    <row r="46" spans="1:19" s="23" customFormat="1" ht="18.75" x14ac:dyDescent="0.2">
      <c r="A46" s="228" t="s">
        <v>117</v>
      </c>
      <c r="B46" s="228"/>
      <c r="C46" s="228"/>
      <c r="D46" s="228"/>
      <c r="E46" s="228"/>
      <c r="F46" s="228"/>
      <c r="G46" s="228"/>
      <c r="H46" s="228"/>
      <c r="I46" s="228"/>
      <c r="J46" s="228"/>
      <c r="K46" s="228"/>
      <c r="L46" s="228"/>
      <c r="M46" s="228"/>
      <c r="N46" s="228"/>
      <c r="O46" s="228"/>
      <c r="P46" s="228"/>
      <c r="Q46" s="228"/>
      <c r="R46" s="228"/>
      <c r="S46" s="228"/>
    </row>
    <row r="47" spans="1:19" s="23" customFormat="1" ht="93.75" x14ac:dyDescent="0.2">
      <c r="A47" s="18">
        <v>31</v>
      </c>
      <c r="B47" s="227" t="s">
        <v>598</v>
      </c>
      <c r="C47" s="224" t="s">
        <v>102</v>
      </c>
      <c r="D47" s="19" t="s">
        <v>600</v>
      </c>
      <c r="E47" s="20">
        <v>1</v>
      </c>
      <c r="F47" s="21">
        <f>IF(E47=G47,H47)</f>
        <v>1</v>
      </c>
      <c r="G47" s="21">
        <f>IF(E47="NA","NA",H47)</f>
        <v>1</v>
      </c>
      <c r="H47" s="21">
        <v>1</v>
      </c>
      <c r="I47" s="19" t="s">
        <v>601</v>
      </c>
      <c r="J47" s="22">
        <v>1</v>
      </c>
      <c r="K47" s="21">
        <f>IF(J47=L47,M47)</f>
        <v>1</v>
      </c>
      <c r="L47" s="21">
        <f>IF(J47="NA","NA",M47)</f>
        <v>1</v>
      </c>
      <c r="M47" s="21">
        <v>1</v>
      </c>
      <c r="N47" s="19" t="s">
        <v>602</v>
      </c>
      <c r="O47" s="22">
        <v>1</v>
      </c>
      <c r="P47" s="21">
        <f>IF(O47=Q47,R47)</f>
        <v>1</v>
      </c>
      <c r="Q47" s="21">
        <f>IF(O47="NA","NA",R47)</f>
        <v>1</v>
      </c>
      <c r="R47" s="21">
        <v>1</v>
      </c>
      <c r="S47" s="228" t="s">
        <v>115</v>
      </c>
    </row>
    <row r="48" spans="1:19" s="23" customFormat="1" ht="93.75" x14ac:dyDescent="0.2">
      <c r="A48" s="18">
        <v>32</v>
      </c>
      <c r="B48" s="227"/>
      <c r="C48" s="224"/>
      <c r="D48" s="19" t="s">
        <v>603</v>
      </c>
      <c r="E48" s="20">
        <v>1</v>
      </c>
      <c r="F48" s="21">
        <f>IF(E48=G48,H48)</f>
        <v>1</v>
      </c>
      <c r="G48" s="21">
        <f>IF(E48="NA","NA",H48)</f>
        <v>1</v>
      </c>
      <c r="H48" s="21">
        <v>1</v>
      </c>
      <c r="I48" s="19" t="s">
        <v>604</v>
      </c>
      <c r="J48" s="22">
        <v>1</v>
      </c>
      <c r="K48" s="21">
        <f>IF(J48=L48,M48)</f>
        <v>1</v>
      </c>
      <c r="L48" s="21">
        <f>IF(J48="NA","NA",M48)</f>
        <v>1</v>
      </c>
      <c r="M48" s="21">
        <v>1</v>
      </c>
      <c r="N48" s="19" t="s">
        <v>605</v>
      </c>
      <c r="O48" s="22">
        <v>1</v>
      </c>
      <c r="P48" s="21">
        <f>IF(O48=Q48,R48)</f>
        <v>1</v>
      </c>
      <c r="Q48" s="21">
        <f>IF(O48="NA","NA",R48)</f>
        <v>1</v>
      </c>
      <c r="R48" s="21">
        <v>1</v>
      </c>
      <c r="S48" s="228"/>
    </row>
    <row r="49" spans="1:19" s="23" customFormat="1" ht="18.75" x14ac:dyDescent="0.2">
      <c r="A49" s="18">
        <v>33</v>
      </c>
      <c r="B49" s="227"/>
      <c r="C49" s="224"/>
      <c r="D49" s="19" t="s">
        <v>606</v>
      </c>
      <c r="E49" s="20">
        <v>1</v>
      </c>
      <c r="F49" s="21">
        <f>IF(E49=G49,H49)</f>
        <v>1</v>
      </c>
      <c r="G49" s="21">
        <f>IF(E49="NA","NA",H49)</f>
        <v>1</v>
      </c>
      <c r="H49" s="21">
        <v>1</v>
      </c>
      <c r="I49" s="19" t="s">
        <v>607</v>
      </c>
      <c r="J49" s="22">
        <v>1</v>
      </c>
      <c r="K49" s="21">
        <f>IF(J49=L49,M49)</f>
        <v>1</v>
      </c>
      <c r="L49" s="21">
        <f>IF(J49="NA","NA",M49)</f>
        <v>1</v>
      </c>
      <c r="M49" s="21">
        <v>1</v>
      </c>
      <c r="N49" s="19" t="s">
        <v>608</v>
      </c>
      <c r="O49" s="22">
        <v>1</v>
      </c>
      <c r="P49" s="21">
        <f>IF(O49=Q49,R49)</f>
        <v>1</v>
      </c>
      <c r="Q49" s="21">
        <f>IF(O49="NA","NA",R49)</f>
        <v>1</v>
      </c>
      <c r="R49" s="21">
        <v>1</v>
      </c>
      <c r="S49" s="228"/>
    </row>
    <row r="50" spans="1:19" s="23" customFormat="1" ht="18.75" x14ac:dyDescent="0.2">
      <c r="A50" s="228" t="s">
        <v>118</v>
      </c>
      <c r="B50" s="228"/>
      <c r="C50" s="228"/>
      <c r="D50" s="228"/>
      <c r="E50" s="228"/>
      <c r="F50" s="228"/>
      <c r="G50" s="228"/>
      <c r="H50" s="228"/>
      <c r="I50" s="228"/>
      <c r="J50" s="228"/>
      <c r="K50" s="228"/>
      <c r="L50" s="228"/>
      <c r="M50" s="228"/>
      <c r="N50" s="228"/>
      <c r="O50" s="228"/>
      <c r="P50" s="228"/>
      <c r="Q50" s="228"/>
      <c r="R50" s="228"/>
      <c r="S50" s="228"/>
    </row>
    <row r="51" spans="1:19" s="23" customFormat="1" ht="18.75" x14ac:dyDescent="0.2">
      <c r="A51" s="228" t="s">
        <v>119</v>
      </c>
      <c r="B51" s="228"/>
      <c r="C51" s="228"/>
      <c r="D51" s="228"/>
      <c r="E51" s="228"/>
      <c r="F51" s="228"/>
      <c r="G51" s="228"/>
      <c r="H51" s="228"/>
      <c r="I51" s="228"/>
      <c r="J51" s="228"/>
      <c r="K51" s="228"/>
      <c r="L51" s="228"/>
      <c r="M51" s="228"/>
      <c r="N51" s="228"/>
      <c r="O51" s="228"/>
      <c r="P51" s="228"/>
      <c r="Q51" s="228"/>
      <c r="R51" s="228"/>
      <c r="S51" s="228"/>
    </row>
    <row r="52" spans="1:19" s="23" customFormat="1" ht="18.75" x14ac:dyDescent="0.2">
      <c r="A52" s="18">
        <v>34</v>
      </c>
      <c r="B52" s="227" t="s">
        <v>609</v>
      </c>
      <c r="C52" s="224" t="s">
        <v>102</v>
      </c>
      <c r="D52" s="19" t="s">
        <v>610</v>
      </c>
      <c r="E52" s="20">
        <v>1</v>
      </c>
      <c r="F52" s="21">
        <f>IF(E52=G52,H52)</f>
        <v>1</v>
      </c>
      <c r="G52" s="21">
        <f>IF(E52="NA","NA",H52)</f>
        <v>1</v>
      </c>
      <c r="H52" s="21">
        <v>1</v>
      </c>
      <c r="I52" s="19" t="s">
        <v>611</v>
      </c>
      <c r="J52" s="22">
        <v>1</v>
      </c>
      <c r="K52" s="21">
        <f t="shared" ref="K52:K70" si="16">IF(J52=L52,M52)</f>
        <v>1</v>
      </c>
      <c r="L52" s="21">
        <f>IF(J52="NA","NA",M52)</f>
        <v>1</v>
      </c>
      <c r="M52" s="21">
        <v>1</v>
      </c>
      <c r="N52" s="19" t="s">
        <v>612</v>
      </c>
      <c r="O52" s="22">
        <v>1</v>
      </c>
      <c r="P52" s="21">
        <f t="shared" ref="P52:P70" si="17">IF(O52=Q52,R52)</f>
        <v>1</v>
      </c>
      <c r="Q52" s="21">
        <f>IF(O52="NA","NA",R52)</f>
        <v>1</v>
      </c>
      <c r="R52" s="21">
        <v>1</v>
      </c>
      <c r="S52" s="228" t="s">
        <v>115</v>
      </c>
    </row>
    <row r="53" spans="1:19" s="23" customFormat="1" ht="18.75" x14ac:dyDescent="0.2">
      <c r="A53" s="18">
        <v>35</v>
      </c>
      <c r="B53" s="227"/>
      <c r="C53" s="224"/>
      <c r="D53" s="19" t="s">
        <v>613</v>
      </c>
      <c r="E53" s="20">
        <v>1</v>
      </c>
      <c r="F53" s="21">
        <f>IF(E53=G53,H53)</f>
        <v>1</v>
      </c>
      <c r="G53" s="21">
        <f>IF(E53="NA","NA",H53)</f>
        <v>1</v>
      </c>
      <c r="H53" s="21">
        <v>1</v>
      </c>
      <c r="I53" s="19" t="s">
        <v>611</v>
      </c>
      <c r="J53" s="22">
        <v>1</v>
      </c>
      <c r="K53" s="21">
        <f t="shared" si="16"/>
        <v>1</v>
      </c>
      <c r="L53" s="21">
        <f>IF(J53="NA","NA",M53)</f>
        <v>1</v>
      </c>
      <c r="M53" s="21">
        <v>1</v>
      </c>
      <c r="N53" s="19" t="s">
        <v>612</v>
      </c>
      <c r="O53" s="22">
        <v>1</v>
      </c>
      <c r="P53" s="21">
        <f t="shared" si="17"/>
        <v>1</v>
      </c>
      <c r="Q53" s="21">
        <f>IF(O53="NA","NA",R53)</f>
        <v>1</v>
      </c>
      <c r="R53" s="21">
        <v>1</v>
      </c>
      <c r="S53" s="228"/>
    </row>
    <row r="54" spans="1:19" s="23" customFormat="1" ht="18.75" x14ac:dyDescent="0.2">
      <c r="A54" s="18">
        <v>36</v>
      </c>
      <c r="B54" s="227"/>
      <c r="C54" s="224"/>
      <c r="D54" s="19" t="s">
        <v>614</v>
      </c>
      <c r="E54" s="20">
        <v>1</v>
      </c>
      <c r="F54" s="21">
        <f>IF(E54=G54,H54)</f>
        <v>1</v>
      </c>
      <c r="G54" s="21">
        <f>IF(E54="NA","NA",H54)</f>
        <v>1</v>
      </c>
      <c r="H54" s="21">
        <v>1</v>
      </c>
      <c r="I54" s="19" t="s">
        <v>611</v>
      </c>
      <c r="J54" s="22">
        <v>1</v>
      </c>
      <c r="K54" s="21">
        <f t="shared" si="16"/>
        <v>1</v>
      </c>
      <c r="L54" s="21">
        <f>IF(J54="NA","NA",M54)</f>
        <v>1</v>
      </c>
      <c r="M54" s="21">
        <v>1</v>
      </c>
      <c r="N54" s="19" t="s">
        <v>612</v>
      </c>
      <c r="O54" s="22">
        <v>1</v>
      </c>
      <c r="P54" s="21">
        <f t="shared" si="17"/>
        <v>1</v>
      </c>
      <c r="Q54" s="21">
        <f>IF(O54="NA","NA",R54)</f>
        <v>1</v>
      </c>
      <c r="R54" s="21">
        <v>1</v>
      </c>
      <c r="S54" s="228"/>
    </row>
    <row r="55" spans="1:19" s="23" customFormat="1" ht="18.75" x14ac:dyDescent="0.2">
      <c r="A55" s="18">
        <v>37</v>
      </c>
      <c r="B55" s="227"/>
      <c r="C55" s="224"/>
      <c r="D55" s="19" t="s">
        <v>615</v>
      </c>
      <c r="E55" s="20">
        <v>1</v>
      </c>
      <c r="F55" s="21">
        <f t="shared" ref="F55:F70" si="18">IF(E55=G55,H55)</f>
        <v>1</v>
      </c>
      <c r="G55" s="21">
        <f t="shared" ref="G55:G69" si="19">IF(E55="NA","NA",H55)</f>
        <v>1</v>
      </c>
      <c r="H55" s="21">
        <v>1</v>
      </c>
      <c r="I55" s="19" t="s">
        <v>611</v>
      </c>
      <c r="J55" s="22">
        <v>1</v>
      </c>
      <c r="K55" s="21">
        <f t="shared" si="16"/>
        <v>1</v>
      </c>
      <c r="L55" s="21">
        <f t="shared" ref="L55:L69" si="20">IF(J55="NA","NA",M55)</f>
        <v>1</v>
      </c>
      <c r="M55" s="21">
        <v>1</v>
      </c>
      <c r="N55" s="19" t="s">
        <v>612</v>
      </c>
      <c r="O55" s="22">
        <v>1</v>
      </c>
      <c r="P55" s="21">
        <f t="shared" si="17"/>
        <v>1</v>
      </c>
      <c r="Q55" s="21">
        <f t="shared" ref="Q55:Q69" si="21">IF(O55="NA","NA",R55)</f>
        <v>1</v>
      </c>
      <c r="R55" s="21">
        <v>1</v>
      </c>
      <c r="S55" s="228"/>
    </row>
    <row r="56" spans="1:19" s="23" customFormat="1" ht="18.75" x14ac:dyDescent="0.2">
      <c r="A56" s="18">
        <v>38</v>
      </c>
      <c r="B56" s="227"/>
      <c r="C56" s="224"/>
      <c r="D56" s="19" t="s">
        <v>616</v>
      </c>
      <c r="E56" s="20">
        <v>1</v>
      </c>
      <c r="F56" s="21">
        <f t="shared" si="18"/>
        <v>1</v>
      </c>
      <c r="G56" s="21">
        <f t="shared" si="19"/>
        <v>1</v>
      </c>
      <c r="H56" s="21">
        <v>1</v>
      </c>
      <c r="I56" s="19" t="s">
        <v>611</v>
      </c>
      <c r="J56" s="22">
        <v>1</v>
      </c>
      <c r="K56" s="21">
        <f t="shared" si="16"/>
        <v>1</v>
      </c>
      <c r="L56" s="21">
        <f t="shared" si="20"/>
        <v>1</v>
      </c>
      <c r="M56" s="21">
        <v>1</v>
      </c>
      <c r="N56" s="19" t="s">
        <v>612</v>
      </c>
      <c r="O56" s="22">
        <v>1</v>
      </c>
      <c r="P56" s="21">
        <f t="shared" si="17"/>
        <v>1</v>
      </c>
      <c r="Q56" s="21">
        <f t="shared" si="21"/>
        <v>1</v>
      </c>
      <c r="R56" s="21">
        <v>1</v>
      </c>
      <c r="S56" s="228"/>
    </row>
    <row r="57" spans="1:19" s="23" customFormat="1" ht="18.75" x14ac:dyDescent="0.2">
      <c r="A57" s="18">
        <v>39</v>
      </c>
      <c r="B57" s="227"/>
      <c r="C57" s="224"/>
      <c r="D57" s="19" t="s">
        <v>617</v>
      </c>
      <c r="E57" s="20">
        <v>1</v>
      </c>
      <c r="F57" s="21">
        <f t="shared" si="18"/>
        <v>1</v>
      </c>
      <c r="G57" s="21">
        <f t="shared" si="19"/>
        <v>1</v>
      </c>
      <c r="H57" s="21">
        <v>1</v>
      </c>
      <c r="I57" s="19" t="s">
        <v>611</v>
      </c>
      <c r="J57" s="22">
        <v>1</v>
      </c>
      <c r="K57" s="21">
        <f t="shared" si="16"/>
        <v>1</v>
      </c>
      <c r="L57" s="21">
        <f t="shared" si="20"/>
        <v>1</v>
      </c>
      <c r="M57" s="21">
        <v>1</v>
      </c>
      <c r="N57" s="19" t="s">
        <v>612</v>
      </c>
      <c r="O57" s="22">
        <v>1</v>
      </c>
      <c r="P57" s="21">
        <f t="shared" si="17"/>
        <v>1</v>
      </c>
      <c r="Q57" s="21">
        <f t="shared" si="21"/>
        <v>1</v>
      </c>
      <c r="R57" s="21">
        <v>1</v>
      </c>
      <c r="S57" s="228"/>
    </row>
    <row r="58" spans="1:19" s="23" customFormat="1" ht="37.5" x14ac:dyDescent="0.2">
      <c r="A58" s="18">
        <v>40</v>
      </c>
      <c r="B58" s="227"/>
      <c r="C58" s="224"/>
      <c r="D58" s="19" t="s">
        <v>618</v>
      </c>
      <c r="E58" s="20">
        <v>1</v>
      </c>
      <c r="F58" s="21">
        <f t="shared" si="18"/>
        <v>1</v>
      </c>
      <c r="G58" s="21">
        <f t="shared" si="19"/>
        <v>1</v>
      </c>
      <c r="H58" s="21">
        <v>1</v>
      </c>
      <c r="I58" s="19" t="s">
        <v>611</v>
      </c>
      <c r="J58" s="22">
        <v>1</v>
      </c>
      <c r="K58" s="21">
        <f t="shared" si="16"/>
        <v>1</v>
      </c>
      <c r="L58" s="21">
        <f t="shared" si="20"/>
        <v>1</v>
      </c>
      <c r="M58" s="21">
        <v>1</v>
      </c>
      <c r="N58" s="19" t="s">
        <v>612</v>
      </c>
      <c r="O58" s="22">
        <v>1</v>
      </c>
      <c r="P58" s="21">
        <f t="shared" si="17"/>
        <v>1</v>
      </c>
      <c r="Q58" s="21">
        <f t="shared" si="21"/>
        <v>1</v>
      </c>
      <c r="R58" s="21">
        <v>1</v>
      </c>
      <c r="S58" s="228"/>
    </row>
    <row r="59" spans="1:19" s="23" customFormat="1" ht="37.5" x14ac:dyDescent="0.2">
      <c r="A59" s="18">
        <v>41</v>
      </c>
      <c r="B59" s="227"/>
      <c r="C59" s="224"/>
      <c r="D59" s="19" t="s">
        <v>619</v>
      </c>
      <c r="E59" s="20">
        <v>1</v>
      </c>
      <c r="F59" s="21">
        <f t="shared" si="18"/>
        <v>1</v>
      </c>
      <c r="G59" s="21">
        <f t="shared" si="19"/>
        <v>1</v>
      </c>
      <c r="H59" s="21">
        <v>1</v>
      </c>
      <c r="I59" s="19" t="s">
        <v>620</v>
      </c>
      <c r="J59" s="22">
        <v>1</v>
      </c>
      <c r="K59" s="21">
        <f t="shared" si="16"/>
        <v>1</v>
      </c>
      <c r="L59" s="21">
        <f t="shared" si="20"/>
        <v>1</v>
      </c>
      <c r="M59" s="21">
        <v>1</v>
      </c>
      <c r="N59" s="19" t="s">
        <v>612</v>
      </c>
      <c r="O59" s="22">
        <v>1</v>
      </c>
      <c r="P59" s="21">
        <f t="shared" si="17"/>
        <v>1</v>
      </c>
      <c r="Q59" s="21">
        <f t="shared" si="21"/>
        <v>1</v>
      </c>
      <c r="R59" s="21">
        <v>1</v>
      </c>
      <c r="S59" s="228"/>
    </row>
    <row r="60" spans="1:19" s="23" customFormat="1" ht="37.5" x14ac:dyDescent="0.2">
      <c r="A60" s="18">
        <v>42</v>
      </c>
      <c r="B60" s="227"/>
      <c r="C60" s="224"/>
      <c r="D60" s="19" t="s">
        <v>621</v>
      </c>
      <c r="E60" s="20">
        <v>1</v>
      </c>
      <c r="F60" s="21">
        <f t="shared" si="18"/>
        <v>1</v>
      </c>
      <c r="G60" s="21">
        <f t="shared" si="19"/>
        <v>1</v>
      </c>
      <c r="H60" s="21">
        <v>1</v>
      </c>
      <c r="I60" s="19" t="s">
        <v>620</v>
      </c>
      <c r="J60" s="22">
        <v>1</v>
      </c>
      <c r="K60" s="21">
        <f t="shared" si="16"/>
        <v>1</v>
      </c>
      <c r="L60" s="21">
        <f t="shared" si="20"/>
        <v>1</v>
      </c>
      <c r="M60" s="21">
        <v>1</v>
      </c>
      <c r="N60" s="19" t="s">
        <v>612</v>
      </c>
      <c r="O60" s="22">
        <v>1</v>
      </c>
      <c r="P60" s="21">
        <f t="shared" si="17"/>
        <v>1</v>
      </c>
      <c r="Q60" s="21">
        <f t="shared" si="21"/>
        <v>1</v>
      </c>
      <c r="R60" s="21">
        <v>1</v>
      </c>
      <c r="S60" s="228"/>
    </row>
    <row r="61" spans="1:19" s="23" customFormat="1" ht="37.5" x14ac:dyDescent="0.2">
      <c r="A61" s="18">
        <v>43</v>
      </c>
      <c r="B61" s="227"/>
      <c r="C61" s="224"/>
      <c r="D61" s="19" t="s">
        <v>622</v>
      </c>
      <c r="E61" s="20">
        <v>1</v>
      </c>
      <c r="F61" s="21">
        <f t="shared" si="18"/>
        <v>1</v>
      </c>
      <c r="G61" s="21">
        <f t="shared" si="19"/>
        <v>1</v>
      </c>
      <c r="H61" s="21">
        <v>1</v>
      </c>
      <c r="I61" s="19" t="s">
        <v>620</v>
      </c>
      <c r="J61" s="22">
        <v>1</v>
      </c>
      <c r="K61" s="21">
        <f t="shared" si="16"/>
        <v>1</v>
      </c>
      <c r="L61" s="21">
        <f t="shared" si="20"/>
        <v>1</v>
      </c>
      <c r="M61" s="21">
        <v>1</v>
      </c>
      <c r="N61" s="19" t="s">
        <v>612</v>
      </c>
      <c r="O61" s="22">
        <v>1</v>
      </c>
      <c r="P61" s="21">
        <f t="shared" si="17"/>
        <v>1</v>
      </c>
      <c r="Q61" s="21">
        <f t="shared" si="21"/>
        <v>1</v>
      </c>
      <c r="R61" s="21">
        <v>1</v>
      </c>
      <c r="S61" s="228"/>
    </row>
    <row r="62" spans="1:19" s="23" customFormat="1" ht="18.75" x14ac:dyDescent="0.2">
      <c r="A62" s="18">
        <v>44</v>
      </c>
      <c r="B62" s="227"/>
      <c r="C62" s="224"/>
      <c r="D62" s="19" t="s">
        <v>623</v>
      </c>
      <c r="E62" s="20">
        <v>1</v>
      </c>
      <c r="F62" s="21">
        <f t="shared" si="18"/>
        <v>1</v>
      </c>
      <c r="G62" s="21">
        <f t="shared" si="19"/>
        <v>1</v>
      </c>
      <c r="H62" s="21">
        <v>1</v>
      </c>
      <c r="I62" s="19" t="s">
        <v>611</v>
      </c>
      <c r="J62" s="22">
        <v>1</v>
      </c>
      <c r="K62" s="21">
        <f t="shared" si="16"/>
        <v>1</v>
      </c>
      <c r="L62" s="21">
        <f t="shared" si="20"/>
        <v>1</v>
      </c>
      <c r="M62" s="21">
        <v>1</v>
      </c>
      <c r="N62" s="19" t="s">
        <v>612</v>
      </c>
      <c r="O62" s="22">
        <v>1</v>
      </c>
      <c r="P62" s="21">
        <f t="shared" si="17"/>
        <v>1</v>
      </c>
      <c r="Q62" s="21">
        <f t="shared" si="21"/>
        <v>1</v>
      </c>
      <c r="R62" s="21">
        <v>1</v>
      </c>
      <c r="S62" s="228"/>
    </row>
    <row r="63" spans="1:19" s="23" customFormat="1" ht="18.75" x14ac:dyDescent="0.2">
      <c r="A63" s="18">
        <v>45</v>
      </c>
      <c r="B63" s="227"/>
      <c r="C63" s="224"/>
      <c r="D63" s="19" t="s">
        <v>624</v>
      </c>
      <c r="E63" s="20">
        <v>1</v>
      </c>
      <c r="F63" s="21">
        <f t="shared" si="18"/>
        <v>1</v>
      </c>
      <c r="G63" s="21">
        <f t="shared" si="19"/>
        <v>1</v>
      </c>
      <c r="H63" s="21">
        <v>1</v>
      </c>
      <c r="I63" s="19" t="s">
        <v>611</v>
      </c>
      <c r="J63" s="22">
        <v>1</v>
      </c>
      <c r="K63" s="21">
        <f t="shared" si="16"/>
        <v>1</v>
      </c>
      <c r="L63" s="21">
        <f t="shared" si="20"/>
        <v>1</v>
      </c>
      <c r="M63" s="21">
        <v>1</v>
      </c>
      <c r="N63" s="19" t="s">
        <v>612</v>
      </c>
      <c r="O63" s="22">
        <v>1</v>
      </c>
      <c r="P63" s="21">
        <f t="shared" si="17"/>
        <v>1</v>
      </c>
      <c r="Q63" s="21">
        <f t="shared" si="21"/>
        <v>1</v>
      </c>
      <c r="R63" s="21">
        <v>1</v>
      </c>
      <c r="S63" s="228"/>
    </row>
    <row r="64" spans="1:19" s="23" customFormat="1" ht="18.75" x14ac:dyDescent="0.2">
      <c r="A64" s="18">
        <v>46</v>
      </c>
      <c r="B64" s="227"/>
      <c r="C64" s="224"/>
      <c r="D64" s="19" t="s">
        <v>625</v>
      </c>
      <c r="E64" s="20">
        <v>1</v>
      </c>
      <c r="F64" s="21">
        <f t="shared" si="18"/>
        <v>1</v>
      </c>
      <c r="G64" s="21">
        <f t="shared" si="19"/>
        <v>1</v>
      </c>
      <c r="H64" s="21">
        <v>1</v>
      </c>
      <c r="I64" s="19" t="s">
        <v>611</v>
      </c>
      <c r="J64" s="22">
        <v>1</v>
      </c>
      <c r="K64" s="21">
        <f t="shared" si="16"/>
        <v>1</v>
      </c>
      <c r="L64" s="21">
        <f t="shared" si="20"/>
        <v>1</v>
      </c>
      <c r="M64" s="21">
        <v>1</v>
      </c>
      <c r="N64" s="19" t="s">
        <v>612</v>
      </c>
      <c r="O64" s="22">
        <v>1</v>
      </c>
      <c r="P64" s="21">
        <f t="shared" si="17"/>
        <v>1</v>
      </c>
      <c r="Q64" s="21">
        <f t="shared" si="21"/>
        <v>1</v>
      </c>
      <c r="R64" s="21">
        <v>1</v>
      </c>
      <c r="S64" s="228"/>
    </row>
    <row r="65" spans="1:19" s="23" customFormat="1" ht="37.5" x14ac:dyDescent="0.2">
      <c r="A65" s="18">
        <v>47</v>
      </c>
      <c r="B65" s="227"/>
      <c r="C65" s="224"/>
      <c r="D65" s="19" t="s">
        <v>626</v>
      </c>
      <c r="E65" s="20">
        <v>1</v>
      </c>
      <c r="F65" s="21">
        <f t="shared" si="18"/>
        <v>1</v>
      </c>
      <c r="G65" s="21">
        <f t="shared" si="19"/>
        <v>1</v>
      </c>
      <c r="H65" s="21">
        <v>1</v>
      </c>
      <c r="I65" s="19" t="s">
        <v>620</v>
      </c>
      <c r="J65" s="22">
        <v>1</v>
      </c>
      <c r="K65" s="21">
        <f t="shared" si="16"/>
        <v>1</v>
      </c>
      <c r="L65" s="21">
        <f t="shared" si="20"/>
        <v>1</v>
      </c>
      <c r="M65" s="21">
        <v>1</v>
      </c>
      <c r="N65" s="19" t="s">
        <v>612</v>
      </c>
      <c r="O65" s="22">
        <v>1</v>
      </c>
      <c r="P65" s="21">
        <f t="shared" si="17"/>
        <v>1</v>
      </c>
      <c r="Q65" s="21">
        <f t="shared" si="21"/>
        <v>1</v>
      </c>
      <c r="R65" s="21">
        <v>1</v>
      </c>
      <c r="S65" s="228"/>
    </row>
    <row r="66" spans="1:19" s="23" customFormat="1" ht="37.5" x14ac:dyDescent="0.2">
      <c r="A66" s="18">
        <v>48</v>
      </c>
      <c r="B66" s="227"/>
      <c r="C66" s="224"/>
      <c r="D66" s="19" t="s">
        <v>627</v>
      </c>
      <c r="E66" s="20">
        <v>1</v>
      </c>
      <c r="F66" s="21">
        <f t="shared" si="18"/>
        <v>1</v>
      </c>
      <c r="G66" s="21">
        <f t="shared" si="19"/>
        <v>1</v>
      </c>
      <c r="H66" s="21">
        <v>1</v>
      </c>
      <c r="I66" s="19" t="s">
        <v>620</v>
      </c>
      <c r="J66" s="22">
        <v>1</v>
      </c>
      <c r="K66" s="21">
        <f t="shared" si="16"/>
        <v>1</v>
      </c>
      <c r="L66" s="21">
        <f t="shared" si="20"/>
        <v>1</v>
      </c>
      <c r="M66" s="21">
        <v>1</v>
      </c>
      <c r="N66" s="19" t="s">
        <v>612</v>
      </c>
      <c r="O66" s="22">
        <v>1</v>
      </c>
      <c r="P66" s="21">
        <f t="shared" si="17"/>
        <v>1</v>
      </c>
      <c r="Q66" s="21">
        <f t="shared" si="21"/>
        <v>1</v>
      </c>
      <c r="R66" s="21">
        <v>1</v>
      </c>
      <c r="S66" s="228"/>
    </row>
    <row r="67" spans="1:19" s="23" customFormat="1" ht="37.5" x14ac:dyDescent="0.2">
      <c r="A67" s="18">
        <v>49</v>
      </c>
      <c r="B67" s="227"/>
      <c r="C67" s="224"/>
      <c r="D67" s="19" t="s">
        <v>628</v>
      </c>
      <c r="E67" s="20">
        <v>1</v>
      </c>
      <c r="F67" s="21">
        <f t="shared" si="18"/>
        <v>1</v>
      </c>
      <c r="G67" s="21">
        <f t="shared" si="19"/>
        <v>1</v>
      </c>
      <c r="H67" s="21">
        <v>1</v>
      </c>
      <c r="I67" s="19" t="s">
        <v>620</v>
      </c>
      <c r="J67" s="22">
        <v>1</v>
      </c>
      <c r="K67" s="21">
        <f t="shared" si="16"/>
        <v>1</v>
      </c>
      <c r="L67" s="21">
        <f t="shared" si="20"/>
        <v>1</v>
      </c>
      <c r="M67" s="21">
        <v>1</v>
      </c>
      <c r="N67" s="19" t="s">
        <v>612</v>
      </c>
      <c r="O67" s="22">
        <v>1</v>
      </c>
      <c r="P67" s="21">
        <f t="shared" si="17"/>
        <v>1</v>
      </c>
      <c r="Q67" s="21">
        <f t="shared" si="21"/>
        <v>1</v>
      </c>
      <c r="R67" s="21">
        <v>1</v>
      </c>
      <c r="S67" s="228"/>
    </row>
    <row r="68" spans="1:19" s="23" customFormat="1" ht="37.5" x14ac:dyDescent="0.2">
      <c r="A68" s="18">
        <v>50</v>
      </c>
      <c r="B68" s="227"/>
      <c r="C68" s="224"/>
      <c r="D68" s="19" t="s">
        <v>629</v>
      </c>
      <c r="E68" s="20">
        <v>1</v>
      </c>
      <c r="F68" s="21">
        <f t="shared" si="18"/>
        <v>1</v>
      </c>
      <c r="G68" s="21">
        <f t="shared" si="19"/>
        <v>1</v>
      </c>
      <c r="H68" s="21">
        <v>1</v>
      </c>
      <c r="I68" s="19" t="s">
        <v>620</v>
      </c>
      <c r="J68" s="22">
        <v>1</v>
      </c>
      <c r="K68" s="21">
        <f t="shared" si="16"/>
        <v>1</v>
      </c>
      <c r="L68" s="21">
        <f t="shared" si="20"/>
        <v>1</v>
      </c>
      <c r="M68" s="21">
        <v>1</v>
      </c>
      <c r="N68" s="19" t="s">
        <v>612</v>
      </c>
      <c r="O68" s="22">
        <v>1</v>
      </c>
      <c r="P68" s="21">
        <f t="shared" si="17"/>
        <v>1</v>
      </c>
      <c r="Q68" s="21">
        <f t="shared" si="21"/>
        <v>1</v>
      </c>
      <c r="R68" s="21">
        <v>1</v>
      </c>
      <c r="S68" s="228"/>
    </row>
    <row r="69" spans="1:19" s="23" customFormat="1" ht="37.5" x14ac:dyDescent="0.2">
      <c r="A69" s="18">
        <v>51</v>
      </c>
      <c r="B69" s="227"/>
      <c r="C69" s="224"/>
      <c r="D69" s="19" t="s">
        <v>630</v>
      </c>
      <c r="E69" s="20">
        <v>1</v>
      </c>
      <c r="F69" s="21">
        <f t="shared" si="18"/>
        <v>1</v>
      </c>
      <c r="G69" s="21">
        <f t="shared" si="19"/>
        <v>1</v>
      </c>
      <c r="H69" s="21">
        <v>1</v>
      </c>
      <c r="I69" s="19" t="s">
        <v>611</v>
      </c>
      <c r="J69" s="22">
        <v>1</v>
      </c>
      <c r="K69" s="21">
        <f t="shared" si="16"/>
        <v>1</v>
      </c>
      <c r="L69" s="21">
        <f t="shared" si="20"/>
        <v>1</v>
      </c>
      <c r="M69" s="21">
        <v>1</v>
      </c>
      <c r="N69" s="19" t="s">
        <v>612</v>
      </c>
      <c r="O69" s="22">
        <v>1</v>
      </c>
      <c r="P69" s="21">
        <f t="shared" si="17"/>
        <v>1</v>
      </c>
      <c r="Q69" s="21">
        <f t="shared" si="21"/>
        <v>1</v>
      </c>
      <c r="R69" s="21">
        <v>1</v>
      </c>
      <c r="S69" s="228"/>
    </row>
    <row r="70" spans="1:19" s="23" customFormat="1" ht="18.75" x14ac:dyDescent="0.2">
      <c r="A70" s="18">
        <v>52</v>
      </c>
      <c r="B70" s="227"/>
      <c r="C70" s="224"/>
      <c r="D70" s="19" t="s">
        <v>631</v>
      </c>
      <c r="E70" s="20">
        <v>1</v>
      </c>
      <c r="F70" s="21">
        <f t="shared" si="18"/>
        <v>1</v>
      </c>
      <c r="G70" s="21">
        <f>IF(E70="NA","NA",H70)</f>
        <v>1</v>
      </c>
      <c r="H70" s="21">
        <v>1</v>
      </c>
      <c r="I70" s="19" t="s">
        <v>611</v>
      </c>
      <c r="J70" s="22">
        <v>1</v>
      </c>
      <c r="K70" s="21">
        <f t="shared" si="16"/>
        <v>1</v>
      </c>
      <c r="L70" s="21">
        <f>IF(J70="NA","NA",M70)</f>
        <v>1</v>
      </c>
      <c r="M70" s="21">
        <v>1</v>
      </c>
      <c r="N70" s="19" t="s">
        <v>612</v>
      </c>
      <c r="O70" s="22">
        <v>1</v>
      </c>
      <c r="P70" s="21">
        <f t="shared" si="17"/>
        <v>1</v>
      </c>
      <c r="Q70" s="21">
        <f>IF(O70="NA","NA",R70)</f>
        <v>1</v>
      </c>
      <c r="R70" s="21">
        <v>1</v>
      </c>
      <c r="S70" s="228"/>
    </row>
    <row r="71" spans="1:19" s="23" customFormat="1" ht="18.75" x14ac:dyDescent="0.2">
      <c r="A71" s="228" t="s">
        <v>120</v>
      </c>
      <c r="B71" s="228"/>
      <c r="C71" s="228"/>
      <c r="D71" s="228"/>
      <c r="E71" s="228"/>
      <c r="F71" s="228"/>
      <c r="G71" s="228"/>
      <c r="H71" s="228"/>
      <c r="I71" s="228"/>
      <c r="J71" s="228"/>
      <c r="K71" s="228"/>
      <c r="L71" s="228"/>
      <c r="M71" s="228"/>
      <c r="N71" s="228"/>
      <c r="O71" s="228"/>
      <c r="P71" s="228"/>
      <c r="Q71" s="228"/>
      <c r="R71" s="228"/>
      <c r="S71" s="228"/>
    </row>
    <row r="72" spans="1:19" s="23" customFormat="1" ht="37.5" x14ac:dyDescent="0.2">
      <c r="A72" s="18">
        <v>53</v>
      </c>
      <c r="B72" s="227" t="s">
        <v>609</v>
      </c>
      <c r="C72" s="224" t="s">
        <v>102</v>
      </c>
      <c r="D72" s="19" t="s">
        <v>632</v>
      </c>
      <c r="E72" s="20">
        <v>1</v>
      </c>
      <c r="F72" s="21">
        <f>IF(E72=G72,H72)</f>
        <v>1</v>
      </c>
      <c r="G72" s="21">
        <f>IF(E72="NA","NA",H72)</f>
        <v>1</v>
      </c>
      <c r="H72" s="21">
        <v>1</v>
      </c>
      <c r="I72" s="19" t="s">
        <v>620</v>
      </c>
      <c r="J72" s="22">
        <v>1</v>
      </c>
      <c r="K72" s="21">
        <f t="shared" ref="K72:K80" si="22">IF(J72=L72,M72)</f>
        <v>1</v>
      </c>
      <c r="L72" s="21">
        <f>IF(J72="NA","NA",M72)</f>
        <v>1</v>
      </c>
      <c r="M72" s="21">
        <v>1</v>
      </c>
      <c r="N72" s="19" t="s">
        <v>612</v>
      </c>
      <c r="O72" s="22">
        <v>1</v>
      </c>
      <c r="P72" s="21">
        <f t="shared" ref="P72:P80" si="23">IF(O72=Q72,R72)</f>
        <v>1</v>
      </c>
      <c r="Q72" s="21">
        <f>IF(O72="NA","NA",R72)</f>
        <v>1</v>
      </c>
      <c r="R72" s="21">
        <v>1</v>
      </c>
      <c r="S72" s="228" t="s">
        <v>115</v>
      </c>
    </row>
    <row r="73" spans="1:19" s="23" customFormat="1" ht="56.25" x14ac:dyDescent="0.2">
      <c r="A73" s="18">
        <v>54</v>
      </c>
      <c r="B73" s="227"/>
      <c r="C73" s="224"/>
      <c r="D73" s="19" t="s">
        <v>633</v>
      </c>
      <c r="E73" s="20">
        <v>1</v>
      </c>
      <c r="F73" s="21">
        <f>IF(E73=G73,H73)</f>
        <v>1</v>
      </c>
      <c r="G73" s="21">
        <f>IF(E73="NA","NA",H73)</f>
        <v>1</v>
      </c>
      <c r="H73" s="21">
        <v>1</v>
      </c>
      <c r="I73" s="19" t="s">
        <v>611</v>
      </c>
      <c r="J73" s="22">
        <v>1</v>
      </c>
      <c r="K73" s="21">
        <f t="shared" si="22"/>
        <v>1</v>
      </c>
      <c r="L73" s="21">
        <f>IF(J73="NA","NA",M73)</f>
        <v>1</v>
      </c>
      <c r="M73" s="21">
        <v>1</v>
      </c>
      <c r="N73" s="19" t="s">
        <v>612</v>
      </c>
      <c r="O73" s="22">
        <v>1</v>
      </c>
      <c r="P73" s="21">
        <f t="shared" si="23"/>
        <v>1</v>
      </c>
      <c r="Q73" s="21">
        <f>IF(O73="NA","NA",R73)</f>
        <v>1</v>
      </c>
      <c r="R73" s="21">
        <v>1</v>
      </c>
      <c r="S73" s="228"/>
    </row>
    <row r="74" spans="1:19" s="23" customFormat="1" ht="18.75" x14ac:dyDescent="0.2">
      <c r="A74" s="18">
        <v>55</v>
      </c>
      <c r="B74" s="227"/>
      <c r="C74" s="224"/>
      <c r="D74" s="19" t="s">
        <v>634</v>
      </c>
      <c r="E74" s="20">
        <v>1</v>
      </c>
      <c r="F74" s="21">
        <f t="shared" ref="F74:F80" si="24">IF(E74=G74,H74)</f>
        <v>1</v>
      </c>
      <c r="G74" s="21">
        <f t="shared" ref="G74:G80" si="25">IF(E74="NA","NA",H74)</f>
        <v>1</v>
      </c>
      <c r="H74" s="21">
        <v>1</v>
      </c>
      <c r="I74" s="19" t="s">
        <v>611</v>
      </c>
      <c r="J74" s="22">
        <v>1</v>
      </c>
      <c r="K74" s="21">
        <f t="shared" si="22"/>
        <v>1</v>
      </c>
      <c r="L74" s="21">
        <f t="shared" ref="L74:L80" si="26">IF(J74="NA","NA",M74)</f>
        <v>1</v>
      </c>
      <c r="M74" s="21">
        <v>1</v>
      </c>
      <c r="N74" s="19" t="s">
        <v>612</v>
      </c>
      <c r="O74" s="22">
        <v>1</v>
      </c>
      <c r="P74" s="21">
        <f t="shared" si="23"/>
        <v>1</v>
      </c>
      <c r="Q74" s="21">
        <f t="shared" ref="Q74:Q80" si="27">IF(O74="NA","NA",R74)</f>
        <v>1</v>
      </c>
      <c r="R74" s="21">
        <v>1</v>
      </c>
      <c r="S74" s="228"/>
    </row>
    <row r="75" spans="1:19" s="23" customFormat="1" ht="37.5" x14ac:dyDescent="0.2">
      <c r="A75" s="18">
        <v>56</v>
      </c>
      <c r="B75" s="227"/>
      <c r="C75" s="224"/>
      <c r="D75" s="19" t="s">
        <v>635</v>
      </c>
      <c r="E75" s="20">
        <v>1</v>
      </c>
      <c r="F75" s="21">
        <f t="shared" si="24"/>
        <v>1</v>
      </c>
      <c r="G75" s="21">
        <f t="shared" si="25"/>
        <v>1</v>
      </c>
      <c r="H75" s="21">
        <v>1</v>
      </c>
      <c r="I75" s="19" t="s">
        <v>611</v>
      </c>
      <c r="J75" s="22">
        <v>1</v>
      </c>
      <c r="K75" s="21">
        <f t="shared" si="22"/>
        <v>1</v>
      </c>
      <c r="L75" s="21">
        <f t="shared" si="26"/>
        <v>1</v>
      </c>
      <c r="M75" s="21">
        <v>1</v>
      </c>
      <c r="N75" s="19" t="s">
        <v>612</v>
      </c>
      <c r="O75" s="22">
        <v>1</v>
      </c>
      <c r="P75" s="21">
        <f t="shared" si="23"/>
        <v>1</v>
      </c>
      <c r="Q75" s="21">
        <f t="shared" si="27"/>
        <v>1</v>
      </c>
      <c r="R75" s="21">
        <v>1</v>
      </c>
      <c r="S75" s="228"/>
    </row>
    <row r="76" spans="1:19" s="23" customFormat="1" ht="18.75" x14ac:dyDescent="0.2">
      <c r="A76" s="18">
        <v>57</v>
      </c>
      <c r="B76" s="227"/>
      <c r="C76" s="224"/>
      <c r="D76" s="19" t="s">
        <v>636</v>
      </c>
      <c r="E76" s="20">
        <v>1</v>
      </c>
      <c r="F76" s="21">
        <f t="shared" si="24"/>
        <v>1</v>
      </c>
      <c r="G76" s="21">
        <f t="shared" si="25"/>
        <v>1</v>
      </c>
      <c r="H76" s="21">
        <v>1</v>
      </c>
      <c r="I76" s="19" t="s">
        <v>611</v>
      </c>
      <c r="J76" s="22">
        <v>1</v>
      </c>
      <c r="K76" s="21">
        <f t="shared" si="22"/>
        <v>1</v>
      </c>
      <c r="L76" s="21">
        <f t="shared" si="26"/>
        <v>1</v>
      </c>
      <c r="M76" s="21">
        <v>1</v>
      </c>
      <c r="N76" s="19" t="s">
        <v>612</v>
      </c>
      <c r="O76" s="22">
        <v>1</v>
      </c>
      <c r="P76" s="21">
        <f t="shared" si="23"/>
        <v>1</v>
      </c>
      <c r="Q76" s="21">
        <f t="shared" si="27"/>
        <v>1</v>
      </c>
      <c r="R76" s="21">
        <v>1</v>
      </c>
      <c r="S76" s="228"/>
    </row>
    <row r="77" spans="1:19" s="23" customFormat="1" ht="18.75" x14ac:dyDescent="0.2">
      <c r="A77" s="18">
        <v>58</v>
      </c>
      <c r="B77" s="227"/>
      <c r="C77" s="224"/>
      <c r="D77" s="19" t="s">
        <v>637</v>
      </c>
      <c r="E77" s="20">
        <v>1</v>
      </c>
      <c r="F77" s="21">
        <f t="shared" si="24"/>
        <v>1</v>
      </c>
      <c r="G77" s="21">
        <f t="shared" si="25"/>
        <v>1</v>
      </c>
      <c r="H77" s="21">
        <v>1</v>
      </c>
      <c r="I77" s="19" t="s">
        <v>611</v>
      </c>
      <c r="J77" s="22">
        <v>1</v>
      </c>
      <c r="K77" s="21">
        <f t="shared" si="22"/>
        <v>1</v>
      </c>
      <c r="L77" s="21">
        <f t="shared" si="26"/>
        <v>1</v>
      </c>
      <c r="M77" s="21">
        <v>1</v>
      </c>
      <c r="N77" s="19" t="s">
        <v>612</v>
      </c>
      <c r="O77" s="22">
        <v>1</v>
      </c>
      <c r="P77" s="21">
        <f t="shared" si="23"/>
        <v>1</v>
      </c>
      <c r="Q77" s="21">
        <f t="shared" si="27"/>
        <v>1</v>
      </c>
      <c r="R77" s="21">
        <v>1</v>
      </c>
      <c r="S77" s="228"/>
    </row>
    <row r="78" spans="1:19" s="23" customFormat="1" ht="18.75" x14ac:dyDescent="0.2">
      <c r="A78" s="18">
        <v>59</v>
      </c>
      <c r="B78" s="227"/>
      <c r="C78" s="224"/>
      <c r="D78" s="19" t="s">
        <v>638</v>
      </c>
      <c r="E78" s="20">
        <v>1</v>
      </c>
      <c r="F78" s="21">
        <f t="shared" si="24"/>
        <v>1</v>
      </c>
      <c r="G78" s="21">
        <f t="shared" si="25"/>
        <v>1</v>
      </c>
      <c r="H78" s="21">
        <v>1</v>
      </c>
      <c r="I78" s="19" t="s">
        <v>611</v>
      </c>
      <c r="J78" s="22">
        <v>1</v>
      </c>
      <c r="K78" s="21">
        <f t="shared" si="22"/>
        <v>1</v>
      </c>
      <c r="L78" s="21">
        <f t="shared" si="26"/>
        <v>1</v>
      </c>
      <c r="M78" s="21">
        <v>1</v>
      </c>
      <c r="N78" s="19" t="s">
        <v>612</v>
      </c>
      <c r="O78" s="22">
        <v>1</v>
      </c>
      <c r="P78" s="21">
        <f t="shared" si="23"/>
        <v>1</v>
      </c>
      <c r="Q78" s="21">
        <f t="shared" si="27"/>
        <v>1</v>
      </c>
      <c r="R78" s="21">
        <v>1</v>
      </c>
      <c r="S78" s="228"/>
    </row>
    <row r="79" spans="1:19" s="23" customFormat="1" ht="18.75" x14ac:dyDescent="0.2">
      <c r="A79" s="18">
        <v>60</v>
      </c>
      <c r="B79" s="227"/>
      <c r="C79" s="224"/>
      <c r="D79" s="19" t="s">
        <v>639</v>
      </c>
      <c r="E79" s="20">
        <v>1</v>
      </c>
      <c r="F79" s="21">
        <f t="shared" si="24"/>
        <v>1</v>
      </c>
      <c r="G79" s="21">
        <f t="shared" si="25"/>
        <v>1</v>
      </c>
      <c r="H79" s="21">
        <v>1</v>
      </c>
      <c r="I79" s="19" t="s">
        <v>611</v>
      </c>
      <c r="J79" s="22">
        <v>1</v>
      </c>
      <c r="K79" s="21">
        <f t="shared" si="22"/>
        <v>1</v>
      </c>
      <c r="L79" s="21">
        <f t="shared" si="26"/>
        <v>1</v>
      </c>
      <c r="M79" s="21">
        <v>1</v>
      </c>
      <c r="N79" s="19" t="s">
        <v>612</v>
      </c>
      <c r="O79" s="22">
        <v>1</v>
      </c>
      <c r="P79" s="21">
        <f t="shared" si="23"/>
        <v>1</v>
      </c>
      <c r="Q79" s="21">
        <f t="shared" si="27"/>
        <v>1</v>
      </c>
      <c r="R79" s="21">
        <v>1</v>
      </c>
      <c r="S79" s="228"/>
    </row>
    <row r="80" spans="1:19" s="23" customFormat="1" ht="75" x14ac:dyDescent="0.2">
      <c r="A80" s="18">
        <v>61</v>
      </c>
      <c r="B80" s="227"/>
      <c r="C80" s="224"/>
      <c r="D80" s="19" t="s">
        <v>1284</v>
      </c>
      <c r="E80" s="20">
        <v>1</v>
      </c>
      <c r="F80" s="21">
        <f t="shared" si="24"/>
        <v>1</v>
      </c>
      <c r="G80" s="21">
        <f t="shared" si="25"/>
        <v>1</v>
      </c>
      <c r="H80" s="21">
        <v>1</v>
      </c>
      <c r="I80" s="19" t="s">
        <v>611</v>
      </c>
      <c r="J80" s="22">
        <v>1</v>
      </c>
      <c r="K80" s="21">
        <f t="shared" si="22"/>
        <v>1</v>
      </c>
      <c r="L80" s="21">
        <f t="shared" si="26"/>
        <v>1</v>
      </c>
      <c r="M80" s="21">
        <v>1</v>
      </c>
      <c r="N80" s="19" t="s">
        <v>612</v>
      </c>
      <c r="O80" s="22">
        <v>1</v>
      </c>
      <c r="P80" s="21">
        <f t="shared" si="23"/>
        <v>1</v>
      </c>
      <c r="Q80" s="21">
        <f t="shared" si="27"/>
        <v>1</v>
      </c>
      <c r="R80" s="21">
        <v>1</v>
      </c>
      <c r="S80" s="228"/>
    </row>
    <row r="81" spans="1:19" s="23" customFormat="1" ht="18.75" x14ac:dyDescent="0.2">
      <c r="A81" s="228" t="s">
        <v>121</v>
      </c>
      <c r="B81" s="228"/>
      <c r="C81" s="228"/>
      <c r="D81" s="228"/>
      <c r="E81" s="228"/>
      <c r="F81" s="228"/>
      <c r="G81" s="228"/>
      <c r="H81" s="228"/>
      <c r="I81" s="228"/>
      <c r="J81" s="228"/>
      <c r="K81" s="228"/>
      <c r="L81" s="228"/>
      <c r="M81" s="228"/>
      <c r="N81" s="228"/>
      <c r="O81" s="228"/>
      <c r="P81" s="228"/>
      <c r="Q81" s="228"/>
      <c r="R81" s="228"/>
      <c r="S81" s="228"/>
    </row>
    <row r="82" spans="1:19" s="23" customFormat="1" ht="56.25" x14ac:dyDescent="0.2">
      <c r="A82" s="18">
        <v>62</v>
      </c>
      <c r="B82" s="227" t="s">
        <v>609</v>
      </c>
      <c r="C82" s="224" t="s">
        <v>102</v>
      </c>
      <c r="D82" s="19" t="s">
        <v>640</v>
      </c>
      <c r="E82" s="20">
        <v>1</v>
      </c>
      <c r="F82" s="21">
        <f t="shared" ref="F82:F89" si="28">IF(E82=G82,H82)</f>
        <v>1</v>
      </c>
      <c r="G82" s="21">
        <f t="shared" ref="G82:G89" si="29">IF(E82="NA","NA",H82)</f>
        <v>1</v>
      </c>
      <c r="H82" s="21">
        <v>1</v>
      </c>
      <c r="I82" s="19" t="s">
        <v>611</v>
      </c>
      <c r="J82" s="22">
        <v>1</v>
      </c>
      <c r="K82" s="48">
        <f t="shared" ref="K82:K89" si="30">IF(J82=L82,M82)</f>
        <v>1</v>
      </c>
      <c r="L82" s="48">
        <f t="shared" ref="L82:L89" si="31">IF(J82="NA","NA",M82)</f>
        <v>1</v>
      </c>
      <c r="M82" s="48">
        <v>1</v>
      </c>
      <c r="N82" s="49" t="s">
        <v>612</v>
      </c>
      <c r="O82" s="22">
        <v>1</v>
      </c>
      <c r="P82" s="21">
        <f t="shared" ref="P82:P89" si="32">IF(O82=Q82,R82)</f>
        <v>1</v>
      </c>
      <c r="Q82" s="21">
        <f t="shared" ref="Q82:Q89" si="33">IF(O82="NA","NA",R82)</f>
        <v>1</v>
      </c>
      <c r="R82" s="21">
        <v>1</v>
      </c>
      <c r="S82" s="228" t="s">
        <v>115</v>
      </c>
    </row>
    <row r="83" spans="1:19" s="23" customFormat="1" ht="18.75" x14ac:dyDescent="0.2">
      <c r="A83" s="18">
        <v>63</v>
      </c>
      <c r="B83" s="227"/>
      <c r="C83" s="224"/>
      <c r="D83" s="19" t="s">
        <v>641</v>
      </c>
      <c r="E83" s="20">
        <v>1</v>
      </c>
      <c r="F83" s="21">
        <f t="shared" si="28"/>
        <v>1</v>
      </c>
      <c r="G83" s="21">
        <f t="shared" si="29"/>
        <v>1</v>
      </c>
      <c r="H83" s="21">
        <v>1</v>
      </c>
      <c r="I83" s="19" t="s">
        <v>611</v>
      </c>
      <c r="J83" s="22">
        <v>1</v>
      </c>
      <c r="K83" s="48">
        <f t="shared" si="30"/>
        <v>1</v>
      </c>
      <c r="L83" s="48">
        <f t="shared" si="31"/>
        <v>1</v>
      </c>
      <c r="M83" s="48">
        <v>1</v>
      </c>
      <c r="N83" s="49" t="s">
        <v>612</v>
      </c>
      <c r="O83" s="22">
        <v>1</v>
      </c>
      <c r="P83" s="21">
        <f t="shared" si="32"/>
        <v>1</v>
      </c>
      <c r="Q83" s="21">
        <f t="shared" si="33"/>
        <v>1</v>
      </c>
      <c r="R83" s="21">
        <v>1</v>
      </c>
      <c r="S83" s="228"/>
    </row>
    <row r="84" spans="1:19" s="23" customFormat="1" ht="18.75" x14ac:dyDescent="0.2">
      <c r="A84" s="18">
        <v>64</v>
      </c>
      <c r="B84" s="227"/>
      <c r="C84" s="224"/>
      <c r="D84" s="19" t="s">
        <v>642</v>
      </c>
      <c r="E84" s="20">
        <v>1</v>
      </c>
      <c r="F84" s="21">
        <f t="shared" si="28"/>
        <v>1</v>
      </c>
      <c r="G84" s="21">
        <f t="shared" si="29"/>
        <v>1</v>
      </c>
      <c r="H84" s="21">
        <v>1</v>
      </c>
      <c r="I84" s="19" t="s">
        <v>611</v>
      </c>
      <c r="J84" s="22">
        <v>1</v>
      </c>
      <c r="K84" s="48">
        <f t="shared" si="30"/>
        <v>1</v>
      </c>
      <c r="L84" s="48">
        <f t="shared" si="31"/>
        <v>1</v>
      </c>
      <c r="M84" s="48">
        <v>1</v>
      </c>
      <c r="N84" s="49" t="s">
        <v>612</v>
      </c>
      <c r="O84" s="22">
        <v>1</v>
      </c>
      <c r="P84" s="21">
        <f t="shared" si="32"/>
        <v>1</v>
      </c>
      <c r="Q84" s="21">
        <f t="shared" si="33"/>
        <v>1</v>
      </c>
      <c r="R84" s="21">
        <v>1</v>
      </c>
      <c r="S84" s="228"/>
    </row>
    <row r="85" spans="1:19" s="23" customFormat="1" ht="37.5" x14ac:dyDescent="0.2">
      <c r="A85" s="18">
        <v>65</v>
      </c>
      <c r="B85" s="227"/>
      <c r="C85" s="224"/>
      <c r="D85" s="19" t="s">
        <v>643</v>
      </c>
      <c r="E85" s="20">
        <v>1</v>
      </c>
      <c r="F85" s="21">
        <f t="shared" si="28"/>
        <v>1</v>
      </c>
      <c r="G85" s="21">
        <f t="shared" si="29"/>
        <v>1</v>
      </c>
      <c r="H85" s="21">
        <v>1</v>
      </c>
      <c r="I85" s="19" t="s">
        <v>611</v>
      </c>
      <c r="J85" s="22">
        <v>1</v>
      </c>
      <c r="K85" s="48">
        <f t="shared" si="30"/>
        <v>1</v>
      </c>
      <c r="L85" s="48">
        <f t="shared" si="31"/>
        <v>1</v>
      </c>
      <c r="M85" s="48">
        <v>1</v>
      </c>
      <c r="N85" s="49" t="s">
        <v>612</v>
      </c>
      <c r="O85" s="22">
        <v>1</v>
      </c>
      <c r="P85" s="21">
        <f t="shared" si="32"/>
        <v>1</v>
      </c>
      <c r="Q85" s="21">
        <f t="shared" si="33"/>
        <v>1</v>
      </c>
      <c r="R85" s="21">
        <v>1</v>
      </c>
      <c r="S85" s="228"/>
    </row>
    <row r="86" spans="1:19" s="23" customFormat="1" ht="18.75" x14ac:dyDescent="0.2">
      <c r="A86" s="18">
        <v>66</v>
      </c>
      <c r="B86" s="227"/>
      <c r="C86" s="224"/>
      <c r="D86" s="19" t="s">
        <v>644</v>
      </c>
      <c r="E86" s="20">
        <v>1</v>
      </c>
      <c r="F86" s="21">
        <f t="shared" si="28"/>
        <v>1</v>
      </c>
      <c r="G86" s="21">
        <f t="shared" si="29"/>
        <v>1</v>
      </c>
      <c r="H86" s="21">
        <v>1</v>
      </c>
      <c r="I86" s="19" t="s">
        <v>611</v>
      </c>
      <c r="J86" s="22">
        <v>1</v>
      </c>
      <c r="K86" s="48">
        <f t="shared" si="30"/>
        <v>1</v>
      </c>
      <c r="L86" s="48">
        <f t="shared" si="31"/>
        <v>1</v>
      </c>
      <c r="M86" s="48">
        <v>1</v>
      </c>
      <c r="N86" s="49" t="s">
        <v>612</v>
      </c>
      <c r="O86" s="22">
        <v>1</v>
      </c>
      <c r="P86" s="21">
        <f t="shared" si="32"/>
        <v>1</v>
      </c>
      <c r="Q86" s="21">
        <f t="shared" si="33"/>
        <v>1</v>
      </c>
      <c r="R86" s="21">
        <v>1</v>
      </c>
      <c r="S86" s="228"/>
    </row>
    <row r="87" spans="1:19" s="23" customFormat="1" ht="37.5" x14ac:dyDescent="0.2">
      <c r="A87" s="18">
        <v>67</v>
      </c>
      <c r="B87" s="227"/>
      <c r="C87" s="224"/>
      <c r="D87" s="19" t="s">
        <v>645</v>
      </c>
      <c r="E87" s="20">
        <v>1</v>
      </c>
      <c r="F87" s="21">
        <f t="shared" si="28"/>
        <v>1</v>
      </c>
      <c r="G87" s="21">
        <f t="shared" si="29"/>
        <v>1</v>
      </c>
      <c r="H87" s="21">
        <v>1</v>
      </c>
      <c r="I87" s="19" t="s">
        <v>611</v>
      </c>
      <c r="J87" s="22">
        <v>1</v>
      </c>
      <c r="K87" s="48">
        <f t="shared" si="30"/>
        <v>1</v>
      </c>
      <c r="L87" s="48">
        <f t="shared" si="31"/>
        <v>1</v>
      </c>
      <c r="M87" s="48">
        <v>1</v>
      </c>
      <c r="N87" s="49" t="s">
        <v>612</v>
      </c>
      <c r="O87" s="22">
        <v>1</v>
      </c>
      <c r="P87" s="21">
        <f t="shared" si="32"/>
        <v>1</v>
      </c>
      <c r="Q87" s="21">
        <f t="shared" si="33"/>
        <v>1</v>
      </c>
      <c r="R87" s="21">
        <v>1</v>
      </c>
      <c r="S87" s="228"/>
    </row>
    <row r="88" spans="1:19" s="23" customFormat="1" ht="18.75" x14ac:dyDescent="0.2">
      <c r="A88" s="18">
        <v>68</v>
      </c>
      <c r="B88" s="227"/>
      <c r="C88" s="224"/>
      <c r="D88" s="19" t="s">
        <v>646</v>
      </c>
      <c r="E88" s="20">
        <v>1</v>
      </c>
      <c r="F88" s="21">
        <f t="shared" si="28"/>
        <v>1</v>
      </c>
      <c r="G88" s="21">
        <f t="shared" si="29"/>
        <v>1</v>
      </c>
      <c r="H88" s="21">
        <v>1</v>
      </c>
      <c r="I88" s="19" t="s">
        <v>611</v>
      </c>
      <c r="J88" s="22">
        <v>1</v>
      </c>
      <c r="K88" s="48">
        <f t="shared" si="30"/>
        <v>1</v>
      </c>
      <c r="L88" s="48">
        <f t="shared" si="31"/>
        <v>1</v>
      </c>
      <c r="M88" s="48">
        <v>1</v>
      </c>
      <c r="N88" s="49" t="s">
        <v>612</v>
      </c>
      <c r="O88" s="22">
        <v>1</v>
      </c>
      <c r="P88" s="21">
        <f t="shared" si="32"/>
        <v>1</v>
      </c>
      <c r="Q88" s="21">
        <f t="shared" si="33"/>
        <v>1</v>
      </c>
      <c r="R88" s="21">
        <v>1</v>
      </c>
      <c r="S88" s="228"/>
    </row>
    <row r="89" spans="1:19" s="23" customFormat="1" ht="18.75" x14ac:dyDescent="0.2">
      <c r="A89" s="18">
        <v>69</v>
      </c>
      <c r="B89" s="227"/>
      <c r="C89" s="224"/>
      <c r="D89" s="19" t="s">
        <v>647</v>
      </c>
      <c r="E89" s="20">
        <v>1</v>
      </c>
      <c r="F89" s="21">
        <f t="shared" si="28"/>
        <v>1</v>
      </c>
      <c r="G89" s="21">
        <f t="shared" si="29"/>
        <v>1</v>
      </c>
      <c r="H89" s="21">
        <v>1</v>
      </c>
      <c r="I89" s="19" t="s">
        <v>611</v>
      </c>
      <c r="J89" s="22">
        <v>1</v>
      </c>
      <c r="K89" s="48">
        <f t="shared" si="30"/>
        <v>1</v>
      </c>
      <c r="L89" s="48">
        <f t="shared" si="31"/>
        <v>1</v>
      </c>
      <c r="M89" s="48">
        <v>1</v>
      </c>
      <c r="N89" s="49" t="s">
        <v>612</v>
      </c>
      <c r="O89" s="22">
        <v>1</v>
      </c>
      <c r="P89" s="21">
        <f t="shared" si="32"/>
        <v>1</v>
      </c>
      <c r="Q89" s="21">
        <f t="shared" si="33"/>
        <v>1</v>
      </c>
      <c r="R89" s="21">
        <v>1</v>
      </c>
      <c r="S89" s="228"/>
    </row>
    <row r="90" spans="1:19" s="23" customFormat="1" ht="18.75" x14ac:dyDescent="0.2">
      <c r="A90" s="228" t="s">
        <v>122</v>
      </c>
      <c r="B90" s="228"/>
      <c r="C90" s="228"/>
      <c r="D90" s="228"/>
      <c r="E90" s="228"/>
      <c r="F90" s="228"/>
      <c r="G90" s="228"/>
      <c r="H90" s="228"/>
      <c r="I90" s="228"/>
      <c r="J90" s="228"/>
      <c r="K90" s="228"/>
      <c r="L90" s="228"/>
      <c r="M90" s="228"/>
      <c r="N90" s="228"/>
      <c r="O90" s="228"/>
      <c r="P90" s="228"/>
      <c r="Q90" s="228"/>
      <c r="R90" s="228"/>
      <c r="S90" s="228"/>
    </row>
    <row r="91" spans="1:19" s="23" customFormat="1" ht="37.5" x14ac:dyDescent="0.2">
      <c r="A91" s="18">
        <v>70</v>
      </c>
      <c r="B91" s="227" t="s">
        <v>609</v>
      </c>
      <c r="C91" s="224" t="s">
        <v>102</v>
      </c>
      <c r="D91" s="19" t="s">
        <v>1273</v>
      </c>
      <c r="E91" s="20">
        <v>1</v>
      </c>
      <c r="F91" s="21">
        <f t="shared" ref="F91:F97" si="34">IF(E91=G91,H91)</f>
        <v>1</v>
      </c>
      <c r="G91" s="21">
        <f t="shared" ref="G91:G97" si="35">IF(E91="NA","NA",H91)</f>
        <v>1</v>
      </c>
      <c r="H91" s="21">
        <v>1</v>
      </c>
      <c r="I91" s="19" t="s">
        <v>611</v>
      </c>
      <c r="J91" s="22">
        <v>1</v>
      </c>
      <c r="K91" s="21">
        <f t="shared" ref="K91:K97" si="36">IF(J91=L91,M91)</f>
        <v>1</v>
      </c>
      <c r="L91" s="21">
        <f t="shared" ref="L91:L97" si="37">IF(J91="NA","NA",M91)</f>
        <v>1</v>
      </c>
      <c r="M91" s="21">
        <v>1</v>
      </c>
      <c r="N91" s="19" t="s">
        <v>612</v>
      </c>
      <c r="O91" s="22">
        <v>1</v>
      </c>
      <c r="P91" s="21">
        <f t="shared" ref="P91:P97" si="38">IF(O91=Q91,R91)</f>
        <v>1</v>
      </c>
      <c r="Q91" s="21">
        <f t="shared" ref="Q91:Q97" si="39">IF(O91="NA","NA",R91)</f>
        <v>1</v>
      </c>
      <c r="R91" s="21">
        <v>1</v>
      </c>
      <c r="S91" s="228" t="s">
        <v>115</v>
      </c>
    </row>
    <row r="92" spans="1:19" s="23" customFormat="1" ht="37.5" x14ac:dyDescent="0.2">
      <c r="A92" s="18">
        <v>71</v>
      </c>
      <c r="B92" s="227"/>
      <c r="C92" s="224"/>
      <c r="D92" s="19" t="s">
        <v>649</v>
      </c>
      <c r="E92" s="20">
        <v>1</v>
      </c>
      <c r="F92" s="21">
        <f t="shared" si="34"/>
        <v>1</v>
      </c>
      <c r="G92" s="21">
        <f t="shared" si="35"/>
        <v>1</v>
      </c>
      <c r="H92" s="21">
        <v>1</v>
      </c>
      <c r="I92" s="19" t="s">
        <v>611</v>
      </c>
      <c r="J92" s="22">
        <v>1</v>
      </c>
      <c r="K92" s="21">
        <f t="shared" si="36"/>
        <v>1</v>
      </c>
      <c r="L92" s="21">
        <f t="shared" si="37"/>
        <v>1</v>
      </c>
      <c r="M92" s="21">
        <v>1</v>
      </c>
      <c r="N92" s="19" t="s">
        <v>612</v>
      </c>
      <c r="O92" s="22">
        <v>1</v>
      </c>
      <c r="P92" s="21">
        <f t="shared" si="38"/>
        <v>1</v>
      </c>
      <c r="Q92" s="21">
        <f t="shared" si="39"/>
        <v>1</v>
      </c>
      <c r="R92" s="21">
        <v>1</v>
      </c>
      <c r="S92" s="228"/>
    </row>
    <row r="93" spans="1:19" s="23" customFormat="1" ht="18.75" x14ac:dyDescent="0.2">
      <c r="A93" s="18">
        <v>72</v>
      </c>
      <c r="B93" s="227"/>
      <c r="C93" s="224"/>
      <c r="D93" s="19" t="s">
        <v>650</v>
      </c>
      <c r="E93" s="20">
        <v>1</v>
      </c>
      <c r="F93" s="21">
        <f t="shared" si="34"/>
        <v>1</v>
      </c>
      <c r="G93" s="21">
        <f t="shared" si="35"/>
        <v>1</v>
      </c>
      <c r="H93" s="21">
        <v>1</v>
      </c>
      <c r="I93" s="19" t="s">
        <v>611</v>
      </c>
      <c r="J93" s="22">
        <v>1</v>
      </c>
      <c r="K93" s="21">
        <f t="shared" si="36"/>
        <v>1</v>
      </c>
      <c r="L93" s="21">
        <f t="shared" si="37"/>
        <v>1</v>
      </c>
      <c r="M93" s="21">
        <v>1</v>
      </c>
      <c r="N93" s="19" t="s">
        <v>612</v>
      </c>
      <c r="O93" s="22">
        <v>1</v>
      </c>
      <c r="P93" s="21">
        <f t="shared" si="38"/>
        <v>1</v>
      </c>
      <c r="Q93" s="21">
        <f t="shared" si="39"/>
        <v>1</v>
      </c>
      <c r="R93" s="21">
        <v>1</v>
      </c>
      <c r="S93" s="228"/>
    </row>
    <row r="94" spans="1:19" s="23" customFormat="1" ht="18.75" x14ac:dyDescent="0.2">
      <c r="A94" s="18">
        <v>73</v>
      </c>
      <c r="B94" s="227"/>
      <c r="C94" s="224"/>
      <c r="D94" s="19" t="s">
        <v>651</v>
      </c>
      <c r="E94" s="20">
        <v>1</v>
      </c>
      <c r="F94" s="21">
        <f t="shared" si="34"/>
        <v>1</v>
      </c>
      <c r="G94" s="21">
        <f t="shared" si="35"/>
        <v>1</v>
      </c>
      <c r="H94" s="21">
        <v>1</v>
      </c>
      <c r="I94" s="19" t="s">
        <v>611</v>
      </c>
      <c r="J94" s="22">
        <v>1</v>
      </c>
      <c r="K94" s="21">
        <f t="shared" si="36"/>
        <v>1</v>
      </c>
      <c r="L94" s="21">
        <f t="shared" si="37"/>
        <v>1</v>
      </c>
      <c r="M94" s="21">
        <v>1</v>
      </c>
      <c r="N94" s="19" t="s">
        <v>612</v>
      </c>
      <c r="O94" s="22">
        <v>1</v>
      </c>
      <c r="P94" s="21">
        <f t="shared" si="38"/>
        <v>1</v>
      </c>
      <c r="Q94" s="21">
        <f t="shared" si="39"/>
        <v>1</v>
      </c>
      <c r="R94" s="21">
        <v>1</v>
      </c>
      <c r="S94" s="228"/>
    </row>
    <row r="95" spans="1:19" s="23" customFormat="1" ht="18.75" x14ac:dyDescent="0.2">
      <c r="A95" s="18">
        <v>74</v>
      </c>
      <c r="B95" s="227"/>
      <c r="C95" s="224"/>
      <c r="D95" s="19" t="s">
        <v>652</v>
      </c>
      <c r="E95" s="20">
        <v>1</v>
      </c>
      <c r="F95" s="21">
        <f t="shared" si="34"/>
        <v>1</v>
      </c>
      <c r="G95" s="21">
        <f t="shared" si="35"/>
        <v>1</v>
      </c>
      <c r="H95" s="21">
        <v>1</v>
      </c>
      <c r="I95" s="19" t="s">
        <v>611</v>
      </c>
      <c r="J95" s="22">
        <v>1</v>
      </c>
      <c r="K95" s="21">
        <f t="shared" si="36"/>
        <v>1</v>
      </c>
      <c r="L95" s="21">
        <f t="shared" si="37"/>
        <v>1</v>
      </c>
      <c r="M95" s="21">
        <v>1</v>
      </c>
      <c r="N95" s="19" t="s">
        <v>612</v>
      </c>
      <c r="O95" s="22">
        <v>1</v>
      </c>
      <c r="P95" s="21">
        <f t="shared" si="38"/>
        <v>1</v>
      </c>
      <c r="Q95" s="21">
        <f t="shared" si="39"/>
        <v>1</v>
      </c>
      <c r="R95" s="21">
        <v>1</v>
      </c>
      <c r="S95" s="228"/>
    </row>
    <row r="96" spans="1:19" s="23" customFormat="1" ht="18.75" x14ac:dyDescent="0.2">
      <c r="A96" s="18">
        <v>75</v>
      </c>
      <c r="B96" s="227"/>
      <c r="C96" s="224"/>
      <c r="D96" s="19" t="s">
        <v>653</v>
      </c>
      <c r="E96" s="20">
        <v>1</v>
      </c>
      <c r="F96" s="21">
        <f t="shared" si="34"/>
        <v>1</v>
      </c>
      <c r="G96" s="21">
        <f t="shared" si="35"/>
        <v>1</v>
      </c>
      <c r="H96" s="21">
        <v>1</v>
      </c>
      <c r="I96" s="19" t="s">
        <v>611</v>
      </c>
      <c r="J96" s="22">
        <v>1</v>
      </c>
      <c r="K96" s="21">
        <f t="shared" si="36"/>
        <v>1</v>
      </c>
      <c r="L96" s="21">
        <f t="shared" si="37"/>
        <v>1</v>
      </c>
      <c r="M96" s="21">
        <v>1</v>
      </c>
      <c r="N96" s="19" t="s">
        <v>612</v>
      </c>
      <c r="O96" s="22">
        <v>1</v>
      </c>
      <c r="P96" s="21">
        <f t="shared" si="38"/>
        <v>1</v>
      </c>
      <c r="Q96" s="21">
        <f t="shared" si="39"/>
        <v>1</v>
      </c>
      <c r="R96" s="21">
        <v>1</v>
      </c>
      <c r="S96" s="228"/>
    </row>
    <row r="97" spans="1:19" s="23" customFormat="1" ht="23.25" customHeight="1" x14ac:dyDescent="0.2">
      <c r="A97" s="18">
        <v>76</v>
      </c>
      <c r="B97" s="227"/>
      <c r="C97" s="224"/>
      <c r="D97" s="19" t="s">
        <v>654</v>
      </c>
      <c r="E97" s="20">
        <v>1</v>
      </c>
      <c r="F97" s="21">
        <f t="shared" si="34"/>
        <v>1</v>
      </c>
      <c r="G97" s="21">
        <f t="shared" si="35"/>
        <v>1</v>
      </c>
      <c r="H97" s="21">
        <v>1</v>
      </c>
      <c r="I97" s="19" t="s">
        <v>611</v>
      </c>
      <c r="J97" s="22">
        <v>1</v>
      </c>
      <c r="K97" s="21">
        <f t="shared" si="36"/>
        <v>1</v>
      </c>
      <c r="L97" s="21">
        <f t="shared" si="37"/>
        <v>1</v>
      </c>
      <c r="M97" s="21">
        <v>1</v>
      </c>
      <c r="N97" s="19" t="s">
        <v>612</v>
      </c>
      <c r="O97" s="22">
        <v>1</v>
      </c>
      <c r="P97" s="21">
        <f t="shared" si="38"/>
        <v>1</v>
      </c>
      <c r="Q97" s="21">
        <f t="shared" si="39"/>
        <v>1</v>
      </c>
      <c r="R97" s="21">
        <v>1</v>
      </c>
      <c r="S97" s="228"/>
    </row>
    <row r="98" spans="1:19" s="33" customFormat="1" ht="37.5" x14ac:dyDescent="0.2">
      <c r="A98" s="29"/>
      <c r="B98" s="163" t="s">
        <v>1436</v>
      </c>
      <c r="C98" s="30"/>
      <c r="D98" s="164">
        <f>'RESULTADOS DIG'!J18</f>
        <v>1</v>
      </c>
      <c r="E98" s="31">
        <f>SUM(E10:E34,E41:E97)</f>
        <v>73</v>
      </c>
      <c r="F98" s="31">
        <f>SUM(F10:F34,F41:F97)</f>
        <v>73</v>
      </c>
      <c r="G98" s="31">
        <f>SUM(G10:G34,G41:G97)</f>
        <v>73</v>
      </c>
      <c r="H98" s="31">
        <f>SUM(H10:H34,H41:H97)</f>
        <v>73</v>
      </c>
      <c r="I98" s="32"/>
      <c r="J98" s="31">
        <f>SUM(J10:J34,J41:J97)</f>
        <v>73</v>
      </c>
      <c r="K98" s="31">
        <f>SUM(K10:K34,K41:K97)</f>
        <v>73</v>
      </c>
      <c r="L98" s="31">
        <f>SUM(L10:L34,L41:L97)</f>
        <v>73</v>
      </c>
      <c r="M98" s="31">
        <f>SUM(M10:M34,M41:M97)</f>
        <v>73</v>
      </c>
      <c r="N98" s="32"/>
      <c r="O98" s="31">
        <f>SUM(O10:O34,O41:O97)</f>
        <v>72</v>
      </c>
      <c r="P98" s="31">
        <f>SUM(P10:P34,P41:P97)</f>
        <v>72</v>
      </c>
      <c r="Q98" s="31">
        <f>SUM(Q10:Q34,Q41:Q97)</f>
        <v>72</v>
      </c>
      <c r="R98" s="31">
        <f>SUM(R10:R34,R41:R97)</f>
        <v>72</v>
      </c>
      <c r="S98" s="30"/>
    </row>
    <row r="99" spans="1:19" ht="37.5" x14ac:dyDescent="0.2">
      <c r="B99" s="163" t="s">
        <v>1437</v>
      </c>
      <c r="D99" s="165">
        <f>'RESULTADOS VER'!J18</f>
        <v>1</v>
      </c>
      <c r="E99" s="31">
        <f>SUM(E10:E32,E36,E41:E97)</f>
        <v>73</v>
      </c>
      <c r="F99" s="35">
        <f>SUM(F10:F32,F36,F41:F97)</f>
        <v>73</v>
      </c>
      <c r="G99" s="35">
        <f>SUM(G10:G32,G36,G41:G97)</f>
        <v>73</v>
      </c>
      <c r="H99" s="35">
        <f>SUM(H10:H32,H36,H41:H97)</f>
        <v>73</v>
      </c>
      <c r="J99" s="31">
        <f>SUM(J10:J32,J36,J41:J97)</f>
        <v>73</v>
      </c>
      <c r="K99" s="35">
        <f>SUM(K10:K32,K36,K41:K97)</f>
        <v>73</v>
      </c>
      <c r="L99" s="35">
        <f>SUM(L10:L32,L36,L41:L97)</f>
        <v>73</v>
      </c>
      <c r="M99" s="35">
        <f>SUM(M10:M32,M36,M41:M97)</f>
        <v>73</v>
      </c>
      <c r="O99" s="31">
        <f>SUM(O10:O32,O36,O41:O97)</f>
        <v>72</v>
      </c>
      <c r="P99" s="35">
        <f>SUM(P10:P32,P36,P41:P97)</f>
        <v>72</v>
      </c>
      <c r="Q99" s="35">
        <f>SUM(Q10:Q32,Q36,Q41:Q97)</f>
        <v>72</v>
      </c>
      <c r="R99" s="35">
        <f>SUM(R10:R32,R36,R41:R97)</f>
        <v>72</v>
      </c>
    </row>
    <row r="100" spans="1:19" ht="56.25" x14ac:dyDescent="0.2">
      <c r="B100" s="163" t="s">
        <v>1438</v>
      </c>
      <c r="D100" s="165">
        <f>'RESULTADOS CARDIO'!J18</f>
        <v>1</v>
      </c>
      <c r="E100" s="31">
        <f>SUM(E10:E32,E38,E41:E97)</f>
        <v>73</v>
      </c>
      <c r="F100" s="35">
        <f>SUM(F10:F32,F38,F41:F97)</f>
        <v>73</v>
      </c>
      <c r="G100" s="35">
        <f>SUM(G10:G32,G38,G41:G97)</f>
        <v>73</v>
      </c>
      <c r="H100" s="35">
        <f>SUM(H10:H32,H38,H41:H97)</f>
        <v>73</v>
      </c>
      <c r="J100" s="31">
        <f>SUM(J10:J32,J38,J41:J97)</f>
        <v>73</v>
      </c>
      <c r="K100" s="35">
        <f>SUM(K10:K32,K38,K41:K97)</f>
        <v>73</v>
      </c>
      <c r="L100" s="35">
        <f>SUM(L10:L32,L38,L41:L97)</f>
        <v>73</v>
      </c>
      <c r="M100" s="35">
        <f>SUM(M10:M32,M38,M41:M97)</f>
        <v>73</v>
      </c>
      <c r="O100" s="31">
        <f>SUM(O10:O32,O38,O41:O97)</f>
        <v>72</v>
      </c>
      <c r="P100" s="35">
        <f>SUM(P10:P32,P38,P41:P97)</f>
        <v>72</v>
      </c>
      <c r="Q100" s="35">
        <f>SUM(Q10:Q32,Q38,Q41:Q97)</f>
        <v>72</v>
      </c>
      <c r="R100" s="35">
        <f>SUM(R10:R32,R38,R41:R97)</f>
        <v>72</v>
      </c>
    </row>
    <row r="101" spans="1:19" ht="37.5" x14ac:dyDescent="0.2">
      <c r="B101" s="163" t="s">
        <v>1439</v>
      </c>
      <c r="D101" s="165">
        <f>'RESULTADOS URI'!J18</f>
        <v>1</v>
      </c>
      <c r="E101" s="31">
        <f>SUM(E10:E32,E40:E97)</f>
        <v>73</v>
      </c>
      <c r="F101" s="35">
        <f>SUM(F10:F32,F40:F97)</f>
        <v>73</v>
      </c>
      <c r="G101" s="35">
        <f>SUM(G10:G32,G40:G97)</f>
        <v>73</v>
      </c>
      <c r="H101" s="35">
        <f>SUM(H10:H32,H40:H97)</f>
        <v>73</v>
      </c>
      <c r="J101" s="31">
        <f>SUM(J10:J32,J40:J97)</f>
        <v>73</v>
      </c>
      <c r="K101" s="35">
        <f>SUM(K10:K32,K40:K97)</f>
        <v>73</v>
      </c>
      <c r="L101" s="35">
        <f>SUM(L10:L32,L40:L97)</f>
        <v>73</v>
      </c>
      <c r="M101" s="35">
        <f>SUM(M10:M32,M40:M97)</f>
        <v>73</v>
      </c>
      <c r="O101" s="31">
        <f>SUM(O10:O32,O40:O97)</f>
        <v>72</v>
      </c>
      <c r="P101" s="35">
        <f>SUM(P10:P32,P40:P97)</f>
        <v>72</v>
      </c>
      <c r="Q101" s="35">
        <f>SUM(Q10:Q32,Q40:Q97)</f>
        <v>72</v>
      </c>
      <c r="R101" s="35">
        <f>SUM(R10:R32,R40:R97)</f>
        <v>72</v>
      </c>
    </row>
    <row r="102" spans="1:19" ht="18.75" x14ac:dyDescent="0.2"/>
  </sheetData>
  <mergeCells count="78">
    <mergeCell ref="A1:S1"/>
    <mergeCell ref="A2:S2"/>
    <mergeCell ref="A5:S5"/>
    <mergeCell ref="A3:S3"/>
    <mergeCell ref="A7:A9"/>
    <mergeCell ref="B7:B9"/>
    <mergeCell ref="C7:C9"/>
    <mergeCell ref="O7:O9"/>
    <mergeCell ref="S7:S9"/>
    <mergeCell ref="F7:F9"/>
    <mergeCell ref="A4:S4"/>
    <mergeCell ref="P7:P9"/>
    <mergeCell ref="Q7:Q9"/>
    <mergeCell ref="R7:R9"/>
    <mergeCell ref="K7:K9"/>
    <mergeCell ref="L7:L9"/>
    <mergeCell ref="A37:S37"/>
    <mergeCell ref="A35:S35"/>
    <mergeCell ref="A33:S33"/>
    <mergeCell ref="A28:S28"/>
    <mergeCell ref="B15:B16"/>
    <mergeCell ref="A29:A30"/>
    <mergeCell ref="C14:C17"/>
    <mergeCell ref="B20:B21"/>
    <mergeCell ref="C19:C21"/>
    <mergeCell ref="P29:P30"/>
    <mergeCell ref="Q29:Q30"/>
    <mergeCell ref="R29:R30"/>
    <mergeCell ref="M29:M30"/>
    <mergeCell ref="L29:L30"/>
    <mergeCell ref="S11:S13"/>
    <mergeCell ref="B12:B13"/>
    <mergeCell ref="S23:S27"/>
    <mergeCell ref="S29:S31"/>
    <mergeCell ref="S20:S21"/>
    <mergeCell ref="S15:S16"/>
    <mergeCell ref="D29:D30"/>
    <mergeCell ref="B29:B30"/>
    <mergeCell ref="C29:C30"/>
    <mergeCell ref="I29:I30"/>
    <mergeCell ref="O29:O30"/>
    <mergeCell ref="N29:N30"/>
    <mergeCell ref="K29:K30"/>
    <mergeCell ref="B10:B11"/>
    <mergeCell ref="C10:C13"/>
    <mergeCell ref="B72:B80"/>
    <mergeCell ref="C72:C80"/>
    <mergeCell ref="S72:S80"/>
    <mergeCell ref="S82:S89"/>
    <mergeCell ref="S91:S97"/>
    <mergeCell ref="B82:B89"/>
    <mergeCell ref="C82:C89"/>
    <mergeCell ref="B91:B97"/>
    <mergeCell ref="C91:C97"/>
    <mergeCell ref="A90:S90"/>
    <mergeCell ref="A81:S81"/>
    <mergeCell ref="A71:S71"/>
    <mergeCell ref="A51:S51"/>
    <mergeCell ref="A50:S50"/>
    <mergeCell ref="A46:S46"/>
    <mergeCell ref="A39:S39"/>
    <mergeCell ref="B47:B49"/>
    <mergeCell ref="C47:C49"/>
    <mergeCell ref="S47:S49"/>
    <mergeCell ref="B52:B70"/>
    <mergeCell ref="C52:C70"/>
    <mergeCell ref="S52:S70"/>
    <mergeCell ref="S42:S44"/>
    <mergeCell ref="B41:B44"/>
    <mergeCell ref="C41:C44"/>
    <mergeCell ref="C6:I6"/>
    <mergeCell ref="M7:M9"/>
    <mergeCell ref="G7:G9"/>
    <mergeCell ref="H7:H9"/>
    <mergeCell ref="E29:E30"/>
    <mergeCell ref="J29:J30"/>
    <mergeCell ref="E7:E9"/>
    <mergeCell ref="J7:J9"/>
  </mergeCells>
  <pageMargins left="0.70866141732283472" right="0.70866141732283472" top="0.74803149606299213" bottom="0.74803149606299213" header="0.31496062992125984" footer="0.31496062992125984"/>
  <pageSetup scale="3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8E001B"/>
    <pageSetUpPr fitToPage="1"/>
  </sheetPr>
  <dimension ref="A1:W112"/>
  <sheetViews>
    <sheetView zoomScale="60" zoomScaleNormal="60" workbookViewId="0">
      <selection activeCell="I15" sqref="I15"/>
    </sheetView>
  </sheetViews>
  <sheetFormatPr baseColWidth="10" defaultColWidth="9.5" defaultRowHeight="9" customHeight="1" x14ac:dyDescent="0.2"/>
  <cols>
    <col min="1" max="1" width="5.83203125" style="36" customWidth="1"/>
    <col min="2" max="2" width="57.5" style="36" customWidth="1"/>
    <col min="3" max="3" width="22.83203125" style="47" customWidth="1"/>
    <col min="4" max="4" width="100.5" style="36" customWidth="1"/>
    <col min="5" max="5" width="14.5" style="36" bestFit="1" customWidth="1"/>
    <col min="6" max="8" width="14.5" style="36" hidden="1" customWidth="1"/>
    <col min="9" max="9" width="97.5" style="36" customWidth="1"/>
    <col min="10" max="10" width="14.5" style="36" bestFit="1" customWidth="1"/>
    <col min="11" max="13" width="14.5" style="36" hidden="1" customWidth="1"/>
    <col min="14" max="14" width="90.83203125" style="36" customWidth="1"/>
    <col min="15" max="15" width="14.5" style="36" bestFit="1" customWidth="1"/>
    <col min="16" max="18" width="14.5" style="36" hidden="1" customWidth="1"/>
    <col min="19" max="19" width="50.83203125" style="47" customWidth="1"/>
    <col min="20" max="16384" width="9.5" style="36"/>
  </cols>
  <sheetData>
    <row r="1" spans="1:23" s="8" customFormat="1" ht="23.25" customHeight="1" x14ac:dyDescent="0.4">
      <c r="A1" s="195" t="s">
        <v>1470</v>
      </c>
      <c r="B1" s="211"/>
      <c r="C1" s="211"/>
      <c r="D1" s="211"/>
      <c r="E1" s="211"/>
      <c r="F1" s="211"/>
      <c r="G1" s="211"/>
      <c r="H1" s="211"/>
      <c r="I1" s="211"/>
      <c r="J1" s="211"/>
      <c r="K1" s="211"/>
      <c r="L1" s="211"/>
      <c r="M1" s="211"/>
      <c r="N1" s="211"/>
      <c r="O1" s="211"/>
      <c r="P1" s="211"/>
      <c r="Q1" s="211"/>
      <c r="R1" s="211"/>
      <c r="S1" s="196"/>
    </row>
    <row r="2" spans="1:23" s="8" customFormat="1" ht="21.75" x14ac:dyDescent="0.4">
      <c r="A2" s="197" t="s">
        <v>23</v>
      </c>
      <c r="B2" s="212"/>
      <c r="C2" s="212"/>
      <c r="D2" s="212"/>
      <c r="E2" s="212"/>
      <c r="F2" s="212"/>
      <c r="G2" s="212"/>
      <c r="H2" s="212"/>
      <c r="I2" s="212"/>
      <c r="J2" s="212"/>
      <c r="K2" s="212"/>
      <c r="L2" s="212"/>
      <c r="M2" s="212"/>
      <c r="N2" s="212"/>
      <c r="O2" s="212"/>
      <c r="P2" s="212"/>
      <c r="Q2" s="212"/>
      <c r="R2" s="212"/>
      <c r="S2" s="198"/>
    </row>
    <row r="3" spans="1:23" s="9" customFormat="1" ht="37.5" customHeight="1" x14ac:dyDescent="0.2">
      <c r="A3" s="199" t="s">
        <v>338</v>
      </c>
      <c r="B3" s="213"/>
      <c r="C3" s="213"/>
      <c r="D3" s="213"/>
      <c r="E3" s="213"/>
      <c r="F3" s="213"/>
      <c r="G3" s="213"/>
      <c r="H3" s="213"/>
      <c r="I3" s="213"/>
      <c r="J3" s="213"/>
      <c r="K3" s="213"/>
      <c r="L3" s="213"/>
      <c r="M3" s="213"/>
      <c r="N3" s="213"/>
      <c r="O3" s="213"/>
      <c r="P3" s="213"/>
      <c r="Q3" s="213"/>
      <c r="R3" s="213"/>
      <c r="S3" s="200"/>
    </row>
    <row r="4" spans="1:23" s="10" customFormat="1" ht="49.5" customHeight="1" x14ac:dyDescent="0.2">
      <c r="A4" s="219" t="s">
        <v>1529</v>
      </c>
      <c r="B4" s="220"/>
      <c r="C4" s="220"/>
      <c r="D4" s="220"/>
      <c r="E4" s="220"/>
      <c r="F4" s="220"/>
      <c r="G4" s="220"/>
      <c r="H4" s="220"/>
      <c r="I4" s="220"/>
      <c r="J4" s="220"/>
      <c r="K4" s="220"/>
      <c r="L4" s="220"/>
      <c r="M4" s="220"/>
      <c r="N4" s="220"/>
      <c r="O4" s="220"/>
      <c r="P4" s="220"/>
      <c r="Q4" s="220"/>
      <c r="R4" s="220"/>
      <c r="S4" s="220"/>
    </row>
    <row r="5" spans="1:23" s="11" customFormat="1" ht="17.25" customHeight="1" x14ac:dyDescent="0.2">
      <c r="A5" s="240" t="s">
        <v>3</v>
      </c>
      <c r="B5" s="241"/>
      <c r="C5" s="241"/>
      <c r="D5" s="241"/>
      <c r="E5" s="241"/>
      <c r="F5" s="241"/>
      <c r="G5" s="241"/>
      <c r="H5" s="241"/>
      <c r="I5" s="241"/>
      <c r="J5" s="241"/>
      <c r="K5" s="241"/>
      <c r="L5" s="241"/>
      <c r="M5" s="241"/>
      <c r="N5" s="241"/>
      <c r="O5" s="241"/>
      <c r="P5" s="241"/>
      <c r="Q5" s="241"/>
      <c r="R5" s="241"/>
      <c r="S5" s="242"/>
    </row>
    <row r="6" spans="1:23" s="11" customFormat="1" ht="17.25" customHeight="1" x14ac:dyDescent="0.2">
      <c r="A6" s="152"/>
      <c r="B6" s="153"/>
      <c r="C6" s="230">
        <f>CARÁTULA!C8</f>
        <v>0</v>
      </c>
      <c r="D6" s="230"/>
      <c r="E6" s="230"/>
      <c r="F6" s="230"/>
      <c r="G6" s="230"/>
      <c r="H6" s="230"/>
      <c r="I6" s="230"/>
      <c r="J6" s="153"/>
      <c r="K6" s="153"/>
      <c r="L6" s="153"/>
      <c r="M6" s="153"/>
      <c r="N6" s="149">
        <f>CARÁTULA!C11</f>
        <v>0</v>
      </c>
      <c r="O6" s="153"/>
      <c r="P6" s="153"/>
      <c r="Q6" s="153"/>
      <c r="R6" s="153"/>
      <c r="S6" s="154"/>
    </row>
    <row r="7" spans="1:23" s="11" customFormat="1" ht="17.25" customHeight="1" x14ac:dyDescent="0.2">
      <c r="A7" s="249"/>
      <c r="B7" s="251" t="s">
        <v>24</v>
      </c>
      <c r="C7" s="223" t="s">
        <v>25</v>
      </c>
      <c r="D7" s="12" t="s">
        <v>26</v>
      </c>
      <c r="E7" s="223" t="s">
        <v>27</v>
      </c>
      <c r="F7" s="254" t="s">
        <v>1323</v>
      </c>
      <c r="G7" s="235" t="s">
        <v>476</v>
      </c>
      <c r="H7" s="257" t="s">
        <v>1324</v>
      </c>
      <c r="I7" s="12" t="s">
        <v>12</v>
      </c>
      <c r="J7" s="223" t="s">
        <v>27</v>
      </c>
      <c r="K7" s="254" t="s">
        <v>1323</v>
      </c>
      <c r="L7" s="235" t="s">
        <v>476</v>
      </c>
      <c r="M7" s="257" t="s">
        <v>1324</v>
      </c>
      <c r="N7" s="13" t="s">
        <v>13</v>
      </c>
      <c r="O7" s="243" t="s">
        <v>27</v>
      </c>
      <c r="P7" s="235" t="s">
        <v>1323</v>
      </c>
      <c r="Q7" s="235" t="s">
        <v>476</v>
      </c>
      <c r="R7" s="235" t="s">
        <v>1324</v>
      </c>
      <c r="S7" s="246" t="s">
        <v>28</v>
      </c>
    </row>
    <row r="8" spans="1:23" s="11" customFormat="1" ht="19.899999999999999" customHeight="1" x14ac:dyDescent="0.2">
      <c r="A8" s="217"/>
      <c r="B8" s="252"/>
      <c r="C8" s="238"/>
      <c r="D8" s="14" t="s">
        <v>29</v>
      </c>
      <c r="E8" s="238"/>
      <c r="F8" s="255"/>
      <c r="G8" s="236"/>
      <c r="H8" s="258"/>
      <c r="I8" s="14" t="s">
        <v>29</v>
      </c>
      <c r="J8" s="238"/>
      <c r="K8" s="255"/>
      <c r="L8" s="236"/>
      <c r="M8" s="258"/>
      <c r="N8" s="15" t="s">
        <v>14</v>
      </c>
      <c r="O8" s="244"/>
      <c r="P8" s="236"/>
      <c r="Q8" s="236"/>
      <c r="R8" s="236"/>
      <c r="S8" s="247"/>
    </row>
    <row r="9" spans="1:23" s="11" customFormat="1" ht="19.899999999999999" customHeight="1" x14ac:dyDescent="0.2">
      <c r="A9" s="250"/>
      <c r="B9" s="253"/>
      <c r="C9" s="239"/>
      <c r="D9" s="16" t="s">
        <v>30</v>
      </c>
      <c r="E9" s="239"/>
      <c r="F9" s="256"/>
      <c r="G9" s="221"/>
      <c r="H9" s="259"/>
      <c r="I9" s="16" t="s">
        <v>30</v>
      </c>
      <c r="J9" s="239"/>
      <c r="K9" s="256"/>
      <c r="L9" s="221"/>
      <c r="M9" s="259"/>
      <c r="N9" s="17" t="s">
        <v>30</v>
      </c>
      <c r="O9" s="245"/>
      <c r="P9" s="237"/>
      <c r="Q9" s="237"/>
      <c r="R9" s="237"/>
      <c r="S9" s="248"/>
    </row>
    <row r="10" spans="1:23" s="42" customFormat="1" ht="238.5" customHeight="1" x14ac:dyDescent="0.2">
      <c r="A10" s="37">
        <v>1</v>
      </c>
      <c r="B10" s="38" t="s">
        <v>655</v>
      </c>
      <c r="C10" s="143" t="s">
        <v>1496</v>
      </c>
      <c r="D10" s="38" t="s">
        <v>1593</v>
      </c>
      <c r="E10" s="39">
        <v>1</v>
      </c>
      <c r="F10" s="21">
        <f>IF(E10=G10,H10)</f>
        <v>1</v>
      </c>
      <c r="G10" s="21">
        <f>IF(E10="NA","NA",H10)</f>
        <v>1</v>
      </c>
      <c r="H10" s="21">
        <v>1</v>
      </c>
      <c r="I10" s="38" t="s">
        <v>1505</v>
      </c>
      <c r="J10" s="40">
        <v>1</v>
      </c>
      <c r="K10" s="21">
        <f t="shared" ref="K10:K26" si="0">IF(J10=L10,M10)</f>
        <v>1</v>
      </c>
      <c r="L10" s="21">
        <f t="shared" ref="L10:L26" si="1">IF(J10="NA","NA",M10)</f>
        <v>1</v>
      </c>
      <c r="M10" s="21">
        <v>1</v>
      </c>
      <c r="N10" s="38" t="s">
        <v>759</v>
      </c>
      <c r="O10" s="40">
        <v>1</v>
      </c>
      <c r="P10" s="21">
        <f t="shared" ref="P10:P26" si="2">IF(O10=Q10,R10)</f>
        <v>1</v>
      </c>
      <c r="Q10" s="21">
        <f t="shared" ref="Q10:Q26" si="3">IF(O10="NA","NA",R10)</f>
        <v>1</v>
      </c>
      <c r="R10" s="21">
        <v>1</v>
      </c>
      <c r="S10" s="26" t="s">
        <v>145</v>
      </c>
    </row>
    <row r="11" spans="1:23" s="42" customFormat="1" ht="300" customHeight="1" x14ac:dyDescent="0.2">
      <c r="A11" s="37">
        <v>2</v>
      </c>
      <c r="B11" s="38" t="s">
        <v>656</v>
      </c>
      <c r="C11" s="229" t="s">
        <v>127</v>
      </c>
      <c r="D11" s="38" t="s">
        <v>551</v>
      </c>
      <c r="E11" s="39">
        <v>1</v>
      </c>
      <c r="F11" s="21">
        <f>IF(E11=G11,H11)</f>
        <v>1</v>
      </c>
      <c r="G11" s="21">
        <f>IF(E11="NA","NA",H11)</f>
        <v>1</v>
      </c>
      <c r="H11" s="21">
        <v>1</v>
      </c>
      <c r="I11" s="38" t="s">
        <v>657</v>
      </c>
      <c r="J11" s="40">
        <v>1</v>
      </c>
      <c r="K11" s="21">
        <f t="shared" si="0"/>
        <v>1</v>
      </c>
      <c r="L11" s="21">
        <f t="shared" si="1"/>
        <v>1</v>
      </c>
      <c r="M11" s="21">
        <v>1</v>
      </c>
      <c r="N11" s="38" t="s">
        <v>553</v>
      </c>
      <c r="O11" s="40">
        <v>1</v>
      </c>
      <c r="P11" s="21">
        <f t="shared" si="2"/>
        <v>1</v>
      </c>
      <c r="Q11" s="21">
        <f t="shared" si="3"/>
        <v>1</v>
      </c>
      <c r="R11" s="21">
        <v>1</v>
      </c>
      <c r="S11" s="26" t="s">
        <v>146</v>
      </c>
      <c r="W11" s="50"/>
    </row>
    <row r="12" spans="1:23" s="42" customFormat="1" ht="113.25" customHeight="1" x14ac:dyDescent="0.2">
      <c r="A12" s="37">
        <v>3</v>
      </c>
      <c r="B12" s="38" t="s">
        <v>658</v>
      </c>
      <c r="C12" s="229"/>
      <c r="D12" s="51" t="s">
        <v>659</v>
      </c>
      <c r="E12" s="39">
        <v>1</v>
      </c>
      <c r="F12" s="21">
        <f t="shared" ref="F12:F26" si="4">IF(E12=G12,H12)</f>
        <v>1</v>
      </c>
      <c r="G12" s="21">
        <f t="shared" ref="G12:G26" si="5">IF(E12="NA","NA",H12)</f>
        <v>1</v>
      </c>
      <c r="H12" s="21">
        <v>1</v>
      </c>
      <c r="I12" s="51" t="s">
        <v>660</v>
      </c>
      <c r="J12" s="40">
        <v>1</v>
      </c>
      <c r="K12" s="21">
        <f t="shared" si="0"/>
        <v>1</v>
      </c>
      <c r="L12" s="21">
        <f t="shared" si="1"/>
        <v>1</v>
      </c>
      <c r="M12" s="21">
        <v>1</v>
      </c>
      <c r="N12" s="186" t="s">
        <v>916</v>
      </c>
      <c r="O12" s="41" t="s">
        <v>476</v>
      </c>
      <c r="P12" s="187" t="s">
        <v>476</v>
      </c>
      <c r="Q12" s="187" t="s">
        <v>476</v>
      </c>
      <c r="R12" s="187" t="s">
        <v>476</v>
      </c>
      <c r="S12" s="228" t="s">
        <v>145</v>
      </c>
    </row>
    <row r="13" spans="1:23" s="42" customFormat="1" ht="99.75" customHeight="1" x14ac:dyDescent="0.2">
      <c r="A13" s="37">
        <v>4</v>
      </c>
      <c r="B13" s="38" t="s">
        <v>661</v>
      </c>
      <c r="C13" s="229"/>
      <c r="D13" s="38" t="s">
        <v>662</v>
      </c>
      <c r="E13" s="39">
        <v>1</v>
      </c>
      <c r="F13" s="21">
        <f t="shared" si="4"/>
        <v>1</v>
      </c>
      <c r="G13" s="21">
        <f t="shared" si="5"/>
        <v>1</v>
      </c>
      <c r="H13" s="21">
        <v>1</v>
      </c>
      <c r="I13" s="38" t="s">
        <v>663</v>
      </c>
      <c r="J13" s="40">
        <v>1</v>
      </c>
      <c r="K13" s="21">
        <f t="shared" si="0"/>
        <v>1</v>
      </c>
      <c r="L13" s="21">
        <f t="shared" si="1"/>
        <v>1</v>
      </c>
      <c r="M13" s="21">
        <v>1</v>
      </c>
      <c r="N13" s="51" t="s">
        <v>664</v>
      </c>
      <c r="O13" s="40">
        <v>1</v>
      </c>
      <c r="P13" s="21">
        <f t="shared" si="2"/>
        <v>1</v>
      </c>
      <c r="Q13" s="21">
        <f t="shared" si="3"/>
        <v>1</v>
      </c>
      <c r="R13" s="21">
        <v>1</v>
      </c>
      <c r="S13" s="228"/>
    </row>
    <row r="14" spans="1:23" s="42" customFormat="1" ht="193.5" customHeight="1" x14ac:dyDescent="0.2">
      <c r="A14" s="37">
        <v>5</v>
      </c>
      <c r="B14" s="38" t="s">
        <v>665</v>
      </c>
      <c r="C14" s="229"/>
      <c r="D14" s="38" t="s">
        <v>666</v>
      </c>
      <c r="E14" s="39">
        <v>1</v>
      </c>
      <c r="F14" s="21">
        <f t="shared" si="4"/>
        <v>1</v>
      </c>
      <c r="G14" s="21">
        <f t="shared" si="5"/>
        <v>1</v>
      </c>
      <c r="H14" s="21">
        <v>1</v>
      </c>
      <c r="I14" s="38" t="s">
        <v>1708</v>
      </c>
      <c r="J14" s="40">
        <v>1</v>
      </c>
      <c r="K14" s="21">
        <f t="shared" si="0"/>
        <v>1</v>
      </c>
      <c r="L14" s="21">
        <f t="shared" si="1"/>
        <v>1</v>
      </c>
      <c r="M14" s="21">
        <v>1</v>
      </c>
      <c r="N14" s="38" t="s">
        <v>1707</v>
      </c>
      <c r="O14" s="40">
        <v>1</v>
      </c>
      <c r="P14" s="21">
        <f t="shared" si="2"/>
        <v>1</v>
      </c>
      <c r="Q14" s="21">
        <f t="shared" si="3"/>
        <v>1</v>
      </c>
      <c r="R14" s="21">
        <v>1</v>
      </c>
      <c r="S14" s="228"/>
    </row>
    <row r="15" spans="1:23" s="42" customFormat="1" ht="97.5" customHeight="1" x14ac:dyDescent="0.2">
      <c r="A15" s="37">
        <v>6</v>
      </c>
      <c r="B15" s="38" t="s">
        <v>667</v>
      </c>
      <c r="C15" s="28" t="s">
        <v>128</v>
      </c>
      <c r="D15" s="38" t="s">
        <v>668</v>
      </c>
      <c r="E15" s="39">
        <v>1</v>
      </c>
      <c r="F15" s="21">
        <f t="shared" si="4"/>
        <v>1</v>
      </c>
      <c r="G15" s="21">
        <f t="shared" si="5"/>
        <v>1</v>
      </c>
      <c r="H15" s="21">
        <v>1</v>
      </c>
      <c r="I15" s="38" t="s">
        <v>669</v>
      </c>
      <c r="J15" s="40">
        <v>1</v>
      </c>
      <c r="K15" s="21">
        <f t="shared" si="0"/>
        <v>1</v>
      </c>
      <c r="L15" s="21">
        <f t="shared" si="1"/>
        <v>1</v>
      </c>
      <c r="M15" s="21">
        <v>1</v>
      </c>
      <c r="N15" s="38" t="s">
        <v>670</v>
      </c>
      <c r="O15" s="40">
        <v>1</v>
      </c>
      <c r="P15" s="21">
        <f t="shared" si="2"/>
        <v>1</v>
      </c>
      <c r="Q15" s="21">
        <f t="shared" si="3"/>
        <v>1</v>
      </c>
      <c r="R15" s="21">
        <v>1</v>
      </c>
      <c r="S15" s="26" t="s">
        <v>104</v>
      </c>
    </row>
    <row r="16" spans="1:23" s="42" customFormat="1" ht="205.5" customHeight="1" x14ac:dyDescent="0.2">
      <c r="A16" s="37">
        <v>7</v>
      </c>
      <c r="B16" s="38" t="s">
        <v>671</v>
      </c>
      <c r="C16" s="25" t="s">
        <v>129</v>
      </c>
      <c r="D16" s="38" t="s">
        <v>672</v>
      </c>
      <c r="E16" s="39">
        <v>1</v>
      </c>
      <c r="F16" s="21">
        <f t="shared" si="4"/>
        <v>1</v>
      </c>
      <c r="G16" s="21">
        <f t="shared" si="5"/>
        <v>1</v>
      </c>
      <c r="H16" s="21">
        <v>1</v>
      </c>
      <c r="I16" s="38" t="s">
        <v>673</v>
      </c>
      <c r="J16" s="40">
        <v>1</v>
      </c>
      <c r="K16" s="21">
        <f t="shared" si="0"/>
        <v>1</v>
      </c>
      <c r="L16" s="21">
        <f t="shared" si="1"/>
        <v>1</v>
      </c>
      <c r="M16" s="21">
        <v>1</v>
      </c>
      <c r="N16" s="51" t="s">
        <v>674</v>
      </c>
      <c r="O16" s="40">
        <v>1</v>
      </c>
      <c r="P16" s="21">
        <f t="shared" si="2"/>
        <v>1</v>
      </c>
      <c r="Q16" s="21">
        <f t="shared" si="3"/>
        <v>1</v>
      </c>
      <c r="R16" s="21">
        <v>1</v>
      </c>
      <c r="S16" s="26" t="s">
        <v>104</v>
      </c>
    </row>
    <row r="17" spans="1:19" s="42" customFormat="1" ht="285.75" customHeight="1" x14ac:dyDescent="0.2">
      <c r="A17" s="37">
        <v>8</v>
      </c>
      <c r="B17" s="276" t="s">
        <v>675</v>
      </c>
      <c r="C17" s="229" t="s">
        <v>130</v>
      </c>
      <c r="D17" s="52" t="s">
        <v>1471</v>
      </c>
      <c r="E17" s="39">
        <v>1</v>
      </c>
      <c r="F17" s="21">
        <f t="shared" si="4"/>
        <v>1</v>
      </c>
      <c r="G17" s="21">
        <f t="shared" si="5"/>
        <v>1</v>
      </c>
      <c r="H17" s="21">
        <v>1</v>
      </c>
      <c r="I17" s="52" t="s">
        <v>1706</v>
      </c>
      <c r="J17" s="40">
        <v>1</v>
      </c>
      <c r="K17" s="21">
        <f t="shared" si="0"/>
        <v>1</v>
      </c>
      <c r="L17" s="21">
        <f t="shared" si="1"/>
        <v>1</v>
      </c>
      <c r="M17" s="21">
        <v>1</v>
      </c>
      <c r="N17" s="51" t="s">
        <v>1472</v>
      </c>
      <c r="O17" s="40">
        <v>1</v>
      </c>
      <c r="P17" s="21">
        <f t="shared" si="2"/>
        <v>1</v>
      </c>
      <c r="Q17" s="21">
        <f t="shared" si="3"/>
        <v>1</v>
      </c>
      <c r="R17" s="21">
        <v>1</v>
      </c>
      <c r="S17" s="26" t="s">
        <v>104</v>
      </c>
    </row>
    <row r="18" spans="1:19" s="42" customFormat="1" ht="128.25" customHeight="1" x14ac:dyDescent="0.2">
      <c r="A18" s="37">
        <v>9</v>
      </c>
      <c r="B18" s="277"/>
      <c r="C18" s="229"/>
      <c r="D18" s="38" t="s">
        <v>676</v>
      </c>
      <c r="E18" s="39">
        <v>1</v>
      </c>
      <c r="F18" s="21">
        <f t="shared" si="4"/>
        <v>1</v>
      </c>
      <c r="G18" s="21">
        <f t="shared" si="5"/>
        <v>1</v>
      </c>
      <c r="H18" s="21">
        <v>1</v>
      </c>
      <c r="I18" s="38" t="s">
        <v>677</v>
      </c>
      <c r="J18" s="40">
        <v>1</v>
      </c>
      <c r="K18" s="21">
        <f t="shared" si="0"/>
        <v>1</v>
      </c>
      <c r="L18" s="21">
        <f t="shared" si="1"/>
        <v>1</v>
      </c>
      <c r="M18" s="21">
        <v>1</v>
      </c>
      <c r="N18" s="38" t="s">
        <v>678</v>
      </c>
      <c r="O18" s="40">
        <v>1</v>
      </c>
      <c r="P18" s="21">
        <f t="shared" si="2"/>
        <v>1</v>
      </c>
      <c r="Q18" s="21">
        <f t="shared" si="3"/>
        <v>1</v>
      </c>
      <c r="R18" s="21">
        <v>1</v>
      </c>
      <c r="S18" s="26" t="s">
        <v>104</v>
      </c>
    </row>
    <row r="19" spans="1:19" s="42" customFormat="1" ht="153.75" customHeight="1" x14ac:dyDescent="0.2">
      <c r="A19" s="37">
        <v>10</v>
      </c>
      <c r="B19" s="278"/>
      <c r="C19" s="229"/>
      <c r="D19" s="38" t="s">
        <v>679</v>
      </c>
      <c r="E19" s="39">
        <v>1</v>
      </c>
      <c r="F19" s="21">
        <f t="shared" si="4"/>
        <v>1</v>
      </c>
      <c r="G19" s="21">
        <f t="shared" si="5"/>
        <v>1</v>
      </c>
      <c r="H19" s="21">
        <v>1</v>
      </c>
      <c r="I19" s="38" t="s">
        <v>680</v>
      </c>
      <c r="J19" s="40">
        <v>1</v>
      </c>
      <c r="K19" s="21">
        <f t="shared" si="0"/>
        <v>1</v>
      </c>
      <c r="L19" s="21">
        <f t="shared" si="1"/>
        <v>1</v>
      </c>
      <c r="M19" s="21">
        <v>1</v>
      </c>
      <c r="N19" s="52" t="s">
        <v>1473</v>
      </c>
      <c r="O19" s="40">
        <v>1</v>
      </c>
      <c r="P19" s="21">
        <f t="shared" si="2"/>
        <v>1</v>
      </c>
      <c r="Q19" s="21">
        <f t="shared" si="3"/>
        <v>1</v>
      </c>
      <c r="R19" s="21">
        <v>1</v>
      </c>
      <c r="S19" s="26" t="s">
        <v>104</v>
      </c>
    </row>
    <row r="20" spans="1:19" s="42" customFormat="1" ht="365.25" customHeight="1" x14ac:dyDescent="0.2">
      <c r="A20" s="37">
        <v>11</v>
      </c>
      <c r="B20" s="53" t="s">
        <v>675</v>
      </c>
      <c r="C20" s="229"/>
      <c r="D20" s="38" t="s">
        <v>681</v>
      </c>
      <c r="E20" s="39">
        <v>1</v>
      </c>
      <c r="F20" s="21">
        <f t="shared" si="4"/>
        <v>1</v>
      </c>
      <c r="G20" s="21">
        <f t="shared" si="5"/>
        <v>1</v>
      </c>
      <c r="H20" s="21">
        <v>1</v>
      </c>
      <c r="I20" s="52" t="s">
        <v>1474</v>
      </c>
      <c r="J20" s="40">
        <v>1</v>
      </c>
      <c r="K20" s="21">
        <f t="shared" si="0"/>
        <v>1</v>
      </c>
      <c r="L20" s="21">
        <f t="shared" si="1"/>
        <v>1</v>
      </c>
      <c r="M20" s="21">
        <v>1</v>
      </c>
      <c r="N20" s="279" t="s">
        <v>1475</v>
      </c>
      <c r="O20" s="40">
        <v>1</v>
      </c>
      <c r="P20" s="21">
        <f t="shared" si="2"/>
        <v>1</v>
      </c>
      <c r="Q20" s="21">
        <f t="shared" si="3"/>
        <v>1</v>
      </c>
      <c r="R20" s="21">
        <v>1</v>
      </c>
      <c r="S20" s="54" t="s">
        <v>104</v>
      </c>
    </row>
    <row r="21" spans="1:19" s="42" customFormat="1" ht="321" customHeight="1" x14ac:dyDescent="0.2">
      <c r="A21" s="37">
        <v>12</v>
      </c>
      <c r="B21" s="53" t="s">
        <v>675</v>
      </c>
      <c r="C21" s="229"/>
      <c r="D21" s="38" t="s">
        <v>682</v>
      </c>
      <c r="E21" s="39">
        <v>1</v>
      </c>
      <c r="F21" s="21">
        <f t="shared" si="4"/>
        <v>1</v>
      </c>
      <c r="G21" s="21">
        <f t="shared" si="5"/>
        <v>1</v>
      </c>
      <c r="H21" s="21">
        <v>1</v>
      </c>
      <c r="I21" s="38" t="s">
        <v>683</v>
      </c>
      <c r="J21" s="40">
        <v>1</v>
      </c>
      <c r="K21" s="21">
        <f t="shared" si="0"/>
        <v>1</v>
      </c>
      <c r="L21" s="21">
        <f t="shared" si="1"/>
        <v>1</v>
      </c>
      <c r="M21" s="21">
        <v>1</v>
      </c>
      <c r="N21" s="280"/>
      <c r="O21" s="40">
        <v>1</v>
      </c>
      <c r="P21" s="21">
        <f t="shared" si="2"/>
        <v>1</v>
      </c>
      <c r="Q21" s="21">
        <f t="shared" si="3"/>
        <v>1</v>
      </c>
      <c r="R21" s="21">
        <v>1</v>
      </c>
      <c r="S21" s="54" t="s">
        <v>104</v>
      </c>
    </row>
    <row r="22" spans="1:19" s="42" customFormat="1" ht="386.25" customHeight="1" x14ac:dyDescent="0.2">
      <c r="A22" s="37">
        <v>13</v>
      </c>
      <c r="B22" s="38" t="s">
        <v>684</v>
      </c>
      <c r="C22" s="224" t="s">
        <v>131</v>
      </c>
      <c r="D22" s="38" t="s">
        <v>685</v>
      </c>
      <c r="E22" s="39">
        <v>1</v>
      </c>
      <c r="F22" s="21">
        <f t="shared" si="4"/>
        <v>1</v>
      </c>
      <c r="G22" s="21">
        <f t="shared" si="5"/>
        <v>1</v>
      </c>
      <c r="H22" s="21">
        <v>1</v>
      </c>
      <c r="I22" s="38" t="s">
        <v>686</v>
      </c>
      <c r="J22" s="40">
        <v>1</v>
      </c>
      <c r="K22" s="21">
        <f t="shared" si="0"/>
        <v>1</v>
      </c>
      <c r="L22" s="21">
        <f t="shared" si="1"/>
        <v>1</v>
      </c>
      <c r="M22" s="21">
        <v>1</v>
      </c>
      <c r="N22" s="52" t="s">
        <v>1476</v>
      </c>
      <c r="O22" s="40">
        <v>1</v>
      </c>
      <c r="P22" s="21">
        <f t="shared" si="2"/>
        <v>1</v>
      </c>
      <c r="Q22" s="21">
        <f t="shared" si="3"/>
        <v>1</v>
      </c>
      <c r="R22" s="21">
        <v>1</v>
      </c>
      <c r="S22" s="26" t="s">
        <v>104</v>
      </c>
    </row>
    <row r="23" spans="1:19" s="42" customFormat="1" ht="180" customHeight="1" x14ac:dyDescent="0.2">
      <c r="A23" s="37">
        <v>14</v>
      </c>
      <c r="B23" s="38" t="s">
        <v>684</v>
      </c>
      <c r="C23" s="224"/>
      <c r="D23" s="38" t="s">
        <v>687</v>
      </c>
      <c r="E23" s="39">
        <v>1</v>
      </c>
      <c r="F23" s="21">
        <f t="shared" si="4"/>
        <v>1</v>
      </c>
      <c r="G23" s="21">
        <f t="shared" si="5"/>
        <v>1</v>
      </c>
      <c r="H23" s="21">
        <v>1</v>
      </c>
      <c r="I23" s="38" t="s">
        <v>688</v>
      </c>
      <c r="J23" s="40">
        <v>1</v>
      </c>
      <c r="K23" s="21">
        <f t="shared" si="0"/>
        <v>1</v>
      </c>
      <c r="L23" s="21">
        <f t="shared" si="1"/>
        <v>1</v>
      </c>
      <c r="M23" s="21">
        <v>1</v>
      </c>
      <c r="N23" s="38" t="s">
        <v>689</v>
      </c>
      <c r="O23" s="40">
        <v>1</v>
      </c>
      <c r="P23" s="21">
        <f t="shared" si="2"/>
        <v>1</v>
      </c>
      <c r="Q23" s="21">
        <f t="shared" si="3"/>
        <v>1</v>
      </c>
      <c r="R23" s="21">
        <v>1</v>
      </c>
      <c r="S23" s="26" t="s">
        <v>104</v>
      </c>
    </row>
    <row r="24" spans="1:19" s="42" customFormat="1" ht="381.75" customHeight="1" x14ac:dyDescent="0.2">
      <c r="A24" s="37">
        <v>15</v>
      </c>
      <c r="B24" s="38" t="s">
        <v>684</v>
      </c>
      <c r="C24" s="224"/>
      <c r="D24" s="38" t="s">
        <v>1589</v>
      </c>
      <c r="E24" s="39">
        <v>1</v>
      </c>
      <c r="F24" s="21">
        <f t="shared" si="4"/>
        <v>1</v>
      </c>
      <c r="G24" s="21">
        <f t="shared" si="5"/>
        <v>1</v>
      </c>
      <c r="H24" s="21">
        <v>1</v>
      </c>
      <c r="I24" s="38" t="s">
        <v>1590</v>
      </c>
      <c r="J24" s="40">
        <v>1</v>
      </c>
      <c r="K24" s="21">
        <f t="shared" si="0"/>
        <v>1</v>
      </c>
      <c r="L24" s="21">
        <f t="shared" si="1"/>
        <v>1</v>
      </c>
      <c r="M24" s="21">
        <v>1</v>
      </c>
      <c r="N24" s="38" t="s">
        <v>690</v>
      </c>
      <c r="O24" s="40">
        <v>1</v>
      </c>
      <c r="P24" s="21">
        <f t="shared" si="2"/>
        <v>1</v>
      </c>
      <c r="Q24" s="21">
        <f t="shared" si="3"/>
        <v>1</v>
      </c>
      <c r="R24" s="21">
        <v>1</v>
      </c>
      <c r="S24" s="26" t="s">
        <v>104</v>
      </c>
    </row>
    <row r="25" spans="1:19" s="42" customFormat="1" ht="93.75" x14ac:dyDescent="0.2">
      <c r="A25" s="37">
        <v>16</v>
      </c>
      <c r="B25" s="38" t="s">
        <v>691</v>
      </c>
      <c r="C25" s="224"/>
      <c r="D25" s="38" t="s">
        <v>692</v>
      </c>
      <c r="E25" s="39">
        <v>1</v>
      </c>
      <c r="F25" s="21">
        <f t="shared" si="4"/>
        <v>1</v>
      </c>
      <c r="G25" s="21">
        <f t="shared" si="5"/>
        <v>1</v>
      </c>
      <c r="H25" s="21">
        <v>1</v>
      </c>
      <c r="I25" s="38" t="s">
        <v>693</v>
      </c>
      <c r="J25" s="40">
        <v>1</v>
      </c>
      <c r="K25" s="21">
        <f t="shared" si="0"/>
        <v>1</v>
      </c>
      <c r="L25" s="21">
        <f t="shared" si="1"/>
        <v>1</v>
      </c>
      <c r="M25" s="21">
        <v>1</v>
      </c>
      <c r="N25" s="38" t="s">
        <v>694</v>
      </c>
      <c r="O25" s="40">
        <v>1</v>
      </c>
      <c r="P25" s="21">
        <f t="shared" si="2"/>
        <v>1</v>
      </c>
      <c r="Q25" s="21">
        <f t="shared" si="3"/>
        <v>1</v>
      </c>
      <c r="R25" s="21">
        <v>1</v>
      </c>
      <c r="S25" s="26" t="s">
        <v>104</v>
      </c>
    </row>
    <row r="26" spans="1:19" s="42" customFormat="1" ht="168" customHeight="1" x14ac:dyDescent="0.2">
      <c r="A26" s="37">
        <v>17</v>
      </c>
      <c r="B26" s="38" t="s">
        <v>695</v>
      </c>
      <c r="C26" s="224"/>
      <c r="D26" s="38" t="s">
        <v>696</v>
      </c>
      <c r="E26" s="39">
        <v>1</v>
      </c>
      <c r="F26" s="21">
        <f t="shared" si="4"/>
        <v>1</v>
      </c>
      <c r="G26" s="21">
        <f t="shared" si="5"/>
        <v>1</v>
      </c>
      <c r="H26" s="21">
        <v>1</v>
      </c>
      <c r="I26" s="38" t="s">
        <v>697</v>
      </c>
      <c r="J26" s="40">
        <v>1</v>
      </c>
      <c r="K26" s="21">
        <f t="shared" si="0"/>
        <v>1</v>
      </c>
      <c r="L26" s="21">
        <f t="shared" si="1"/>
        <v>1</v>
      </c>
      <c r="M26" s="21">
        <v>1</v>
      </c>
      <c r="N26" s="38" t="s">
        <v>698</v>
      </c>
      <c r="O26" s="40">
        <v>1</v>
      </c>
      <c r="P26" s="21">
        <f t="shared" si="2"/>
        <v>1</v>
      </c>
      <c r="Q26" s="21">
        <f t="shared" si="3"/>
        <v>1</v>
      </c>
      <c r="R26" s="21">
        <v>1</v>
      </c>
      <c r="S26" s="26" t="s">
        <v>104</v>
      </c>
    </row>
    <row r="27" spans="1:19" s="42" customFormat="1" ht="18.75" x14ac:dyDescent="0.2">
      <c r="A27" s="228" t="s">
        <v>123</v>
      </c>
      <c r="B27" s="228"/>
      <c r="C27" s="228"/>
      <c r="D27" s="228"/>
      <c r="E27" s="228"/>
      <c r="F27" s="228"/>
      <c r="G27" s="228"/>
      <c r="H27" s="228"/>
      <c r="I27" s="228"/>
      <c r="J27" s="228"/>
      <c r="K27" s="228"/>
      <c r="L27" s="228"/>
      <c r="M27" s="228"/>
      <c r="N27" s="228"/>
      <c r="O27" s="228"/>
      <c r="P27" s="228"/>
      <c r="Q27" s="228"/>
      <c r="R27" s="228"/>
      <c r="S27" s="228"/>
    </row>
    <row r="28" spans="1:19" s="42" customFormat="1" ht="112.5" customHeight="1" x14ac:dyDescent="0.2">
      <c r="A28" s="37">
        <v>18</v>
      </c>
      <c r="B28" s="38" t="s">
        <v>699</v>
      </c>
      <c r="C28" s="28" t="s">
        <v>132</v>
      </c>
      <c r="D28" s="38" t="s">
        <v>500</v>
      </c>
      <c r="E28" s="39">
        <v>1</v>
      </c>
      <c r="F28" s="21">
        <f>IF(E28=G28,H28)</f>
        <v>1</v>
      </c>
      <c r="G28" s="21">
        <f>IF(E28="NA","NA",H28)</f>
        <v>1</v>
      </c>
      <c r="H28" s="21">
        <v>1</v>
      </c>
      <c r="I28" s="38" t="s">
        <v>700</v>
      </c>
      <c r="J28" s="40">
        <v>1</v>
      </c>
      <c r="K28" s="21">
        <f t="shared" ref="K28:K42" si="6">IF(J28=L28,M28)</f>
        <v>1</v>
      </c>
      <c r="L28" s="21">
        <f t="shared" ref="L28:L42" si="7">IF(J28="NA","NA",M28)</f>
        <v>1</v>
      </c>
      <c r="M28" s="21">
        <v>1</v>
      </c>
      <c r="N28" s="38" t="s">
        <v>701</v>
      </c>
      <c r="O28" s="40">
        <v>1</v>
      </c>
      <c r="P28" s="21">
        <f t="shared" ref="P28:P42" si="8">IF(O28=Q28,R28)</f>
        <v>1</v>
      </c>
      <c r="Q28" s="21">
        <f t="shared" ref="Q28:Q42" si="9">IF(O28="NA","NA",R28)</f>
        <v>1</v>
      </c>
      <c r="R28" s="21">
        <v>1</v>
      </c>
      <c r="S28" s="231" t="s">
        <v>111</v>
      </c>
    </row>
    <row r="29" spans="1:19" s="42" customFormat="1" ht="243.75" customHeight="1" x14ac:dyDescent="0.2">
      <c r="A29" s="37">
        <v>19</v>
      </c>
      <c r="B29" s="38" t="s">
        <v>702</v>
      </c>
      <c r="C29" s="28" t="s">
        <v>133</v>
      </c>
      <c r="D29" s="38" t="s">
        <v>500</v>
      </c>
      <c r="E29" s="39">
        <v>1</v>
      </c>
      <c r="F29" s="21">
        <f>IF(E29=G29,H29)</f>
        <v>1</v>
      </c>
      <c r="G29" s="21">
        <f>IF(E29="NA","NA",H29)</f>
        <v>1</v>
      </c>
      <c r="H29" s="21">
        <v>1</v>
      </c>
      <c r="I29" s="38" t="s">
        <v>703</v>
      </c>
      <c r="J29" s="40">
        <v>1</v>
      </c>
      <c r="K29" s="21">
        <f t="shared" si="6"/>
        <v>1</v>
      </c>
      <c r="L29" s="21">
        <f t="shared" si="7"/>
        <v>1</v>
      </c>
      <c r="M29" s="21">
        <v>1</v>
      </c>
      <c r="N29" s="38" t="s">
        <v>704</v>
      </c>
      <c r="O29" s="40">
        <v>1</v>
      </c>
      <c r="P29" s="21">
        <f t="shared" si="8"/>
        <v>1</v>
      </c>
      <c r="Q29" s="21">
        <f t="shared" si="9"/>
        <v>1</v>
      </c>
      <c r="R29" s="21">
        <v>1</v>
      </c>
      <c r="S29" s="233"/>
    </row>
    <row r="30" spans="1:19" s="42" customFormat="1" ht="135" customHeight="1" x14ac:dyDescent="0.2">
      <c r="A30" s="37">
        <v>20</v>
      </c>
      <c r="B30" s="38" t="s">
        <v>705</v>
      </c>
      <c r="C30" s="28" t="s">
        <v>134</v>
      </c>
      <c r="D30" s="38" t="s">
        <v>500</v>
      </c>
      <c r="E30" s="39">
        <v>1</v>
      </c>
      <c r="F30" s="21">
        <f t="shared" ref="F30:F42" si="10">IF(E30=G30,H30)</f>
        <v>1</v>
      </c>
      <c r="G30" s="21">
        <f t="shared" ref="G30:G42" si="11">IF(E30="NA","NA",H30)</f>
        <v>1</v>
      </c>
      <c r="H30" s="21">
        <v>1</v>
      </c>
      <c r="I30" s="38" t="s">
        <v>706</v>
      </c>
      <c r="J30" s="40">
        <v>1</v>
      </c>
      <c r="K30" s="21">
        <f t="shared" si="6"/>
        <v>1</v>
      </c>
      <c r="L30" s="21">
        <f t="shared" si="7"/>
        <v>1</v>
      </c>
      <c r="M30" s="21">
        <v>1</v>
      </c>
      <c r="N30" s="38" t="s">
        <v>707</v>
      </c>
      <c r="O30" s="40">
        <v>1</v>
      </c>
      <c r="P30" s="21">
        <f t="shared" si="8"/>
        <v>1</v>
      </c>
      <c r="Q30" s="21">
        <f t="shared" si="9"/>
        <v>1</v>
      </c>
      <c r="R30" s="21">
        <v>1</v>
      </c>
      <c r="S30" s="231" t="s">
        <v>111</v>
      </c>
    </row>
    <row r="31" spans="1:19" s="42" customFormat="1" ht="131.25" x14ac:dyDescent="0.2">
      <c r="A31" s="37">
        <v>21</v>
      </c>
      <c r="B31" s="38" t="s">
        <v>1285</v>
      </c>
      <c r="C31" s="28" t="s">
        <v>135</v>
      </c>
      <c r="D31" s="38" t="s">
        <v>500</v>
      </c>
      <c r="E31" s="39">
        <v>1</v>
      </c>
      <c r="F31" s="21">
        <f t="shared" si="10"/>
        <v>1</v>
      </c>
      <c r="G31" s="21">
        <f t="shared" si="11"/>
        <v>1</v>
      </c>
      <c r="H31" s="21">
        <v>1</v>
      </c>
      <c r="I31" s="38" t="s">
        <v>706</v>
      </c>
      <c r="J31" s="40">
        <v>1</v>
      </c>
      <c r="K31" s="21">
        <f t="shared" si="6"/>
        <v>1</v>
      </c>
      <c r="L31" s="21">
        <f t="shared" si="7"/>
        <v>1</v>
      </c>
      <c r="M31" s="21">
        <v>1</v>
      </c>
      <c r="N31" s="38" t="s">
        <v>708</v>
      </c>
      <c r="O31" s="40">
        <v>1</v>
      </c>
      <c r="P31" s="21">
        <f t="shared" si="8"/>
        <v>1</v>
      </c>
      <c r="Q31" s="21">
        <f t="shared" si="9"/>
        <v>1</v>
      </c>
      <c r="R31" s="21">
        <v>1</v>
      </c>
      <c r="S31" s="233"/>
    </row>
    <row r="32" spans="1:19" s="42" customFormat="1" ht="168.75" x14ac:dyDescent="0.2">
      <c r="A32" s="37">
        <v>22</v>
      </c>
      <c r="B32" s="38" t="s">
        <v>1286</v>
      </c>
      <c r="C32" s="28" t="s">
        <v>136</v>
      </c>
      <c r="D32" s="38" t="s">
        <v>500</v>
      </c>
      <c r="E32" s="39">
        <v>1</v>
      </c>
      <c r="F32" s="21">
        <f t="shared" si="10"/>
        <v>1</v>
      </c>
      <c r="G32" s="21">
        <f t="shared" si="11"/>
        <v>1</v>
      </c>
      <c r="H32" s="21">
        <v>1</v>
      </c>
      <c r="I32" s="38" t="s">
        <v>709</v>
      </c>
      <c r="J32" s="40">
        <v>1</v>
      </c>
      <c r="K32" s="21">
        <f t="shared" si="6"/>
        <v>1</v>
      </c>
      <c r="L32" s="21">
        <f t="shared" si="7"/>
        <v>1</v>
      </c>
      <c r="M32" s="21">
        <v>1</v>
      </c>
      <c r="N32" s="38" t="s">
        <v>710</v>
      </c>
      <c r="O32" s="40">
        <v>1</v>
      </c>
      <c r="P32" s="21">
        <f t="shared" si="8"/>
        <v>1</v>
      </c>
      <c r="Q32" s="21">
        <f t="shared" si="9"/>
        <v>1</v>
      </c>
      <c r="R32" s="21">
        <v>1</v>
      </c>
      <c r="S32" s="231" t="s">
        <v>111</v>
      </c>
    </row>
    <row r="33" spans="1:19" s="42" customFormat="1" ht="131.25" x14ac:dyDescent="0.2">
      <c r="A33" s="37">
        <v>23</v>
      </c>
      <c r="B33" s="38" t="s">
        <v>1287</v>
      </c>
      <c r="C33" s="28" t="s">
        <v>137</v>
      </c>
      <c r="D33" s="38" t="s">
        <v>500</v>
      </c>
      <c r="E33" s="39">
        <v>1</v>
      </c>
      <c r="F33" s="21">
        <f t="shared" si="10"/>
        <v>1</v>
      </c>
      <c r="G33" s="21">
        <f t="shared" si="11"/>
        <v>1</v>
      </c>
      <c r="H33" s="21">
        <v>1</v>
      </c>
      <c r="I33" s="38" t="s">
        <v>706</v>
      </c>
      <c r="J33" s="40">
        <v>1</v>
      </c>
      <c r="K33" s="21">
        <f t="shared" si="6"/>
        <v>1</v>
      </c>
      <c r="L33" s="21">
        <f t="shared" si="7"/>
        <v>1</v>
      </c>
      <c r="M33" s="21">
        <v>1</v>
      </c>
      <c r="N33" s="38" t="s">
        <v>708</v>
      </c>
      <c r="O33" s="40">
        <v>1</v>
      </c>
      <c r="P33" s="21">
        <f t="shared" si="8"/>
        <v>1</v>
      </c>
      <c r="Q33" s="21">
        <f t="shared" si="9"/>
        <v>1</v>
      </c>
      <c r="R33" s="21">
        <v>1</v>
      </c>
      <c r="S33" s="232"/>
    </row>
    <row r="34" spans="1:19" s="42" customFormat="1" ht="187.5" x14ac:dyDescent="0.2">
      <c r="A34" s="37">
        <v>24</v>
      </c>
      <c r="B34" s="38" t="s">
        <v>515</v>
      </c>
      <c r="C34" s="28" t="s">
        <v>76</v>
      </c>
      <c r="D34" s="38" t="s">
        <v>711</v>
      </c>
      <c r="E34" s="39">
        <v>1</v>
      </c>
      <c r="F34" s="21">
        <f t="shared" si="10"/>
        <v>1</v>
      </c>
      <c r="G34" s="21">
        <f t="shared" si="11"/>
        <v>1</v>
      </c>
      <c r="H34" s="21">
        <v>1</v>
      </c>
      <c r="I34" s="38" t="s">
        <v>1288</v>
      </c>
      <c r="J34" s="40">
        <v>1</v>
      </c>
      <c r="K34" s="21">
        <f t="shared" si="6"/>
        <v>1</v>
      </c>
      <c r="L34" s="21">
        <f t="shared" si="7"/>
        <v>1</v>
      </c>
      <c r="M34" s="21">
        <v>1</v>
      </c>
      <c r="N34" s="38" t="s">
        <v>1289</v>
      </c>
      <c r="O34" s="40">
        <v>1</v>
      </c>
      <c r="P34" s="21">
        <f t="shared" si="8"/>
        <v>1</v>
      </c>
      <c r="Q34" s="21">
        <f t="shared" si="9"/>
        <v>1</v>
      </c>
      <c r="R34" s="21">
        <v>1</v>
      </c>
      <c r="S34" s="233"/>
    </row>
    <row r="35" spans="1:19" s="42" customFormat="1" ht="187.5" x14ac:dyDescent="0.2">
      <c r="A35" s="37">
        <v>25</v>
      </c>
      <c r="B35" s="38" t="s">
        <v>713</v>
      </c>
      <c r="C35" s="28" t="s">
        <v>138</v>
      </c>
      <c r="D35" s="38" t="s">
        <v>711</v>
      </c>
      <c r="E35" s="39">
        <v>1</v>
      </c>
      <c r="F35" s="21">
        <f t="shared" si="10"/>
        <v>1</v>
      </c>
      <c r="G35" s="21">
        <f t="shared" si="11"/>
        <v>1</v>
      </c>
      <c r="H35" s="21">
        <v>1</v>
      </c>
      <c r="I35" s="38" t="s">
        <v>712</v>
      </c>
      <c r="J35" s="40">
        <v>1</v>
      </c>
      <c r="K35" s="21">
        <f t="shared" si="6"/>
        <v>1</v>
      </c>
      <c r="L35" s="21">
        <f t="shared" si="7"/>
        <v>1</v>
      </c>
      <c r="M35" s="21">
        <v>1</v>
      </c>
      <c r="N35" s="38" t="s">
        <v>1289</v>
      </c>
      <c r="O35" s="40">
        <v>1</v>
      </c>
      <c r="P35" s="21">
        <f t="shared" si="8"/>
        <v>1</v>
      </c>
      <c r="Q35" s="21">
        <f t="shared" si="9"/>
        <v>1</v>
      </c>
      <c r="R35" s="21">
        <v>1</v>
      </c>
      <c r="S35" s="231" t="s">
        <v>111</v>
      </c>
    </row>
    <row r="36" spans="1:19" s="42" customFormat="1" ht="319.5" customHeight="1" x14ac:dyDescent="0.2">
      <c r="A36" s="37">
        <v>26</v>
      </c>
      <c r="B36" s="38" t="s">
        <v>714</v>
      </c>
      <c r="C36" s="28" t="s">
        <v>79</v>
      </c>
      <c r="D36" s="38" t="s">
        <v>711</v>
      </c>
      <c r="E36" s="39">
        <v>1</v>
      </c>
      <c r="F36" s="21">
        <f t="shared" si="10"/>
        <v>1</v>
      </c>
      <c r="G36" s="21">
        <f t="shared" si="11"/>
        <v>1</v>
      </c>
      <c r="H36" s="21">
        <v>1</v>
      </c>
      <c r="I36" s="38" t="s">
        <v>712</v>
      </c>
      <c r="J36" s="40">
        <v>1</v>
      </c>
      <c r="K36" s="21">
        <f t="shared" si="6"/>
        <v>1</v>
      </c>
      <c r="L36" s="21">
        <f t="shared" si="7"/>
        <v>1</v>
      </c>
      <c r="M36" s="21">
        <v>1</v>
      </c>
      <c r="N36" s="38" t="s">
        <v>1289</v>
      </c>
      <c r="O36" s="40">
        <v>1</v>
      </c>
      <c r="P36" s="21">
        <f t="shared" si="8"/>
        <v>1</v>
      </c>
      <c r="Q36" s="21">
        <f t="shared" si="9"/>
        <v>1</v>
      </c>
      <c r="R36" s="21">
        <v>1</v>
      </c>
      <c r="S36" s="233"/>
    </row>
    <row r="37" spans="1:19" s="42" customFormat="1" ht="256.5" customHeight="1" x14ac:dyDescent="0.2">
      <c r="A37" s="37">
        <v>27</v>
      </c>
      <c r="B37" s="275" t="s">
        <v>715</v>
      </c>
      <c r="C37" s="229" t="s">
        <v>1506</v>
      </c>
      <c r="D37" s="166" t="s">
        <v>588</v>
      </c>
      <c r="E37" s="39">
        <v>1</v>
      </c>
      <c r="F37" s="21">
        <f t="shared" si="10"/>
        <v>1</v>
      </c>
      <c r="G37" s="21">
        <f t="shared" si="11"/>
        <v>1</v>
      </c>
      <c r="H37" s="21">
        <v>1</v>
      </c>
      <c r="I37" s="166" t="s">
        <v>1290</v>
      </c>
      <c r="J37" s="40">
        <v>1</v>
      </c>
      <c r="K37" s="21">
        <f t="shared" si="6"/>
        <v>1</v>
      </c>
      <c r="L37" s="21">
        <f t="shared" si="7"/>
        <v>1</v>
      </c>
      <c r="M37" s="21">
        <v>1</v>
      </c>
      <c r="N37" s="166" t="s">
        <v>716</v>
      </c>
      <c r="O37" s="40">
        <v>1</v>
      </c>
      <c r="P37" s="21">
        <f t="shared" si="8"/>
        <v>1</v>
      </c>
      <c r="Q37" s="21">
        <f t="shared" si="9"/>
        <v>1</v>
      </c>
      <c r="R37" s="21">
        <v>1</v>
      </c>
      <c r="S37" s="228" t="s">
        <v>90</v>
      </c>
    </row>
    <row r="38" spans="1:19" s="42" customFormat="1" ht="150.75" customHeight="1" x14ac:dyDescent="0.2">
      <c r="A38" s="37">
        <v>28</v>
      </c>
      <c r="B38" s="275"/>
      <c r="C38" s="229"/>
      <c r="D38" s="166" t="s">
        <v>717</v>
      </c>
      <c r="E38" s="39">
        <v>1</v>
      </c>
      <c r="F38" s="21">
        <f t="shared" si="10"/>
        <v>1</v>
      </c>
      <c r="G38" s="21">
        <f t="shared" si="11"/>
        <v>1</v>
      </c>
      <c r="H38" s="21">
        <v>1</v>
      </c>
      <c r="I38" s="166" t="s">
        <v>718</v>
      </c>
      <c r="J38" s="40">
        <v>1</v>
      </c>
      <c r="K38" s="21">
        <f t="shared" si="6"/>
        <v>1</v>
      </c>
      <c r="L38" s="21">
        <f t="shared" si="7"/>
        <v>1</v>
      </c>
      <c r="M38" s="21">
        <v>1</v>
      </c>
      <c r="N38" s="166" t="s">
        <v>719</v>
      </c>
      <c r="O38" s="40">
        <v>1</v>
      </c>
      <c r="P38" s="21">
        <f t="shared" si="8"/>
        <v>1</v>
      </c>
      <c r="Q38" s="21">
        <f t="shared" si="9"/>
        <v>1</v>
      </c>
      <c r="R38" s="21">
        <v>1</v>
      </c>
      <c r="S38" s="228"/>
    </row>
    <row r="39" spans="1:19" s="42" customFormat="1" ht="232.5" customHeight="1" x14ac:dyDescent="0.2">
      <c r="A39" s="37">
        <v>29</v>
      </c>
      <c r="B39" s="275"/>
      <c r="C39" s="229"/>
      <c r="D39" s="166" t="s">
        <v>720</v>
      </c>
      <c r="E39" s="39">
        <v>1</v>
      </c>
      <c r="F39" s="21">
        <f t="shared" si="10"/>
        <v>1</v>
      </c>
      <c r="G39" s="21">
        <f t="shared" si="11"/>
        <v>1</v>
      </c>
      <c r="H39" s="21">
        <v>1</v>
      </c>
      <c r="I39" s="166" t="s">
        <v>1291</v>
      </c>
      <c r="J39" s="40">
        <v>1</v>
      </c>
      <c r="K39" s="21">
        <f t="shared" si="6"/>
        <v>1</v>
      </c>
      <c r="L39" s="21">
        <f t="shared" si="7"/>
        <v>1</v>
      </c>
      <c r="M39" s="21">
        <v>1</v>
      </c>
      <c r="N39" s="166" t="s">
        <v>721</v>
      </c>
      <c r="O39" s="40">
        <v>1</v>
      </c>
      <c r="P39" s="21">
        <f t="shared" si="8"/>
        <v>1</v>
      </c>
      <c r="Q39" s="21">
        <f t="shared" si="9"/>
        <v>1</v>
      </c>
      <c r="R39" s="21">
        <v>1</v>
      </c>
      <c r="S39" s="228"/>
    </row>
    <row r="40" spans="1:19" s="42" customFormat="1" ht="94.5" customHeight="1" x14ac:dyDescent="0.2">
      <c r="A40" s="37">
        <v>30</v>
      </c>
      <c r="B40" s="275"/>
      <c r="C40" s="229"/>
      <c r="D40" s="166" t="s">
        <v>722</v>
      </c>
      <c r="E40" s="39">
        <v>1</v>
      </c>
      <c r="F40" s="21">
        <f t="shared" si="10"/>
        <v>1</v>
      </c>
      <c r="G40" s="21">
        <f t="shared" si="11"/>
        <v>1</v>
      </c>
      <c r="H40" s="21">
        <v>1</v>
      </c>
      <c r="I40" s="166" t="s">
        <v>723</v>
      </c>
      <c r="J40" s="40">
        <v>1</v>
      </c>
      <c r="K40" s="21">
        <f t="shared" si="6"/>
        <v>1</v>
      </c>
      <c r="L40" s="21">
        <f t="shared" si="7"/>
        <v>1</v>
      </c>
      <c r="M40" s="21">
        <v>1</v>
      </c>
      <c r="N40" s="166" t="s">
        <v>724</v>
      </c>
      <c r="O40" s="40">
        <v>1</v>
      </c>
      <c r="P40" s="21">
        <f t="shared" si="8"/>
        <v>1</v>
      </c>
      <c r="Q40" s="21">
        <f t="shared" si="9"/>
        <v>1</v>
      </c>
      <c r="R40" s="21">
        <v>1</v>
      </c>
      <c r="S40" s="228"/>
    </row>
    <row r="41" spans="1:19" s="42" customFormat="1" ht="166.5" customHeight="1" x14ac:dyDescent="0.2">
      <c r="A41" s="37">
        <v>31</v>
      </c>
      <c r="B41" s="275" t="s">
        <v>725</v>
      </c>
      <c r="C41" s="224" t="s">
        <v>139</v>
      </c>
      <c r="D41" s="38" t="s">
        <v>1292</v>
      </c>
      <c r="E41" s="39">
        <v>1</v>
      </c>
      <c r="F41" s="21">
        <f t="shared" si="10"/>
        <v>1</v>
      </c>
      <c r="G41" s="21">
        <f t="shared" si="11"/>
        <v>1</v>
      </c>
      <c r="H41" s="21">
        <v>1</v>
      </c>
      <c r="I41" s="38" t="s">
        <v>1293</v>
      </c>
      <c r="J41" s="40">
        <v>1</v>
      </c>
      <c r="K41" s="21">
        <f t="shared" si="6"/>
        <v>1</v>
      </c>
      <c r="L41" s="21">
        <f t="shared" si="7"/>
        <v>1</v>
      </c>
      <c r="M41" s="21">
        <v>1</v>
      </c>
      <c r="N41" s="38" t="s">
        <v>727</v>
      </c>
      <c r="O41" s="40">
        <v>1</v>
      </c>
      <c r="P41" s="21">
        <f t="shared" si="8"/>
        <v>1</v>
      </c>
      <c r="Q41" s="21">
        <f t="shared" si="9"/>
        <v>1</v>
      </c>
      <c r="R41" s="21">
        <v>1</v>
      </c>
      <c r="S41" s="228" t="s">
        <v>147</v>
      </c>
    </row>
    <row r="42" spans="1:19" s="42" customFormat="1" ht="155.25" customHeight="1" x14ac:dyDescent="0.2">
      <c r="A42" s="37">
        <v>32</v>
      </c>
      <c r="B42" s="275"/>
      <c r="C42" s="224"/>
      <c r="D42" s="38" t="s">
        <v>728</v>
      </c>
      <c r="E42" s="39">
        <v>1</v>
      </c>
      <c r="F42" s="21">
        <f t="shared" si="10"/>
        <v>1</v>
      </c>
      <c r="G42" s="21">
        <f t="shared" si="11"/>
        <v>1</v>
      </c>
      <c r="H42" s="21">
        <v>1</v>
      </c>
      <c r="I42" s="38" t="s">
        <v>726</v>
      </c>
      <c r="J42" s="40">
        <v>1</v>
      </c>
      <c r="K42" s="21">
        <f t="shared" si="6"/>
        <v>1</v>
      </c>
      <c r="L42" s="21">
        <f t="shared" si="7"/>
        <v>1</v>
      </c>
      <c r="M42" s="21">
        <v>1</v>
      </c>
      <c r="N42" s="38" t="s">
        <v>727</v>
      </c>
      <c r="O42" s="40">
        <v>1</v>
      </c>
      <c r="P42" s="21">
        <f t="shared" si="8"/>
        <v>1</v>
      </c>
      <c r="Q42" s="21">
        <f t="shared" si="9"/>
        <v>1</v>
      </c>
      <c r="R42" s="21">
        <v>1</v>
      </c>
      <c r="S42" s="228"/>
    </row>
    <row r="43" spans="1:19" s="42" customFormat="1" ht="18.75" x14ac:dyDescent="0.2">
      <c r="A43" s="228" t="s">
        <v>124</v>
      </c>
      <c r="B43" s="228"/>
      <c r="C43" s="228"/>
      <c r="D43" s="228"/>
      <c r="E43" s="228"/>
      <c r="F43" s="228"/>
      <c r="G43" s="228"/>
      <c r="H43" s="228"/>
      <c r="I43" s="228"/>
      <c r="J43" s="228"/>
      <c r="K43" s="228"/>
      <c r="L43" s="228"/>
      <c r="M43" s="228"/>
      <c r="N43" s="228"/>
      <c r="O43" s="228"/>
      <c r="P43" s="228"/>
      <c r="Q43" s="228"/>
      <c r="R43" s="228"/>
      <c r="S43" s="228"/>
    </row>
    <row r="44" spans="1:19" s="42" customFormat="1" ht="102.75" customHeight="1" x14ac:dyDescent="0.2">
      <c r="A44" s="37">
        <v>33</v>
      </c>
      <c r="B44" s="275" t="s">
        <v>725</v>
      </c>
      <c r="C44" s="224" t="s">
        <v>139</v>
      </c>
      <c r="D44" s="38" t="s">
        <v>600</v>
      </c>
      <c r="E44" s="39">
        <v>1</v>
      </c>
      <c r="F44" s="21">
        <f>IF(E44=G44,H44)</f>
        <v>1</v>
      </c>
      <c r="G44" s="21">
        <f>IF(E44="NA","NA",H44)</f>
        <v>1</v>
      </c>
      <c r="H44" s="21">
        <v>1</v>
      </c>
      <c r="I44" s="38" t="s">
        <v>601</v>
      </c>
      <c r="J44" s="40">
        <v>1</v>
      </c>
      <c r="K44" s="21">
        <f>IF(J44=L44,M44)</f>
        <v>1</v>
      </c>
      <c r="L44" s="21">
        <f>IF(J44="NA","NA",M44)</f>
        <v>1</v>
      </c>
      <c r="M44" s="21">
        <v>1</v>
      </c>
      <c r="N44" s="38" t="s">
        <v>602</v>
      </c>
      <c r="O44" s="40">
        <v>1</v>
      </c>
      <c r="P44" s="21">
        <f>IF(O44=Q44,R44)</f>
        <v>1</v>
      </c>
      <c r="Q44" s="21">
        <f>IF(O44="NA","NA",R44)</f>
        <v>1</v>
      </c>
      <c r="R44" s="21">
        <v>1</v>
      </c>
      <c r="S44" s="228" t="s">
        <v>147</v>
      </c>
    </row>
    <row r="45" spans="1:19" s="42" customFormat="1" ht="72.75" customHeight="1" x14ac:dyDescent="0.2">
      <c r="A45" s="37">
        <v>34</v>
      </c>
      <c r="B45" s="275"/>
      <c r="C45" s="224"/>
      <c r="D45" s="38" t="s">
        <v>603</v>
      </c>
      <c r="E45" s="39">
        <v>1</v>
      </c>
      <c r="F45" s="21">
        <f>IF(E45=G45,H45)</f>
        <v>1</v>
      </c>
      <c r="G45" s="21">
        <f>IF(E45="NA","NA",H45)</f>
        <v>1</v>
      </c>
      <c r="H45" s="21">
        <v>1</v>
      </c>
      <c r="I45" s="38" t="s">
        <v>604</v>
      </c>
      <c r="J45" s="40">
        <v>1</v>
      </c>
      <c r="K45" s="21">
        <f>IF(J45=L45,M45)</f>
        <v>1</v>
      </c>
      <c r="L45" s="21">
        <f>IF(J45="NA","NA",M45)</f>
        <v>1</v>
      </c>
      <c r="M45" s="21">
        <v>1</v>
      </c>
      <c r="N45" s="38" t="s">
        <v>605</v>
      </c>
      <c r="O45" s="40">
        <v>1</v>
      </c>
      <c r="P45" s="21">
        <f>IF(O45=Q45,R45)</f>
        <v>1</v>
      </c>
      <c r="Q45" s="21">
        <f>IF(O45="NA","NA",R45)</f>
        <v>1</v>
      </c>
      <c r="R45" s="21">
        <v>1</v>
      </c>
      <c r="S45" s="228"/>
    </row>
    <row r="46" spans="1:19" s="42" customFormat="1" ht="26.25" customHeight="1" x14ac:dyDescent="0.2">
      <c r="A46" s="37">
        <v>35</v>
      </c>
      <c r="B46" s="275"/>
      <c r="C46" s="224"/>
      <c r="D46" s="38" t="s">
        <v>606</v>
      </c>
      <c r="E46" s="39">
        <v>1</v>
      </c>
      <c r="F46" s="21">
        <f>IF(E46=G46,H46)</f>
        <v>1</v>
      </c>
      <c r="G46" s="21">
        <f>IF(E46="NA","NA",H46)</f>
        <v>1</v>
      </c>
      <c r="H46" s="21">
        <v>1</v>
      </c>
      <c r="I46" s="38" t="s">
        <v>607</v>
      </c>
      <c r="J46" s="40">
        <v>1</v>
      </c>
      <c r="K46" s="21">
        <f>IF(J46=L46,M46)</f>
        <v>1</v>
      </c>
      <c r="L46" s="21">
        <f>IF(J46="NA","NA",M46)</f>
        <v>1</v>
      </c>
      <c r="M46" s="21">
        <v>1</v>
      </c>
      <c r="N46" s="38" t="s">
        <v>608</v>
      </c>
      <c r="O46" s="40">
        <v>1</v>
      </c>
      <c r="P46" s="21">
        <f>IF(O46=Q46,R46)</f>
        <v>1</v>
      </c>
      <c r="Q46" s="21">
        <f>IF(O46="NA","NA",R46)</f>
        <v>1</v>
      </c>
      <c r="R46" s="21">
        <v>1</v>
      </c>
      <c r="S46" s="228"/>
    </row>
    <row r="47" spans="1:19" s="55" customFormat="1" ht="18.75" x14ac:dyDescent="0.2">
      <c r="A47" s="228" t="s">
        <v>125</v>
      </c>
      <c r="B47" s="228"/>
      <c r="C47" s="228"/>
      <c r="D47" s="228"/>
      <c r="E47" s="228"/>
      <c r="F47" s="228"/>
      <c r="G47" s="228"/>
      <c r="H47" s="228"/>
      <c r="I47" s="228"/>
      <c r="J47" s="228"/>
      <c r="K47" s="228"/>
      <c r="L47" s="228"/>
      <c r="M47" s="228"/>
      <c r="N47" s="228"/>
      <c r="O47" s="228"/>
      <c r="P47" s="228"/>
      <c r="Q47" s="228"/>
      <c r="R47" s="228"/>
      <c r="S47" s="228"/>
    </row>
    <row r="48" spans="1:19" s="55" customFormat="1" ht="18.75" x14ac:dyDescent="0.2">
      <c r="A48" s="228" t="s">
        <v>119</v>
      </c>
      <c r="B48" s="228"/>
      <c r="C48" s="228"/>
      <c r="D48" s="228"/>
      <c r="E48" s="228"/>
      <c r="F48" s="228"/>
      <c r="G48" s="228"/>
      <c r="H48" s="228"/>
      <c r="I48" s="228"/>
      <c r="J48" s="228"/>
      <c r="K48" s="228"/>
      <c r="L48" s="228"/>
      <c r="M48" s="228"/>
      <c r="N48" s="228"/>
      <c r="O48" s="228"/>
      <c r="P48" s="228"/>
      <c r="Q48" s="228"/>
      <c r="R48" s="228"/>
      <c r="S48" s="228"/>
    </row>
    <row r="49" spans="1:19" s="42" customFormat="1" ht="18.75" x14ac:dyDescent="0.2">
      <c r="A49" s="37">
        <v>36</v>
      </c>
      <c r="B49" s="275" t="s">
        <v>725</v>
      </c>
      <c r="C49" s="224" t="s">
        <v>139</v>
      </c>
      <c r="D49" s="38" t="s">
        <v>610</v>
      </c>
      <c r="E49" s="39">
        <v>2</v>
      </c>
      <c r="F49" s="21">
        <f>IF(E49=G49,H49)</f>
        <v>2</v>
      </c>
      <c r="G49" s="21">
        <f>IF(E49="NA","NA",H49)</f>
        <v>2</v>
      </c>
      <c r="H49" s="21">
        <v>2</v>
      </c>
      <c r="I49" s="38" t="s">
        <v>611</v>
      </c>
      <c r="J49" s="40">
        <v>2</v>
      </c>
      <c r="K49" s="21">
        <f t="shared" ref="K49:K67" si="12">IF(J49=L49,M49)</f>
        <v>2</v>
      </c>
      <c r="L49" s="21">
        <f t="shared" ref="L49:L67" si="13">IF(J49="NA","NA",M49)</f>
        <v>2</v>
      </c>
      <c r="M49" s="21">
        <v>2</v>
      </c>
      <c r="N49" s="38" t="s">
        <v>612</v>
      </c>
      <c r="O49" s="40">
        <v>2</v>
      </c>
      <c r="P49" s="21">
        <f t="shared" ref="P49:P67" si="14">IF(O49=Q49,R49)</f>
        <v>2</v>
      </c>
      <c r="Q49" s="21">
        <f t="shared" ref="Q49:Q67" si="15">IF(O49="NA","NA",R49)</f>
        <v>2</v>
      </c>
      <c r="R49" s="21">
        <v>2</v>
      </c>
      <c r="S49" s="228" t="s">
        <v>147</v>
      </c>
    </row>
    <row r="50" spans="1:19" s="42" customFormat="1" ht="18.75" x14ac:dyDescent="0.2">
      <c r="A50" s="37">
        <v>37</v>
      </c>
      <c r="B50" s="275"/>
      <c r="C50" s="224"/>
      <c r="D50" s="38" t="s">
        <v>613</v>
      </c>
      <c r="E50" s="39">
        <v>2</v>
      </c>
      <c r="F50" s="21">
        <f>IF(E50=G50,H50)</f>
        <v>2</v>
      </c>
      <c r="G50" s="21">
        <f>IF(E50="NA","NA",H50)</f>
        <v>2</v>
      </c>
      <c r="H50" s="21">
        <v>2</v>
      </c>
      <c r="I50" s="38" t="s">
        <v>611</v>
      </c>
      <c r="J50" s="40">
        <v>2</v>
      </c>
      <c r="K50" s="21">
        <f t="shared" si="12"/>
        <v>2</v>
      </c>
      <c r="L50" s="21">
        <f t="shared" si="13"/>
        <v>2</v>
      </c>
      <c r="M50" s="21">
        <v>2</v>
      </c>
      <c r="N50" s="38" t="s">
        <v>612</v>
      </c>
      <c r="O50" s="40">
        <v>2</v>
      </c>
      <c r="P50" s="21">
        <f t="shared" si="14"/>
        <v>2</v>
      </c>
      <c r="Q50" s="21">
        <f t="shared" si="15"/>
        <v>2</v>
      </c>
      <c r="R50" s="21">
        <v>2</v>
      </c>
      <c r="S50" s="228"/>
    </row>
    <row r="51" spans="1:19" s="42" customFormat="1" ht="18.75" x14ac:dyDescent="0.2">
      <c r="A51" s="37">
        <v>38</v>
      </c>
      <c r="B51" s="275"/>
      <c r="C51" s="224"/>
      <c r="D51" s="38" t="s">
        <v>729</v>
      </c>
      <c r="E51" s="39">
        <v>2</v>
      </c>
      <c r="F51" s="21">
        <f>IF(E51=G51,H51)</f>
        <v>2</v>
      </c>
      <c r="G51" s="21">
        <f>IF(E51="NA","NA",H51)</f>
        <v>2</v>
      </c>
      <c r="H51" s="21">
        <v>2</v>
      </c>
      <c r="I51" s="38" t="s">
        <v>611</v>
      </c>
      <c r="J51" s="40">
        <v>2</v>
      </c>
      <c r="K51" s="21">
        <f t="shared" si="12"/>
        <v>2</v>
      </c>
      <c r="L51" s="21">
        <f t="shared" si="13"/>
        <v>2</v>
      </c>
      <c r="M51" s="21">
        <v>2</v>
      </c>
      <c r="N51" s="38" t="s">
        <v>612</v>
      </c>
      <c r="O51" s="40">
        <v>2</v>
      </c>
      <c r="P51" s="21">
        <f t="shared" si="14"/>
        <v>2</v>
      </c>
      <c r="Q51" s="21">
        <f t="shared" si="15"/>
        <v>2</v>
      </c>
      <c r="R51" s="21">
        <v>2</v>
      </c>
      <c r="S51" s="228"/>
    </row>
    <row r="52" spans="1:19" s="42" customFormat="1" ht="18.75" x14ac:dyDescent="0.2">
      <c r="A52" s="37">
        <v>39</v>
      </c>
      <c r="B52" s="275"/>
      <c r="C52" s="224"/>
      <c r="D52" s="38" t="s">
        <v>615</v>
      </c>
      <c r="E52" s="39">
        <v>2</v>
      </c>
      <c r="F52" s="21">
        <f t="shared" ref="F52:F67" si="16">IF(E52=G52,H52)</f>
        <v>2</v>
      </c>
      <c r="G52" s="21">
        <f t="shared" ref="G52:G67" si="17">IF(E52="NA","NA",H52)</f>
        <v>2</v>
      </c>
      <c r="H52" s="21">
        <v>2</v>
      </c>
      <c r="I52" s="38" t="s">
        <v>611</v>
      </c>
      <c r="J52" s="40">
        <v>2</v>
      </c>
      <c r="K52" s="21">
        <f t="shared" si="12"/>
        <v>2</v>
      </c>
      <c r="L52" s="21">
        <f t="shared" si="13"/>
        <v>2</v>
      </c>
      <c r="M52" s="21">
        <v>2</v>
      </c>
      <c r="N52" s="38" t="s">
        <v>612</v>
      </c>
      <c r="O52" s="40">
        <v>2</v>
      </c>
      <c r="P52" s="21">
        <f t="shared" si="14"/>
        <v>2</v>
      </c>
      <c r="Q52" s="21">
        <f t="shared" si="15"/>
        <v>2</v>
      </c>
      <c r="R52" s="21">
        <v>2</v>
      </c>
      <c r="S52" s="228"/>
    </row>
    <row r="53" spans="1:19" s="42" customFormat="1" ht="18.75" x14ac:dyDescent="0.2">
      <c r="A53" s="37">
        <v>40</v>
      </c>
      <c r="B53" s="275"/>
      <c r="C53" s="224"/>
      <c r="D53" s="38" t="s">
        <v>616</v>
      </c>
      <c r="E53" s="39">
        <v>2</v>
      </c>
      <c r="F53" s="21">
        <f t="shared" si="16"/>
        <v>2</v>
      </c>
      <c r="G53" s="21">
        <f t="shared" si="17"/>
        <v>2</v>
      </c>
      <c r="H53" s="21">
        <v>2</v>
      </c>
      <c r="I53" s="38" t="s">
        <v>611</v>
      </c>
      <c r="J53" s="40">
        <v>2</v>
      </c>
      <c r="K53" s="21">
        <f t="shared" si="12"/>
        <v>2</v>
      </c>
      <c r="L53" s="21">
        <f t="shared" si="13"/>
        <v>2</v>
      </c>
      <c r="M53" s="21">
        <v>2</v>
      </c>
      <c r="N53" s="38" t="s">
        <v>612</v>
      </c>
      <c r="O53" s="40">
        <v>2</v>
      </c>
      <c r="P53" s="21">
        <f t="shared" si="14"/>
        <v>2</v>
      </c>
      <c r="Q53" s="21">
        <f t="shared" si="15"/>
        <v>2</v>
      </c>
      <c r="R53" s="21">
        <v>2</v>
      </c>
      <c r="S53" s="228"/>
    </row>
    <row r="54" spans="1:19" s="42" customFormat="1" ht="18.75" x14ac:dyDescent="0.2">
      <c r="A54" s="37">
        <v>41</v>
      </c>
      <c r="B54" s="275"/>
      <c r="C54" s="224"/>
      <c r="D54" s="38" t="s">
        <v>730</v>
      </c>
      <c r="E54" s="39">
        <v>2</v>
      </c>
      <c r="F54" s="21">
        <f t="shared" si="16"/>
        <v>2</v>
      </c>
      <c r="G54" s="21">
        <f t="shared" si="17"/>
        <v>2</v>
      </c>
      <c r="H54" s="21">
        <v>2</v>
      </c>
      <c r="I54" s="38" t="s">
        <v>611</v>
      </c>
      <c r="J54" s="40">
        <v>2</v>
      </c>
      <c r="K54" s="21">
        <f t="shared" si="12"/>
        <v>2</v>
      </c>
      <c r="L54" s="21">
        <f t="shared" si="13"/>
        <v>2</v>
      </c>
      <c r="M54" s="21">
        <v>2</v>
      </c>
      <c r="N54" s="38" t="s">
        <v>612</v>
      </c>
      <c r="O54" s="40">
        <v>2</v>
      </c>
      <c r="P54" s="21">
        <f t="shared" si="14"/>
        <v>2</v>
      </c>
      <c r="Q54" s="21">
        <f t="shared" si="15"/>
        <v>2</v>
      </c>
      <c r="R54" s="21">
        <v>2</v>
      </c>
      <c r="S54" s="228"/>
    </row>
    <row r="55" spans="1:19" s="42" customFormat="1" ht="37.5" x14ac:dyDescent="0.2">
      <c r="A55" s="37">
        <v>42</v>
      </c>
      <c r="B55" s="275"/>
      <c r="C55" s="224"/>
      <c r="D55" s="38" t="s">
        <v>731</v>
      </c>
      <c r="E55" s="39">
        <v>2</v>
      </c>
      <c r="F55" s="21">
        <f t="shared" si="16"/>
        <v>2</v>
      </c>
      <c r="G55" s="21">
        <f t="shared" si="17"/>
        <v>2</v>
      </c>
      <c r="H55" s="21">
        <v>2</v>
      </c>
      <c r="I55" s="38" t="s">
        <v>611</v>
      </c>
      <c r="J55" s="40">
        <v>2</v>
      </c>
      <c r="K55" s="21">
        <f t="shared" si="12"/>
        <v>2</v>
      </c>
      <c r="L55" s="21">
        <f t="shared" si="13"/>
        <v>2</v>
      </c>
      <c r="M55" s="21">
        <v>2</v>
      </c>
      <c r="N55" s="38" t="s">
        <v>612</v>
      </c>
      <c r="O55" s="40">
        <v>2</v>
      </c>
      <c r="P55" s="21">
        <f t="shared" si="14"/>
        <v>2</v>
      </c>
      <c r="Q55" s="21">
        <f t="shared" si="15"/>
        <v>2</v>
      </c>
      <c r="R55" s="21">
        <v>2</v>
      </c>
      <c r="S55" s="228"/>
    </row>
    <row r="56" spans="1:19" s="42" customFormat="1" ht="37.5" x14ac:dyDescent="0.2">
      <c r="A56" s="37">
        <v>43</v>
      </c>
      <c r="B56" s="275"/>
      <c r="C56" s="224"/>
      <c r="D56" s="38" t="s">
        <v>619</v>
      </c>
      <c r="E56" s="39">
        <v>2</v>
      </c>
      <c r="F56" s="21">
        <f t="shared" si="16"/>
        <v>2</v>
      </c>
      <c r="G56" s="21">
        <f t="shared" si="17"/>
        <v>2</v>
      </c>
      <c r="H56" s="21">
        <v>2</v>
      </c>
      <c r="I56" s="38" t="s">
        <v>620</v>
      </c>
      <c r="J56" s="40">
        <v>2</v>
      </c>
      <c r="K56" s="21">
        <f t="shared" si="12"/>
        <v>2</v>
      </c>
      <c r="L56" s="21">
        <f t="shared" si="13"/>
        <v>2</v>
      </c>
      <c r="M56" s="21">
        <v>2</v>
      </c>
      <c r="N56" s="38" t="s">
        <v>612</v>
      </c>
      <c r="O56" s="40">
        <v>2</v>
      </c>
      <c r="P56" s="21">
        <f t="shared" si="14"/>
        <v>2</v>
      </c>
      <c r="Q56" s="21">
        <f t="shared" si="15"/>
        <v>2</v>
      </c>
      <c r="R56" s="21">
        <v>2</v>
      </c>
      <c r="S56" s="228"/>
    </row>
    <row r="57" spans="1:19" s="42" customFormat="1" ht="37.5" x14ac:dyDescent="0.2">
      <c r="A57" s="37">
        <v>44</v>
      </c>
      <c r="B57" s="275" t="s">
        <v>725</v>
      </c>
      <c r="C57" s="224" t="s">
        <v>139</v>
      </c>
      <c r="D57" s="38" t="s">
        <v>732</v>
      </c>
      <c r="E57" s="39">
        <v>2</v>
      </c>
      <c r="F57" s="21">
        <f t="shared" si="16"/>
        <v>2</v>
      </c>
      <c r="G57" s="21">
        <f t="shared" si="17"/>
        <v>2</v>
      </c>
      <c r="H57" s="21">
        <v>2</v>
      </c>
      <c r="I57" s="38" t="s">
        <v>620</v>
      </c>
      <c r="J57" s="40">
        <v>2</v>
      </c>
      <c r="K57" s="21">
        <f t="shared" si="12"/>
        <v>2</v>
      </c>
      <c r="L57" s="21">
        <f t="shared" si="13"/>
        <v>2</v>
      </c>
      <c r="M57" s="21">
        <v>2</v>
      </c>
      <c r="N57" s="38" t="s">
        <v>612</v>
      </c>
      <c r="O57" s="40">
        <v>2</v>
      </c>
      <c r="P57" s="21">
        <f t="shared" si="14"/>
        <v>2</v>
      </c>
      <c r="Q57" s="21">
        <f t="shared" si="15"/>
        <v>2</v>
      </c>
      <c r="R57" s="21">
        <v>2</v>
      </c>
      <c r="S57" s="228"/>
    </row>
    <row r="58" spans="1:19" s="42" customFormat="1" ht="37.5" x14ac:dyDescent="0.2">
      <c r="A58" s="37">
        <v>45</v>
      </c>
      <c r="B58" s="275"/>
      <c r="C58" s="224"/>
      <c r="D58" s="38" t="s">
        <v>622</v>
      </c>
      <c r="E58" s="39">
        <v>2</v>
      </c>
      <c r="F58" s="21">
        <f t="shared" si="16"/>
        <v>2</v>
      </c>
      <c r="G58" s="21">
        <f t="shared" si="17"/>
        <v>2</v>
      </c>
      <c r="H58" s="21">
        <v>2</v>
      </c>
      <c r="I58" s="38" t="s">
        <v>620</v>
      </c>
      <c r="J58" s="40">
        <v>2</v>
      </c>
      <c r="K58" s="21">
        <f t="shared" si="12"/>
        <v>2</v>
      </c>
      <c r="L58" s="21">
        <f t="shared" si="13"/>
        <v>2</v>
      </c>
      <c r="M58" s="21">
        <v>2</v>
      </c>
      <c r="N58" s="38" t="s">
        <v>612</v>
      </c>
      <c r="O58" s="40">
        <v>2</v>
      </c>
      <c r="P58" s="21">
        <f t="shared" si="14"/>
        <v>2</v>
      </c>
      <c r="Q58" s="21">
        <f t="shared" si="15"/>
        <v>2</v>
      </c>
      <c r="R58" s="21">
        <v>2</v>
      </c>
      <c r="S58" s="228" t="s">
        <v>147</v>
      </c>
    </row>
    <row r="59" spans="1:19" s="42" customFormat="1" ht="18.75" x14ac:dyDescent="0.2">
      <c r="A59" s="37">
        <v>46</v>
      </c>
      <c r="B59" s="275"/>
      <c r="C59" s="224"/>
      <c r="D59" s="38" t="s">
        <v>623</v>
      </c>
      <c r="E59" s="39">
        <v>2</v>
      </c>
      <c r="F59" s="21">
        <f t="shared" si="16"/>
        <v>2</v>
      </c>
      <c r="G59" s="21">
        <f t="shared" si="17"/>
        <v>2</v>
      </c>
      <c r="H59" s="21">
        <v>2</v>
      </c>
      <c r="I59" s="38" t="s">
        <v>611</v>
      </c>
      <c r="J59" s="40">
        <v>2</v>
      </c>
      <c r="K59" s="21">
        <f t="shared" si="12"/>
        <v>2</v>
      </c>
      <c r="L59" s="21">
        <f t="shared" si="13"/>
        <v>2</v>
      </c>
      <c r="M59" s="21">
        <v>2</v>
      </c>
      <c r="N59" s="38" t="s">
        <v>612</v>
      </c>
      <c r="O59" s="40">
        <v>2</v>
      </c>
      <c r="P59" s="21">
        <f t="shared" si="14"/>
        <v>2</v>
      </c>
      <c r="Q59" s="21">
        <f t="shared" si="15"/>
        <v>2</v>
      </c>
      <c r="R59" s="21">
        <v>2</v>
      </c>
      <c r="S59" s="228"/>
    </row>
    <row r="60" spans="1:19" s="42" customFormat="1" ht="18.75" x14ac:dyDescent="0.2">
      <c r="A60" s="37">
        <v>47</v>
      </c>
      <c r="B60" s="275"/>
      <c r="C60" s="224"/>
      <c r="D60" s="38" t="s">
        <v>624</v>
      </c>
      <c r="E60" s="39">
        <v>2</v>
      </c>
      <c r="F60" s="21">
        <f t="shared" si="16"/>
        <v>2</v>
      </c>
      <c r="G60" s="21">
        <f t="shared" si="17"/>
        <v>2</v>
      </c>
      <c r="H60" s="21">
        <v>2</v>
      </c>
      <c r="I60" s="38" t="s">
        <v>611</v>
      </c>
      <c r="J60" s="40">
        <v>2</v>
      </c>
      <c r="K60" s="21">
        <f t="shared" si="12"/>
        <v>2</v>
      </c>
      <c r="L60" s="21">
        <f t="shared" si="13"/>
        <v>2</v>
      </c>
      <c r="M60" s="21">
        <v>2</v>
      </c>
      <c r="N60" s="38" t="s">
        <v>612</v>
      </c>
      <c r="O60" s="40">
        <v>2</v>
      </c>
      <c r="P60" s="21">
        <f t="shared" si="14"/>
        <v>2</v>
      </c>
      <c r="Q60" s="21">
        <f t="shared" si="15"/>
        <v>2</v>
      </c>
      <c r="R60" s="21">
        <v>2</v>
      </c>
      <c r="S60" s="228"/>
    </row>
    <row r="61" spans="1:19" s="42" customFormat="1" ht="18.75" x14ac:dyDescent="0.2">
      <c r="A61" s="37">
        <v>48</v>
      </c>
      <c r="B61" s="275"/>
      <c r="C61" s="224"/>
      <c r="D61" s="38" t="s">
        <v>625</v>
      </c>
      <c r="E61" s="39">
        <v>2</v>
      </c>
      <c r="F61" s="21">
        <f t="shared" si="16"/>
        <v>2</v>
      </c>
      <c r="G61" s="21">
        <f t="shared" si="17"/>
        <v>2</v>
      </c>
      <c r="H61" s="21">
        <v>2</v>
      </c>
      <c r="I61" s="38" t="s">
        <v>611</v>
      </c>
      <c r="J61" s="40">
        <v>2</v>
      </c>
      <c r="K61" s="21">
        <f t="shared" si="12"/>
        <v>2</v>
      </c>
      <c r="L61" s="21">
        <f t="shared" si="13"/>
        <v>2</v>
      </c>
      <c r="M61" s="21">
        <v>2</v>
      </c>
      <c r="N61" s="38" t="s">
        <v>612</v>
      </c>
      <c r="O61" s="40">
        <v>2</v>
      </c>
      <c r="P61" s="21">
        <f t="shared" si="14"/>
        <v>2</v>
      </c>
      <c r="Q61" s="21">
        <f t="shared" si="15"/>
        <v>2</v>
      </c>
      <c r="R61" s="21">
        <v>2</v>
      </c>
      <c r="S61" s="228"/>
    </row>
    <row r="62" spans="1:19" s="42" customFormat="1" ht="37.5" x14ac:dyDescent="0.2">
      <c r="A62" s="37">
        <v>49</v>
      </c>
      <c r="B62" s="275"/>
      <c r="C62" s="224"/>
      <c r="D62" s="38" t="s">
        <v>733</v>
      </c>
      <c r="E62" s="39">
        <v>2</v>
      </c>
      <c r="F62" s="21">
        <f t="shared" si="16"/>
        <v>2</v>
      </c>
      <c r="G62" s="21">
        <f t="shared" si="17"/>
        <v>2</v>
      </c>
      <c r="H62" s="21">
        <v>2</v>
      </c>
      <c r="I62" s="38" t="s">
        <v>620</v>
      </c>
      <c r="J62" s="40">
        <v>2</v>
      </c>
      <c r="K62" s="21">
        <f t="shared" si="12"/>
        <v>2</v>
      </c>
      <c r="L62" s="21">
        <f t="shared" si="13"/>
        <v>2</v>
      </c>
      <c r="M62" s="21">
        <v>2</v>
      </c>
      <c r="N62" s="38" t="s">
        <v>612</v>
      </c>
      <c r="O62" s="40">
        <v>2</v>
      </c>
      <c r="P62" s="21">
        <f t="shared" si="14"/>
        <v>2</v>
      </c>
      <c r="Q62" s="21">
        <f t="shared" si="15"/>
        <v>2</v>
      </c>
      <c r="R62" s="21">
        <v>2</v>
      </c>
      <c r="S62" s="228"/>
    </row>
    <row r="63" spans="1:19" s="42" customFormat="1" ht="37.5" x14ac:dyDescent="0.2">
      <c r="A63" s="37">
        <v>50</v>
      </c>
      <c r="B63" s="275"/>
      <c r="C63" s="224"/>
      <c r="D63" s="38" t="s">
        <v>627</v>
      </c>
      <c r="E63" s="39">
        <v>2</v>
      </c>
      <c r="F63" s="21">
        <f t="shared" si="16"/>
        <v>2</v>
      </c>
      <c r="G63" s="21">
        <f t="shared" si="17"/>
        <v>2</v>
      </c>
      <c r="H63" s="21">
        <v>2</v>
      </c>
      <c r="I63" s="38" t="s">
        <v>620</v>
      </c>
      <c r="J63" s="40">
        <v>2</v>
      </c>
      <c r="K63" s="21">
        <f t="shared" si="12"/>
        <v>2</v>
      </c>
      <c r="L63" s="21">
        <f t="shared" si="13"/>
        <v>2</v>
      </c>
      <c r="M63" s="21">
        <v>2</v>
      </c>
      <c r="N63" s="38" t="s">
        <v>612</v>
      </c>
      <c r="O63" s="40">
        <v>2</v>
      </c>
      <c r="P63" s="21">
        <f t="shared" si="14"/>
        <v>2</v>
      </c>
      <c r="Q63" s="21">
        <f t="shared" si="15"/>
        <v>2</v>
      </c>
      <c r="R63" s="21">
        <v>2</v>
      </c>
      <c r="S63" s="228"/>
    </row>
    <row r="64" spans="1:19" s="42" customFormat="1" ht="37.5" x14ac:dyDescent="0.2">
      <c r="A64" s="37">
        <v>51</v>
      </c>
      <c r="B64" s="275"/>
      <c r="C64" s="224"/>
      <c r="D64" s="38" t="s">
        <v>628</v>
      </c>
      <c r="E64" s="39">
        <v>2</v>
      </c>
      <c r="F64" s="21">
        <f t="shared" si="16"/>
        <v>2</v>
      </c>
      <c r="G64" s="21">
        <f t="shared" si="17"/>
        <v>2</v>
      </c>
      <c r="H64" s="21">
        <v>2</v>
      </c>
      <c r="I64" s="38" t="s">
        <v>620</v>
      </c>
      <c r="J64" s="40">
        <v>2</v>
      </c>
      <c r="K64" s="21">
        <f t="shared" si="12"/>
        <v>2</v>
      </c>
      <c r="L64" s="21">
        <f t="shared" si="13"/>
        <v>2</v>
      </c>
      <c r="M64" s="21">
        <v>2</v>
      </c>
      <c r="N64" s="38" t="s">
        <v>612</v>
      </c>
      <c r="O64" s="40">
        <v>2</v>
      </c>
      <c r="P64" s="21">
        <f t="shared" si="14"/>
        <v>2</v>
      </c>
      <c r="Q64" s="21">
        <f t="shared" si="15"/>
        <v>2</v>
      </c>
      <c r="R64" s="21">
        <v>2</v>
      </c>
      <c r="S64" s="228"/>
    </row>
    <row r="65" spans="1:19" s="42" customFormat="1" ht="37.5" x14ac:dyDescent="0.2">
      <c r="A65" s="37">
        <v>52</v>
      </c>
      <c r="B65" s="275" t="s">
        <v>725</v>
      </c>
      <c r="C65" s="224" t="s">
        <v>139</v>
      </c>
      <c r="D65" s="38" t="s">
        <v>629</v>
      </c>
      <c r="E65" s="39">
        <v>2</v>
      </c>
      <c r="F65" s="21">
        <f t="shared" si="16"/>
        <v>2</v>
      </c>
      <c r="G65" s="21">
        <f t="shared" si="17"/>
        <v>2</v>
      </c>
      <c r="H65" s="21">
        <v>2</v>
      </c>
      <c r="I65" s="38" t="s">
        <v>620</v>
      </c>
      <c r="J65" s="40">
        <v>2</v>
      </c>
      <c r="K65" s="21">
        <f t="shared" si="12"/>
        <v>2</v>
      </c>
      <c r="L65" s="21">
        <f t="shared" si="13"/>
        <v>2</v>
      </c>
      <c r="M65" s="21">
        <v>2</v>
      </c>
      <c r="N65" s="38" t="s">
        <v>612</v>
      </c>
      <c r="O65" s="40">
        <v>2</v>
      </c>
      <c r="P65" s="21">
        <f t="shared" si="14"/>
        <v>2</v>
      </c>
      <c r="Q65" s="21">
        <f t="shared" si="15"/>
        <v>2</v>
      </c>
      <c r="R65" s="21">
        <v>2</v>
      </c>
      <c r="S65" s="228"/>
    </row>
    <row r="66" spans="1:19" s="42" customFormat="1" ht="37.5" x14ac:dyDescent="0.2">
      <c r="A66" s="37">
        <v>53</v>
      </c>
      <c r="B66" s="275"/>
      <c r="C66" s="224"/>
      <c r="D66" s="38" t="s">
        <v>630</v>
      </c>
      <c r="E66" s="39">
        <v>2</v>
      </c>
      <c r="F66" s="21">
        <f t="shared" si="16"/>
        <v>2</v>
      </c>
      <c r="G66" s="21">
        <f t="shared" si="17"/>
        <v>2</v>
      </c>
      <c r="H66" s="21">
        <v>2</v>
      </c>
      <c r="I66" s="38" t="s">
        <v>611</v>
      </c>
      <c r="J66" s="40">
        <v>2</v>
      </c>
      <c r="K66" s="21">
        <f t="shared" si="12"/>
        <v>2</v>
      </c>
      <c r="L66" s="21">
        <f t="shared" si="13"/>
        <v>2</v>
      </c>
      <c r="M66" s="21">
        <v>2</v>
      </c>
      <c r="N66" s="38" t="s">
        <v>612</v>
      </c>
      <c r="O66" s="40">
        <v>2</v>
      </c>
      <c r="P66" s="21">
        <f t="shared" si="14"/>
        <v>2</v>
      </c>
      <c r="Q66" s="21">
        <f t="shared" si="15"/>
        <v>2</v>
      </c>
      <c r="R66" s="21">
        <v>2</v>
      </c>
      <c r="S66" s="228"/>
    </row>
    <row r="67" spans="1:19" s="42" customFormat="1" ht="18.75" x14ac:dyDescent="0.2">
      <c r="A67" s="37">
        <v>54</v>
      </c>
      <c r="B67" s="275"/>
      <c r="C67" s="224"/>
      <c r="D67" s="38" t="s">
        <v>631</v>
      </c>
      <c r="E67" s="39">
        <v>2</v>
      </c>
      <c r="F67" s="21">
        <f t="shared" si="16"/>
        <v>2</v>
      </c>
      <c r="G67" s="21">
        <f t="shared" si="17"/>
        <v>2</v>
      </c>
      <c r="H67" s="21">
        <v>2</v>
      </c>
      <c r="I67" s="38" t="s">
        <v>611</v>
      </c>
      <c r="J67" s="40">
        <v>2</v>
      </c>
      <c r="K67" s="21">
        <f t="shared" si="12"/>
        <v>2</v>
      </c>
      <c r="L67" s="21">
        <f t="shared" si="13"/>
        <v>2</v>
      </c>
      <c r="M67" s="21">
        <v>2</v>
      </c>
      <c r="N67" s="38" t="s">
        <v>612</v>
      </c>
      <c r="O67" s="40">
        <v>2</v>
      </c>
      <c r="P67" s="21">
        <f t="shared" si="14"/>
        <v>2</v>
      </c>
      <c r="Q67" s="21">
        <f t="shared" si="15"/>
        <v>2</v>
      </c>
      <c r="R67" s="21">
        <v>2</v>
      </c>
      <c r="S67" s="228"/>
    </row>
    <row r="68" spans="1:19" s="42" customFormat="1" ht="18.75" x14ac:dyDescent="0.2">
      <c r="A68" s="228" t="s">
        <v>120</v>
      </c>
      <c r="B68" s="228"/>
      <c r="C68" s="228"/>
      <c r="D68" s="228"/>
      <c r="E68" s="228"/>
      <c r="F68" s="228"/>
      <c r="G68" s="228"/>
      <c r="H68" s="228"/>
      <c r="I68" s="228"/>
      <c r="J68" s="228"/>
      <c r="K68" s="228"/>
      <c r="L68" s="228"/>
      <c r="M68" s="228"/>
      <c r="N68" s="228"/>
      <c r="O68" s="228"/>
      <c r="P68" s="228"/>
      <c r="Q68" s="228"/>
      <c r="R68" s="228"/>
      <c r="S68" s="228"/>
    </row>
    <row r="69" spans="1:19" s="42" customFormat="1" ht="37.5" x14ac:dyDescent="0.2">
      <c r="A69" s="37">
        <v>55</v>
      </c>
      <c r="B69" s="275" t="s">
        <v>725</v>
      </c>
      <c r="C69" s="224" t="s">
        <v>139</v>
      </c>
      <c r="D69" s="38" t="s">
        <v>734</v>
      </c>
      <c r="E69" s="39">
        <v>2</v>
      </c>
      <c r="F69" s="21">
        <f>IF(E69=G69,H69)</f>
        <v>2</v>
      </c>
      <c r="G69" s="21">
        <f>IF(E69="NA","NA",H69)</f>
        <v>2</v>
      </c>
      <c r="H69" s="21">
        <v>2</v>
      </c>
      <c r="I69" s="38" t="s">
        <v>620</v>
      </c>
      <c r="J69" s="40">
        <v>2</v>
      </c>
      <c r="K69" s="21">
        <f t="shared" ref="K69:K77" si="18">IF(J69=L69,M69)</f>
        <v>2</v>
      </c>
      <c r="L69" s="21">
        <f t="shared" ref="L69:L77" si="19">IF(J69="NA","NA",M69)</f>
        <v>2</v>
      </c>
      <c r="M69" s="21">
        <v>2</v>
      </c>
      <c r="N69" s="38" t="s">
        <v>612</v>
      </c>
      <c r="O69" s="40">
        <v>2</v>
      </c>
      <c r="P69" s="21">
        <f t="shared" ref="P69:P77" si="20">IF(O69=Q69,R69)</f>
        <v>2</v>
      </c>
      <c r="Q69" s="21">
        <f t="shared" ref="Q69:Q77" si="21">IF(O69="NA","NA",R69)</f>
        <v>2</v>
      </c>
      <c r="R69" s="21">
        <v>2</v>
      </c>
      <c r="S69" s="228" t="s">
        <v>147</v>
      </c>
    </row>
    <row r="70" spans="1:19" s="42" customFormat="1" ht="37.5" x14ac:dyDescent="0.2">
      <c r="A70" s="37">
        <v>56</v>
      </c>
      <c r="B70" s="275"/>
      <c r="C70" s="224"/>
      <c r="D70" s="38" t="s">
        <v>735</v>
      </c>
      <c r="E70" s="39">
        <v>2</v>
      </c>
      <c r="F70" s="21">
        <f>IF(E70=G70,H70)</f>
        <v>2</v>
      </c>
      <c r="G70" s="21">
        <f>IF(E70="NA","NA",H70)</f>
        <v>2</v>
      </c>
      <c r="H70" s="21">
        <v>2</v>
      </c>
      <c r="I70" s="38" t="s">
        <v>611</v>
      </c>
      <c r="J70" s="40">
        <v>2</v>
      </c>
      <c r="K70" s="21">
        <f t="shared" si="18"/>
        <v>2</v>
      </c>
      <c r="L70" s="21">
        <f t="shared" si="19"/>
        <v>2</v>
      </c>
      <c r="M70" s="21">
        <v>2</v>
      </c>
      <c r="N70" s="38" t="s">
        <v>612</v>
      </c>
      <c r="O70" s="40">
        <v>2</v>
      </c>
      <c r="P70" s="21">
        <f t="shared" si="20"/>
        <v>2</v>
      </c>
      <c r="Q70" s="21">
        <f t="shared" si="21"/>
        <v>2</v>
      </c>
      <c r="R70" s="21">
        <v>2</v>
      </c>
      <c r="S70" s="228"/>
    </row>
    <row r="71" spans="1:19" s="42" customFormat="1" ht="18.75" x14ac:dyDescent="0.2">
      <c r="A71" s="37">
        <v>57</v>
      </c>
      <c r="B71" s="275"/>
      <c r="C71" s="224"/>
      <c r="D71" s="38" t="s">
        <v>634</v>
      </c>
      <c r="E71" s="39">
        <v>2</v>
      </c>
      <c r="F71" s="21">
        <f>IF(E71=G71,H71)</f>
        <v>2</v>
      </c>
      <c r="G71" s="21">
        <f>IF(E71="NA","NA",H71)</f>
        <v>2</v>
      </c>
      <c r="H71" s="21">
        <v>2</v>
      </c>
      <c r="I71" s="38" t="s">
        <v>611</v>
      </c>
      <c r="J71" s="40">
        <v>2</v>
      </c>
      <c r="K71" s="21">
        <f t="shared" si="18"/>
        <v>2</v>
      </c>
      <c r="L71" s="21">
        <f t="shared" si="19"/>
        <v>2</v>
      </c>
      <c r="M71" s="21">
        <v>2</v>
      </c>
      <c r="N71" s="38" t="s">
        <v>612</v>
      </c>
      <c r="O71" s="40">
        <v>2</v>
      </c>
      <c r="P71" s="21">
        <f t="shared" si="20"/>
        <v>2</v>
      </c>
      <c r="Q71" s="21">
        <f t="shared" si="21"/>
        <v>2</v>
      </c>
      <c r="R71" s="21">
        <v>2</v>
      </c>
      <c r="S71" s="228"/>
    </row>
    <row r="72" spans="1:19" s="42" customFormat="1" ht="37.5" x14ac:dyDescent="0.2">
      <c r="A72" s="37">
        <v>58</v>
      </c>
      <c r="B72" s="275"/>
      <c r="C72" s="224"/>
      <c r="D72" s="38" t="s">
        <v>736</v>
      </c>
      <c r="E72" s="39">
        <v>2</v>
      </c>
      <c r="F72" s="21">
        <f t="shared" ref="F72:F77" si="22">IF(E72=G72,H72)</f>
        <v>2</v>
      </c>
      <c r="G72" s="21">
        <f t="shared" ref="G72:G77" si="23">IF(E72="NA","NA",H72)</f>
        <v>2</v>
      </c>
      <c r="H72" s="21">
        <v>2</v>
      </c>
      <c r="I72" s="38" t="s">
        <v>611</v>
      </c>
      <c r="J72" s="40">
        <v>2</v>
      </c>
      <c r="K72" s="21">
        <f t="shared" si="18"/>
        <v>2</v>
      </c>
      <c r="L72" s="21">
        <f t="shared" si="19"/>
        <v>2</v>
      </c>
      <c r="M72" s="21">
        <v>2</v>
      </c>
      <c r="N72" s="38" t="s">
        <v>612</v>
      </c>
      <c r="O72" s="40">
        <v>2</v>
      </c>
      <c r="P72" s="21">
        <f t="shared" si="20"/>
        <v>2</v>
      </c>
      <c r="Q72" s="21">
        <f t="shared" si="21"/>
        <v>2</v>
      </c>
      <c r="R72" s="21">
        <v>2</v>
      </c>
      <c r="S72" s="228"/>
    </row>
    <row r="73" spans="1:19" s="42" customFormat="1" ht="18.75" x14ac:dyDescent="0.2">
      <c r="A73" s="37">
        <v>59</v>
      </c>
      <c r="B73" s="275"/>
      <c r="C73" s="224"/>
      <c r="D73" s="38" t="s">
        <v>636</v>
      </c>
      <c r="E73" s="39">
        <v>2</v>
      </c>
      <c r="F73" s="21">
        <f t="shared" si="22"/>
        <v>2</v>
      </c>
      <c r="G73" s="21">
        <f t="shared" si="23"/>
        <v>2</v>
      </c>
      <c r="H73" s="21">
        <v>2</v>
      </c>
      <c r="I73" s="38" t="s">
        <v>611</v>
      </c>
      <c r="J73" s="40">
        <v>2</v>
      </c>
      <c r="K73" s="21">
        <f t="shared" si="18"/>
        <v>2</v>
      </c>
      <c r="L73" s="21">
        <f t="shared" si="19"/>
        <v>2</v>
      </c>
      <c r="M73" s="21">
        <v>2</v>
      </c>
      <c r="N73" s="38" t="s">
        <v>612</v>
      </c>
      <c r="O73" s="40">
        <v>2</v>
      </c>
      <c r="P73" s="21">
        <f t="shared" si="20"/>
        <v>2</v>
      </c>
      <c r="Q73" s="21">
        <f t="shared" si="21"/>
        <v>2</v>
      </c>
      <c r="R73" s="21">
        <v>2</v>
      </c>
      <c r="S73" s="228"/>
    </row>
    <row r="74" spans="1:19" s="42" customFormat="1" ht="18.75" x14ac:dyDescent="0.2">
      <c r="A74" s="37">
        <v>60</v>
      </c>
      <c r="B74" s="275"/>
      <c r="C74" s="224"/>
      <c r="D74" s="38" t="s">
        <v>637</v>
      </c>
      <c r="E74" s="39">
        <v>2</v>
      </c>
      <c r="F74" s="21">
        <f t="shared" si="22"/>
        <v>2</v>
      </c>
      <c r="G74" s="21">
        <f t="shared" si="23"/>
        <v>2</v>
      </c>
      <c r="H74" s="21">
        <v>2</v>
      </c>
      <c r="I74" s="38" t="s">
        <v>611</v>
      </c>
      <c r="J74" s="40">
        <v>2</v>
      </c>
      <c r="K74" s="21">
        <f t="shared" si="18"/>
        <v>2</v>
      </c>
      <c r="L74" s="21">
        <f t="shared" si="19"/>
        <v>2</v>
      </c>
      <c r="M74" s="21">
        <v>2</v>
      </c>
      <c r="N74" s="38" t="s">
        <v>612</v>
      </c>
      <c r="O74" s="40">
        <v>2</v>
      </c>
      <c r="P74" s="21">
        <f t="shared" si="20"/>
        <v>2</v>
      </c>
      <c r="Q74" s="21">
        <f t="shared" si="21"/>
        <v>2</v>
      </c>
      <c r="R74" s="21">
        <v>2</v>
      </c>
      <c r="S74" s="228"/>
    </row>
    <row r="75" spans="1:19" s="42" customFormat="1" ht="18.75" x14ac:dyDescent="0.2">
      <c r="A75" s="37">
        <v>61</v>
      </c>
      <c r="B75" s="275"/>
      <c r="C75" s="224"/>
      <c r="D75" s="38" t="s">
        <v>638</v>
      </c>
      <c r="E75" s="39">
        <v>2</v>
      </c>
      <c r="F75" s="21">
        <f t="shared" si="22"/>
        <v>2</v>
      </c>
      <c r="G75" s="21">
        <f t="shared" si="23"/>
        <v>2</v>
      </c>
      <c r="H75" s="21">
        <v>2</v>
      </c>
      <c r="I75" s="38" t="s">
        <v>611</v>
      </c>
      <c r="J75" s="40">
        <v>2</v>
      </c>
      <c r="K75" s="21">
        <f t="shared" si="18"/>
        <v>2</v>
      </c>
      <c r="L75" s="21">
        <f t="shared" si="19"/>
        <v>2</v>
      </c>
      <c r="M75" s="21">
        <v>2</v>
      </c>
      <c r="N75" s="38" t="s">
        <v>612</v>
      </c>
      <c r="O75" s="40">
        <v>2</v>
      </c>
      <c r="P75" s="21">
        <f t="shared" si="20"/>
        <v>2</v>
      </c>
      <c r="Q75" s="21">
        <f t="shared" si="21"/>
        <v>2</v>
      </c>
      <c r="R75" s="21">
        <v>2</v>
      </c>
      <c r="S75" s="228"/>
    </row>
    <row r="76" spans="1:19" s="42" customFormat="1" ht="18.75" x14ac:dyDescent="0.2">
      <c r="A76" s="37">
        <v>62</v>
      </c>
      <c r="B76" s="275"/>
      <c r="C76" s="224"/>
      <c r="D76" s="38" t="s">
        <v>639</v>
      </c>
      <c r="E76" s="39">
        <v>2</v>
      </c>
      <c r="F76" s="21">
        <f t="shared" si="22"/>
        <v>2</v>
      </c>
      <c r="G76" s="21">
        <f t="shared" si="23"/>
        <v>2</v>
      </c>
      <c r="H76" s="21">
        <v>2</v>
      </c>
      <c r="I76" s="38" t="s">
        <v>611</v>
      </c>
      <c r="J76" s="40">
        <v>2</v>
      </c>
      <c r="K76" s="21">
        <f t="shared" si="18"/>
        <v>2</v>
      </c>
      <c r="L76" s="21">
        <f t="shared" si="19"/>
        <v>2</v>
      </c>
      <c r="M76" s="21">
        <v>2</v>
      </c>
      <c r="N76" s="38" t="s">
        <v>612</v>
      </c>
      <c r="O76" s="40">
        <v>2</v>
      </c>
      <c r="P76" s="21">
        <f t="shared" si="20"/>
        <v>2</v>
      </c>
      <c r="Q76" s="21">
        <f t="shared" si="21"/>
        <v>2</v>
      </c>
      <c r="R76" s="21">
        <v>2</v>
      </c>
      <c r="S76" s="228"/>
    </row>
    <row r="77" spans="1:19" s="42" customFormat="1" ht="75" x14ac:dyDescent="0.2">
      <c r="A77" s="37">
        <v>63</v>
      </c>
      <c r="B77" s="275"/>
      <c r="C77" s="224"/>
      <c r="D77" s="38" t="s">
        <v>1284</v>
      </c>
      <c r="E77" s="39">
        <v>2</v>
      </c>
      <c r="F77" s="21">
        <f t="shared" si="22"/>
        <v>2</v>
      </c>
      <c r="G77" s="21">
        <f t="shared" si="23"/>
        <v>2</v>
      </c>
      <c r="H77" s="21">
        <v>2</v>
      </c>
      <c r="I77" s="38" t="s">
        <v>611</v>
      </c>
      <c r="J77" s="40">
        <v>2</v>
      </c>
      <c r="K77" s="21">
        <f t="shared" si="18"/>
        <v>2</v>
      </c>
      <c r="L77" s="21">
        <f t="shared" si="19"/>
        <v>2</v>
      </c>
      <c r="M77" s="21">
        <v>2</v>
      </c>
      <c r="N77" s="38" t="s">
        <v>612</v>
      </c>
      <c r="O77" s="40">
        <v>2</v>
      </c>
      <c r="P77" s="21">
        <f t="shared" si="20"/>
        <v>2</v>
      </c>
      <c r="Q77" s="21">
        <f t="shared" si="21"/>
        <v>2</v>
      </c>
      <c r="R77" s="21">
        <v>2</v>
      </c>
      <c r="S77" s="228"/>
    </row>
    <row r="78" spans="1:19" s="42" customFormat="1" ht="18.75" x14ac:dyDescent="0.2">
      <c r="A78" s="228" t="s">
        <v>121</v>
      </c>
      <c r="B78" s="228"/>
      <c r="C78" s="228"/>
      <c r="D78" s="228"/>
      <c r="E78" s="228"/>
      <c r="F78" s="228"/>
      <c r="G78" s="228"/>
      <c r="H78" s="228"/>
      <c r="I78" s="228"/>
      <c r="J78" s="228"/>
      <c r="K78" s="228"/>
      <c r="L78" s="228"/>
      <c r="M78" s="228"/>
      <c r="N78" s="228"/>
      <c r="O78" s="228"/>
      <c r="P78" s="228"/>
      <c r="Q78" s="228"/>
      <c r="R78" s="228"/>
      <c r="S78" s="228"/>
    </row>
    <row r="79" spans="1:19" s="42" customFormat="1" ht="75" x14ac:dyDescent="0.2">
      <c r="A79" s="37">
        <v>64</v>
      </c>
      <c r="B79" s="275" t="s">
        <v>725</v>
      </c>
      <c r="C79" s="224" t="s">
        <v>139</v>
      </c>
      <c r="D79" s="38" t="s">
        <v>737</v>
      </c>
      <c r="E79" s="39">
        <v>2</v>
      </c>
      <c r="F79" s="21">
        <f>IF(E79=G79,H79)</f>
        <v>2</v>
      </c>
      <c r="G79" s="21">
        <f>IF(E79="NA","NA",H79)</f>
        <v>2</v>
      </c>
      <c r="H79" s="21">
        <v>2</v>
      </c>
      <c r="I79" s="38" t="s">
        <v>611</v>
      </c>
      <c r="J79" s="40">
        <v>2</v>
      </c>
      <c r="K79" s="21">
        <f t="shared" ref="K79:K86" si="24">IF(J79=L79,M79)</f>
        <v>2</v>
      </c>
      <c r="L79" s="21">
        <f t="shared" ref="L79:L86" si="25">IF(J79="NA","NA",M79)</f>
        <v>2</v>
      </c>
      <c r="M79" s="21">
        <v>2</v>
      </c>
      <c r="N79" s="38" t="s">
        <v>612</v>
      </c>
      <c r="O79" s="40">
        <v>2</v>
      </c>
      <c r="P79" s="21">
        <f t="shared" ref="P79:P86" si="26">IF(O79=Q79,R79)</f>
        <v>2</v>
      </c>
      <c r="Q79" s="21">
        <f t="shared" ref="Q79:Q86" si="27">IF(O79="NA","NA",R79)</f>
        <v>2</v>
      </c>
      <c r="R79" s="21">
        <v>2</v>
      </c>
      <c r="S79" s="228" t="s">
        <v>147</v>
      </c>
    </row>
    <row r="80" spans="1:19" s="42" customFormat="1" ht="18.75" x14ac:dyDescent="0.2">
      <c r="A80" s="37">
        <v>65</v>
      </c>
      <c r="B80" s="275"/>
      <c r="C80" s="224"/>
      <c r="D80" s="38" t="s">
        <v>738</v>
      </c>
      <c r="E80" s="39">
        <v>2</v>
      </c>
      <c r="F80" s="21">
        <f>IF(E80=G80,H80)</f>
        <v>2</v>
      </c>
      <c r="G80" s="21">
        <f>IF(E80="NA","NA",H80)</f>
        <v>2</v>
      </c>
      <c r="H80" s="21">
        <v>2</v>
      </c>
      <c r="I80" s="38" t="s">
        <v>611</v>
      </c>
      <c r="J80" s="40">
        <v>2</v>
      </c>
      <c r="K80" s="21">
        <f t="shared" si="24"/>
        <v>2</v>
      </c>
      <c r="L80" s="21">
        <f t="shared" si="25"/>
        <v>2</v>
      </c>
      <c r="M80" s="21">
        <v>2</v>
      </c>
      <c r="N80" s="38" t="s">
        <v>612</v>
      </c>
      <c r="O80" s="40">
        <v>2</v>
      </c>
      <c r="P80" s="21">
        <f t="shared" si="26"/>
        <v>2</v>
      </c>
      <c r="Q80" s="21">
        <f t="shared" si="27"/>
        <v>2</v>
      </c>
      <c r="R80" s="21">
        <v>2</v>
      </c>
      <c r="S80" s="228"/>
    </row>
    <row r="81" spans="1:19" s="42" customFormat="1" ht="18.75" x14ac:dyDescent="0.2">
      <c r="A81" s="37">
        <v>66</v>
      </c>
      <c r="B81" s="275"/>
      <c r="C81" s="224"/>
      <c r="D81" s="38" t="s">
        <v>642</v>
      </c>
      <c r="E81" s="39">
        <v>2</v>
      </c>
      <c r="F81" s="21">
        <f t="shared" ref="F81:F86" si="28">IF(E81=G81,H81)</f>
        <v>2</v>
      </c>
      <c r="G81" s="21">
        <f t="shared" ref="G81:G86" si="29">IF(E81="NA","NA",H81)</f>
        <v>2</v>
      </c>
      <c r="H81" s="21">
        <v>2</v>
      </c>
      <c r="I81" s="38" t="s">
        <v>611</v>
      </c>
      <c r="J81" s="40">
        <v>2</v>
      </c>
      <c r="K81" s="21">
        <f t="shared" si="24"/>
        <v>2</v>
      </c>
      <c r="L81" s="21">
        <f t="shared" si="25"/>
        <v>2</v>
      </c>
      <c r="M81" s="21">
        <v>2</v>
      </c>
      <c r="N81" s="38" t="s">
        <v>612</v>
      </c>
      <c r="O81" s="40">
        <v>2</v>
      </c>
      <c r="P81" s="21">
        <f t="shared" si="26"/>
        <v>2</v>
      </c>
      <c r="Q81" s="21">
        <f t="shared" si="27"/>
        <v>2</v>
      </c>
      <c r="R81" s="21">
        <v>2</v>
      </c>
      <c r="S81" s="228"/>
    </row>
    <row r="82" spans="1:19" s="42" customFormat="1" ht="37.5" x14ac:dyDescent="0.2">
      <c r="A82" s="37">
        <v>67</v>
      </c>
      <c r="B82" s="275"/>
      <c r="C82" s="224"/>
      <c r="D82" s="38" t="s">
        <v>643</v>
      </c>
      <c r="E82" s="39">
        <v>2</v>
      </c>
      <c r="F82" s="21">
        <f t="shared" si="28"/>
        <v>2</v>
      </c>
      <c r="G82" s="21">
        <f t="shared" si="29"/>
        <v>2</v>
      </c>
      <c r="H82" s="21">
        <v>2</v>
      </c>
      <c r="I82" s="38" t="s">
        <v>611</v>
      </c>
      <c r="J82" s="40">
        <v>2</v>
      </c>
      <c r="K82" s="21">
        <f t="shared" si="24"/>
        <v>2</v>
      </c>
      <c r="L82" s="21">
        <f t="shared" si="25"/>
        <v>2</v>
      </c>
      <c r="M82" s="21">
        <v>2</v>
      </c>
      <c r="N82" s="38" t="s">
        <v>612</v>
      </c>
      <c r="O82" s="40">
        <v>2</v>
      </c>
      <c r="P82" s="21">
        <f t="shared" si="26"/>
        <v>2</v>
      </c>
      <c r="Q82" s="21">
        <f t="shared" si="27"/>
        <v>2</v>
      </c>
      <c r="R82" s="21">
        <v>2</v>
      </c>
      <c r="S82" s="228"/>
    </row>
    <row r="83" spans="1:19" s="42" customFormat="1" ht="18.75" x14ac:dyDescent="0.2">
      <c r="A83" s="37">
        <v>68</v>
      </c>
      <c r="B83" s="275"/>
      <c r="C83" s="224"/>
      <c r="D83" s="38" t="s">
        <v>644</v>
      </c>
      <c r="E83" s="39">
        <v>2</v>
      </c>
      <c r="F83" s="21">
        <f t="shared" si="28"/>
        <v>2</v>
      </c>
      <c r="G83" s="21">
        <f t="shared" si="29"/>
        <v>2</v>
      </c>
      <c r="H83" s="21">
        <v>2</v>
      </c>
      <c r="I83" s="38" t="s">
        <v>611</v>
      </c>
      <c r="J83" s="40">
        <v>2</v>
      </c>
      <c r="K83" s="21">
        <f t="shared" si="24"/>
        <v>2</v>
      </c>
      <c r="L83" s="21">
        <f t="shared" si="25"/>
        <v>2</v>
      </c>
      <c r="M83" s="21">
        <v>2</v>
      </c>
      <c r="N83" s="38" t="s">
        <v>612</v>
      </c>
      <c r="O83" s="40">
        <v>2</v>
      </c>
      <c r="P83" s="21">
        <f t="shared" si="26"/>
        <v>2</v>
      </c>
      <c r="Q83" s="21">
        <f t="shared" si="27"/>
        <v>2</v>
      </c>
      <c r="R83" s="21">
        <v>2</v>
      </c>
      <c r="S83" s="228"/>
    </row>
    <row r="84" spans="1:19" s="42" customFormat="1" ht="37.5" x14ac:dyDescent="0.2">
      <c r="A84" s="37">
        <v>69</v>
      </c>
      <c r="B84" s="275"/>
      <c r="C84" s="224"/>
      <c r="D84" s="38" t="s">
        <v>739</v>
      </c>
      <c r="E84" s="39">
        <v>2</v>
      </c>
      <c r="F84" s="21">
        <f t="shared" si="28"/>
        <v>2</v>
      </c>
      <c r="G84" s="21">
        <f t="shared" si="29"/>
        <v>2</v>
      </c>
      <c r="H84" s="21">
        <v>2</v>
      </c>
      <c r="I84" s="38" t="s">
        <v>611</v>
      </c>
      <c r="J84" s="40">
        <v>2</v>
      </c>
      <c r="K84" s="21">
        <f t="shared" si="24"/>
        <v>2</v>
      </c>
      <c r="L84" s="21">
        <f t="shared" si="25"/>
        <v>2</v>
      </c>
      <c r="M84" s="21">
        <v>2</v>
      </c>
      <c r="N84" s="38" t="s">
        <v>612</v>
      </c>
      <c r="O84" s="40">
        <v>2</v>
      </c>
      <c r="P84" s="21">
        <f t="shared" si="26"/>
        <v>2</v>
      </c>
      <c r="Q84" s="21">
        <f t="shared" si="27"/>
        <v>2</v>
      </c>
      <c r="R84" s="21">
        <v>2</v>
      </c>
      <c r="S84" s="228"/>
    </row>
    <row r="85" spans="1:19" s="42" customFormat="1" ht="18.75" x14ac:dyDescent="0.2">
      <c r="A85" s="37">
        <v>70</v>
      </c>
      <c r="B85" s="275"/>
      <c r="C85" s="224"/>
      <c r="D85" s="38" t="s">
        <v>646</v>
      </c>
      <c r="E85" s="39">
        <v>2</v>
      </c>
      <c r="F85" s="21">
        <f t="shared" si="28"/>
        <v>2</v>
      </c>
      <c r="G85" s="21">
        <f t="shared" si="29"/>
        <v>2</v>
      </c>
      <c r="H85" s="21">
        <v>2</v>
      </c>
      <c r="I85" s="38" t="s">
        <v>611</v>
      </c>
      <c r="J85" s="40">
        <v>2</v>
      </c>
      <c r="K85" s="21">
        <f t="shared" si="24"/>
        <v>2</v>
      </c>
      <c r="L85" s="21">
        <f t="shared" si="25"/>
        <v>2</v>
      </c>
      <c r="M85" s="21">
        <v>2</v>
      </c>
      <c r="N85" s="38" t="s">
        <v>612</v>
      </c>
      <c r="O85" s="40">
        <v>2</v>
      </c>
      <c r="P85" s="21">
        <f t="shared" si="26"/>
        <v>2</v>
      </c>
      <c r="Q85" s="21">
        <f t="shared" si="27"/>
        <v>2</v>
      </c>
      <c r="R85" s="21">
        <v>2</v>
      </c>
      <c r="S85" s="228"/>
    </row>
    <row r="86" spans="1:19" s="42" customFormat="1" ht="18.75" x14ac:dyDescent="0.2">
      <c r="A86" s="37">
        <v>71</v>
      </c>
      <c r="B86" s="275"/>
      <c r="C86" s="224"/>
      <c r="D86" s="38" t="s">
        <v>647</v>
      </c>
      <c r="E86" s="39">
        <v>2</v>
      </c>
      <c r="F86" s="21">
        <f t="shared" si="28"/>
        <v>2</v>
      </c>
      <c r="G86" s="21">
        <f t="shared" si="29"/>
        <v>2</v>
      </c>
      <c r="H86" s="21">
        <v>2</v>
      </c>
      <c r="I86" s="38" t="s">
        <v>611</v>
      </c>
      <c r="J86" s="40">
        <v>2</v>
      </c>
      <c r="K86" s="21">
        <f t="shared" si="24"/>
        <v>2</v>
      </c>
      <c r="L86" s="21">
        <f t="shared" si="25"/>
        <v>2</v>
      </c>
      <c r="M86" s="21">
        <v>2</v>
      </c>
      <c r="N86" s="38" t="s">
        <v>612</v>
      </c>
      <c r="O86" s="40">
        <v>2</v>
      </c>
      <c r="P86" s="21">
        <f t="shared" si="26"/>
        <v>2</v>
      </c>
      <c r="Q86" s="21">
        <f t="shared" si="27"/>
        <v>2</v>
      </c>
      <c r="R86" s="21">
        <v>2</v>
      </c>
      <c r="S86" s="228"/>
    </row>
    <row r="87" spans="1:19" s="42" customFormat="1" ht="18.75" x14ac:dyDescent="0.2">
      <c r="A87" s="228" t="s">
        <v>122</v>
      </c>
      <c r="B87" s="228"/>
      <c r="C87" s="228"/>
      <c r="D87" s="228"/>
      <c r="E87" s="228"/>
      <c r="F87" s="228"/>
      <c r="G87" s="228"/>
      <c r="H87" s="228"/>
      <c r="I87" s="228"/>
      <c r="J87" s="228"/>
      <c r="K87" s="228"/>
      <c r="L87" s="228"/>
      <c r="M87" s="228"/>
      <c r="N87" s="228"/>
      <c r="O87" s="228"/>
      <c r="P87" s="228"/>
      <c r="Q87" s="228"/>
      <c r="R87" s="228"/>
      <c r="S87" s="228"/>
    </row>
    <row r="88" spans="1:19" s="42" customFormat="1" ht="42.75" customHeight="1" x14ac:dyDescent="0.2">
      <c r="A88" s="37">
        <v>72</v>
      </c>
      <c r="B88" s="275" t="s">
        <v>725</v>
      </c>
      <c r="C88" s="224" t="s">
        <v>139</v>
      </c>
      <c r="D88" s="38" t="s">
        <v>648</v>
      </c>
      <c r="E88" s="39">
        <v>2</v>
      </c>
      <c r="F88" s="21">
        <f t="shared" ref="F88:F94" si="30">IF(E88=G88,H88)</f>
        <v>2</v>
      </c>
      <c r="G88" s="21">
        <f t="shared" ref="G88:G94" si="31">IF(E88="NA","NA",H88)</f>
        <v>2</v>
      </c>
      <c r="H88" s="21">
        <v>2</v>
      </c>
      <c r="I88" s="38" t="s">
        <v>611</v>
      </c>
      <c r="J88" s="40">
        <v>2</v>
      </c>
      <c r="K88" s="21">
        <f t="shared" ref="K88:K94" si="32">IF(J88=L88,M88)</f>
        <v>2</v>
      </c>
      <c r="L88" s="21">
        <f t="shared" ref="L88:L94" si="33">IF(J88="NA","NA",M88)</f>
        <v>2</v>
      </c>
      <c r="M88" s="21">
        <v>2</v>
      </c>
      <c r="N88" s="38" t="s">
        <v>612</v>
      </c>
      <c r="O88" s="40">
        <v>2</v>
      </c>
      <c r="P88" s="21">
        <f t="shared" ref="P88:P94" si="34">IF(O88=Q88,R88)</f>
        <v>2</v>
      </c>
      <c r="Q88" s="21">
        <f t="shared" ref="Q88:Q94" si="35">IF(O88="NA","NA",R88)</f>
        <v>2</v>
      </c>
      <c r="R88" s="21">
        <v>2</v>
      </c>
      <c r="S88" s="228" t="s">
        <v>147</v>
      </c>
    </row>
    <row r="89" spans="1:19" s="42" customFormat="1" ht="42.75" customHeight="1" x14ac:dyDescent="0.2">
      <c r="A89" s="37">
        <v>73</v>
      </c>
      <c r="B89" s="275"/>
      <c r="C89" s="224"/>
      <c r="D89" s="38" t="s">
        <v>649</v>
      </c>
      <c r="E89" s="39">
        <v>2</v>
      </c>
      <c r="F89" s="21">
        <f t="shared" si="30"/>
        <v>2</v>
      </c>
      <c r="G89" s="21">
        <f t="shared" si="31"/>
        <v>2</v>
      </c>
      <c r="H89" s="21">
        <v>2</v>
      </c>
      <c r="I89" s="38" t="s">
        <v>611</v>
      </c>
      <c r="J89" s="40">
        <v>2</v>
      </c>
      <c r="K89" s="21">
        <f t="shared" si="32"/>
        <v>2</v>
      </c>
      <c r="L89" s="21">
        <f t="shared" si="33"/>
        <v>2</v>
      </c>
      <c r="M89" s="21">
        <v>2</v>
      </c>
      <c r="N89" s="38" t="s">
        <v>612</v>
      </c>
      <c r="O89" s="40">
        <v>2</v>
      </c>
      <c r="P89" s="21">
        <f t="shared" si="34"/>
        <v>2</v>
      </c>
      <c r="Q89" s="21">
        <f t="shared" si="35"/>
        <v>2</v>
      </c>
      <c r="R89" s="21">
        <v>2</v>
      </c>
      <c r="S89" s="228"/>
    </row>
    <row r="90" spans="1:19" s="42" customFormat="1" ht="42.75" customHeight="1" x14ac:dyDescent="0.2">
      <c r="A90" s="37">
        <v>74</v>
      </c>
      <c r="B90" s="275"/>
      <c r="C90" s="224"/>
      <c r="D90" s="38" t="s">
        <v>650</v>
      </c>
      <c r="E90" s="39">
        <v>2</v>
      </c>
      <c r="F90" s="21">
        <f t="shared" si="30"/>
        <v>2</v>
      </c>
      <c r="G90" s="21">
        <f t="shared" si="31"/>
        <v>2</v>
      </c>
      <c r="H90" s="21">
        <v>2</v>
      </c>
      <c r="I90" s="38" t="s">
        <v>611</v>
      </c>
      <c r="J90" s="40">
        <v>2</v>
      </c>
      <c r="K90" s="21">
        <f t="shared" si="32"/>
        <v>2</v>
      </c>
      <c r="L90" s="21">
        <f t="shared" si="33"/>
        <v>2</v>
      </c>
      <c r="M90" s="21">
        <v>2</v>
      </c>
      <c r="N90" s="38" t="s">
        <v>612</v>
      </c>
      <c r="O90" s="40">
        <v>2</v>
      </c>
      <c r="P90" s="21">
        <f t="shared" si="34"/>
        <v>2</v>
      </c>
      <c r="Q90" s="21">
        <f t="shared" si="35"/>
        <v>2</v>
      </c>
      <c r="R90" s="21">
        <v>2</v>
      </c>
      <c r="S90" s="228"/>
    </row>
    <row r="91" spans="1:19" s="42" customFormat="1" ht="42.75" customHeight="1" x14ac:dyDescent="0.2">
      <c r="A91" s="37">
        <v>75</v>
      </c>
      <c r="B91" s="275"/>
      <c r="C91" s="224"/>
      <c r="D91" s="38" t="s">
        <v>651</v>
      </c>
      <c r="E91" s="39">
        <v>2</v>
      </c>
      <c r="F91" s="21">
        <f t="shared" si="30"/>
        <v>2</v>
      </c>
      <c r="G91" s="21">
        <f t="shared" si="31"/>
        <v>2</v>
      </c>
      <c r="H91" s="21">
        <v>2</v>
      </c>
      <c r="I91" s="38" t="s">
        <v>611</v>
      </c>
      <c r="J91" s="40">
        <v>2</v>
      </c>
      <c r="K91" s="21">
        <f t="shared" si="32"/>
        <v>2</v>
      </c>
      <c r="L91" s="21">
        <f t="shared" si="33"/>
        <v>2</v>
      </c>
      <c r="M91" s="21">
        <v>2</v>
      </c>
      <c r="N91" s="38" t="s">
        <v>612</v>
      </c>
      <c r="O91" s="40">
        <v>2</v>
      </c>
      <c r="P91" s="21">
        <f t="shared" si="34"/>
        <v>2</v>
      </c>
      <c r="Q91" s="21">
        <f t="shared" si="35"/>
        <v>2</v>
      </c>
      <c r="R91" s="21">
        <v>2</v>
      </c>
      <c r="S91" s="228"/>
    </row>
    <row r="92" spans="1:19" s="42" customFormat="1" ht="42.75" customHeight="1" x14ac:dyDescent="0.2">
      <c r="A92" s="37">
        <v>76</v>
      </c>
      <c r="B92" s="275"/>
      <c r="C92" s="224"/>
      <c r="D92" s="38" t="s">
        <v>652</v>
      </c>
      <c r="E92" s="39">
        <v>2</v>
      </c>
      <c r="F92" s="21">
        <f t="shared" si="30"/>
        <v>2</v>
      </c>
      <c r="G92" s="21">
        <f t="shared" si="31"/>
        <v>2</v>
      </c>
      <c r="H92" s="21">
        <v>2</v>
      </c>
      <c r="I92" s="38" t="s">
        <v>611</v>
      </c>
      <c r="J92" s="40">
        <v>2</v>
      </c>
      <c r="K92" s="21">
        <f t="shared" si="32"/>
        <v>2</v>
      </c>
      <c r="L92" s="21">
        <f t="shared" si="33"/>
        <v>2</v>
      </c>
      <c r="M92" s="21">
        <v>2</v>
      </c>
      <c r="N92" s="38" t="s">
        <v>612</v>
      </c>
      <c r="O92" s="40">
        <v>2</v>
      </c>
      <c r="P92" s="21">
        <f t="shared" si="34"/>
        <v>2</v>
      </c>
      <c r="Q92" s="21">
        <f t="shared" si="35"/>
        <v>2</v>
      </c>
      <c r="R92" s="21">
        <v>2</v>
      </c>
      <c r="S92" s="228"/>
    </row>
    <row r="93" spans="1:19" s="42" customFormat="1" ht="42.75" customHeight="1" x14ac:dyDescent="0.2">
      <c r="A93" s="37">
        <v>77</v>
      </c>
      <c r="B93" s="275"/>
      <c r="C93" s="224"/>
      <c r="D93" s="38" t="s">
        <v>653</v>
      </c>
      <c r="E93" s="39">
        <v>2</v>
      </c>
      <c r="F93" s="21">
        <f t="shared" si="30"/>
        <v>2</v>
      </c>
      <c r="G93" s="21">
        <f t="shared" si="31"/>
        <v>2</v>
      </c>
      <c r="H93" s="21">
        <v>2</v>
      </c>
      <c r="I93" s="38" t="s">
        <v>611</v>
      </c>
      <c r="J93" s="40">
        <v>2</v>
      </c>
      <c r="K93" s="21">
        <f t="shared" si="32"/>
        <v>2</v>
      </c>
      <c r="L93" s="21">
        <f t="shared" si="33"/>
        <v>2</v>
      </c>
      <c r="M93" s="21">
        <v>2</v>
      </c>
      <c r="N93" s="38" t="s">
        <v>612</v>
      </c>
      <c r="O93" s="40">
        <v>2</v>
      </c>
      <c r="P93" s="21">
        <f t="shared" si="34"/>
        <v>2</v>
      </c>
      <c r="Q93" s="21">
        <f t="shared" si="35"/>
        <v>2</v>
      </c>
      <c r="R93" s="21">
        <v>2</v>
      </c>
      <c r="S93" s="228"/>
    </row>
    <row r="94" spans="1:19" s="42" customFormat="1" ht="42.75" customHeight="1" x14ac:dyDescent="0.2">
      <c r="A94" s="37">
        <v>78</v>
      </c>
      <c r="B94" s="275"/>
      <c r="C94" s="224"/>
      <c r="D94" s="38" t="s">
        <v>654</v>
      </c>
      <c r="E94" s="39">
        <v>2</v>
      </c>
      <c r="F94" s="21">
        <f t="shared" si="30"/>
        <v>2</v>
      </c>
      <c r="G94" s="21">
        <f t="shared" si="31"/>
        <v>2</v>
      </c>
      <c r="H94" s="21">
        <v>2</v>
      </c>
      <c r="I94" s="38" t="s">
        <v>611</v>
      </c>
      <c r="J94" s="40">
        <v>2</v>
      </c>
      <c r="K94" s="21">
        <f t="shared" si="32"/>
        <v>2</v>
      </c>
      <c r="L94" s="21">
        <f t="shared" si="33"/>
        <v>2</v>
      </c>
      <c r="M94" s="21">
        <v>2</v>
      </c>
      <c r="N94" s="38" t="s">
        <v>612</v>
      </c>
      <c r="O94" s="40">
        <v>2</v>
      </c>
      <c r="P94" s="21">
        <f t="shared" si="34"/>
        <v>2</v>
      </c>
      <c r="Q94" s="21">
        <f t="shared" si="35"/>
        <v>2</v>
      </c>
      <c r="R94" s="21">
        <v>2</v>
      </c>
      <c r="S94" s="228"/>
    </row>
    <row r="95" spans="1:19" s="42" customFormat="1" ht="18.75" x14ac:dyDescent="0.2">
      <c r="A95" s="228" t="s">
        <v>126</v>
      </c>
      <c r="B95" s="228"/>
      <c r="C95" s="228"/>
      <c r="D95" s="228"/>
      <c r="E95" s="228"/>
      <c r="F95" s="228"/>
      <c r="G95" s="228"/>
      <c r="H95" s="228"/>
      <c r="I95" s="228"/>
      <c r="J95" s="228"/>
      <c r="K95" s="228"/>
      <c r="L95" s="228"/>
      <c r="M95" s="228"/>
      <c r="N95" s="228"/>
      <c r="O95" s="228"/>
      <c r="P95" s="228"/>
      <c r="Q95" s="228"/>
      <c r="R95" s="228"/>
      <c r="S95" s="228"/>
    </row>
    <row r="96" spans="1:19" s="42" customFormat="1" ht="185.25" customHeight="1" x14ac:dyDescent="0.2">
      <c r="A96" s="37">
        <v>79</v>
      </c>
      <c r="B96" s="38" t="s">
        <v>740</v>
      </c>
      <c r="C96" s="224" t="s">
        <v>140</v>
      </c>
      <c r="D96" s="38" t="s">
        <v>1591</v>
      </c>
      <c r="E96" s="39">
        <v>1</v>
      </c>
      <c r="F96" s="21">
        <f>IF(E96=G96,H96)</f>
        <v>1</v>
      </c>
      <c r="G96" s="21">
        <f>IF(E96="NA","NA",H96)</f>
        <v>1</v>
      </c>
      <c r="H96" s="21">
        <v>1</v>
      </c>
      <c r="I96" s="38" t="s">
        <v>1592</v>
      </c>
      <c r="J96" s="40">
        <v>1</v>
      </c>
      <c r="K96" s="21">
        <f t="shared" ref="K96:K104" si="36">IF(J96=L96,M96)</f>
        <v>1</v>
      </c>
      <c r="L96" s="21">
        <f t="shared" ref="L96:L104" si="37">IF(J96="NA","NA",M96)</f>
        <v>1</v>
      </c>
      <c r="M96" s="21">
        <v>1</v>
      </c>
      <c r="N96" s="38" t="s">
        <v>1294</v>
      </c>
      <c r="O96" s="40">
        <v>1</v>
      </c>
      <c r="P96" s="21">
        <f t="shared" ref="P96:P104" si="38">IF(O96=Q96,R96)</f>
        <v>1</v>
      </c>
      <c r="Q96" s="21">
        <f t="shared" ref="Q96:Q104" si="39">IF(O96="NA","NA",R96)</f>
        <v>1</v>
      </c>
      <c r="R96" s="21">
        <v>1</v>
      </c>
      <c r="S96" s="26" t="s">
        <v>147</v>
      </c>
    </row>
    <row r="97" spans="1:19" s="42" customFormat="1" ht="229.5" customHeight="1" x14ac:dyDescent="0.2">
      <c r="A97" s="37">
        <v>80</v>
      </c>
      <c r="B97" s="38" t="s">
        <v>741</v>
      </c>
      <c r="C97" s="224"/>
      <c r="D97" s="38" t="s">
        <v>742</v>
      </c>
      <c r="E97" s="39">
        <v>1</v>
      </c>
      <c r="F97" s="21">
        <f>IF(E97=G97,H97)</f>
        <v>1</v>
      </c>
      <c r="G97" s="21">
        <f>IF(E97="NA","NA",H97)</f>
        <v>1</v>
      </c>
      <c r="H97" s="21">
        <v>1</v>
      </c>
      <c r="I97" s="38" t="s">
        <v>743</v>
      </c>
      <c r="J97" s="40">
        <v>1</v>
      </c>
      <c r="K97" s="21">
        <f t="shared" si="36"/>
        <v>1</v>
      </c>
      <c r="L97" s="21">
        <f t="shared" si="37"/>
        <v>1</v>
      </c>
      <c r="M97" s="21">
        <v>1</v>
      </c>
      <c r="N97" s="38" t="s">
        <v>744</v>
      </c>
      <c r="O97" s="40">
        <v>1</v>
      </c>
      <c r="P97" s="21">
        <f t="shared" si="38"/>
        <v>1</v>
      </c>
      <c r="Q97" s="21">
        <f t="shared" si="39"/>
        <v>1</v>
      </c>
      <c r="R97" s="21">
        <v>1</v>
      </c>
      <c r="S97" s="26" t="s">
        <v>147</v>
      </c>
    </row>
    <row r="98" spans="1:19" s="42" customFormat="1" ht="191.25" customHeight="1" x14ac:dyDescent="0.2">
      <c r="A98" s="37">
        <v>81</v>
      </c>
      <c r="B98" s="38" t="s">
        <v>745</v>
      </c>
      <c r="C98" s="224"/>
      <c r="D98" s="38" t="s">
        <v>746</v>
      </c>
      <c r="E98" s="39">
        <v>1</v>
      </c>
      <c r="F98" s="21">
        <f t="shared" ref="F98:F104" si="40">IF(E98=G98,H98)</f>
        <v>1</v>
      </c>
      <c r="G98" s="21">
        <f t="shared" ref="G98:G104" si="41">IF(E98="NA","NA",H98)</f>
        <v>1</v>
      </c>
      <c r="H98" s="21">
        <v>1</v>
      </c>
      <c r="I98" s="38" t="s">
        <v>747</v>
      </c>
      <c r="J98" s="40">
        <v>1</v>
      </c>
      <c r="K98" s="21">
        <f t="shared" si="36"/>
        <v>1</v>
      </c>
      <c r="L98" s="21">
        <f t="shared" si="37"/>
        <v>1</v>
      </c>
      <c r="M98" s="21">
        <v>1</v>
      </c>
      <c r="N98" s="38" t="s">
        <v>748</v>
      </c>
      <c r="O98" s="40">
        <v>1</v>
      </c>
      <c r="P98" s="21">
        <f t="shared" si="38"/>
        <v>1</v>
      </c>
      <c r="Q98" s="21">
        <f t="shared" si="39"/>
        <v>1</v>
      </c>
      <c r="R98" s="21">
        <v>1</v>
      </c>
      <c r="S98" s="26" t="s">
        <v>147</v>
      </c>
    </row>
    <row r="99" spans="1:19" s="42" customFormat="1" ht="237.75" customHeight="1" x14ac:dyDescent="0.2">
      <c r="A99" s="37">
        <v>82</v>
      </c>
      <c r="B99" s="38" t="s">
        <v>749</v>
      </c>
      <c r="C99" s="28" t="s">
        <v>141</v>
      </c>
      <c r="D99" s="38" t="s">
        <v>750</v>
      </c>
      <c r="E99" s="39">
        <v>1</v>
      </c>
      <c r="F99" s="21">
        <f t="shared" si="40"/>
        <v>1</v>
      </c>
      <c r="G99" s="21">
        <f t="shared" si="41"/>
        <v>1</v>
      </c>
      <c r="H99" s="21">
        <v>1</v>
      </c>
      <c r="I99" s="38" t="s">
        <v>751</v>
      </c>
      <c r="J99" s="40">
        <v>1</v>
      </c>
      <c r="K99" s="21">
        <f t="shared" si="36"/>
        <v>1</v>
      </c>
      <c r="L99" s="21">
        <f t="shared" si="37"/>
        <v>1</v>
      </c>
      <c r="M99" s="21">
        <v>1</v>
      </c>
      <c r="N99" s="38" t="s">
        <v>752</v>
      </c>
      <c r="O99" s="40">
        <v>1</v>
      </c>
      <c r="P99" s="21">
        <f t="shared" si="38"/>
        <v>1</v>
      </c>
      <c r="Q99" s="21">
        <f t="shared" si="39"/>
        <v>1</v>
      </c>
      <c r="R99" s="21">
        <v>1</v>
      </c>
      <c r="S99" s="26" t="s">
        <v>147</v>
      </c>
    </row>
    <row r="100" spans="1:19" s="42" customFormat="1" ht="409.5" customHeight="1" x14ac:dyDescent="0.2">
      <c r="A100" s="37">
        <v>83</v>
      </c>
      <c r="B100" s="38" t="s">
        <v>749</v>
      </c>
      <c r="C100" s="28" t="s">
        <v>142</v>
      </c>
      <c r="D100" s="38" t="s">
        <v>753</v>
      </c>
      <c r="E100" s="39">
        <v>1</v>
      </c>
      <c r="F100" s="21">
        <f t="shared" si="40"/>
        <v>1</v>
      </c>
      <c r="G100" s="21">
        <f t="shared" si="41"/>
        <v>1</v>
      </c>
      <c r="H100" s="21">
        <v>1</v>
      </c>
      <c r="I100" s="38" t="s">
        <v>751</v>
      </c>
      <c r="J100" s="40">
        <v>1</v>
      </c>
      <c r="K100" s="21">
        <f t="shared" si="36"/>
        <v>1</v>
      </c>
      <c r="L100" s="21">
        <f t="shared" si="37"/>
        <v>1</v>
      </c>
      <c r="M100" s="21">
        <v>1</v>
      </c>
      <c r="N100" s="38" t="s">
        <v>752</v>
      </c>
      <c r="O100" s="40">
        <v>1</v>
      </c>
      <c r="P100" s="21">
        <f t="shared" si="38"/>
        <v>1</v>
      </c>
      <c r="Q100" s="21">
        <f t="shared" si="39"/>
        <v>1</v>
      </c>
      <c r="R100" s="21">
        <v>1</v>
      </c>
      <c r="S100" s="26" t="s">
        <v>147</v>
      </c>
    </row>
    <row r="101" spans="1:19" s="42" customFormat="1" ht="251.25" customHeight="1" x14ac:dyDescent="0.2">
      <c r="A101" s="37">
        <v>84</v>
      </c>
      <c r="B101" s="38" t="s">
        <v>749</v>
      </c>
      <c r="C101" s="28" t="s">
        <v>143</v>
      </c>
      <c r="D101" s="38" t="s">
        <v>754</v>
      </c>
      <c r="E101" s="39">
        <v>1</v>
      </c>
      <c r="F101" s="21">
        <f t="shared" si="40"/>
        <v>1</v>
      </c>
      <c r="G101" s="21">
        <f t="shared" si="41"/>
        <v>1</v>
      </c>
      <c r="H101" s="21">
        <v>1</v>
      </c>
      <c r="I101" s="38" t="s">
        <v>755</v>
      </c>
      <c r="J101" s="40">
        <v>1</v>
      </c>
      <c r="K101" s="21">
        <f t="shared" si="36"/>
        <v>1</v>
      </c>
      <c r="L101" s="21">
        <f t="shared" si="37"/>
        <v>1</v>
      </c>
      <c r="M101" s="21">
        <v>1</v>
      </c>
      <c r="N101" s="38" t="s">
        <v>752</v>
      </c>
      <c r="O101" s="40">
        <v>1</v>
      </c>
      <c r="P101" s="21">
        <f t="shared" si="38"/>
        <v>1</v>
      </c>
      <c r="Q101" s="21">
        <f t="shared" si="39"/>
        <v>1</v>
      </c>
      <c r="R101" s="21">
        <v>1</v>
      </c>
      <c r="S101" s="26" t="s">
        <v>147</v>
      </c>
    </row>
    <row r="102" spans="1:19" s="42" customFormat="1" ht="318.75" x14ac:dyDescent="0.2">
      <c r="A102" s="37">
        <v>85</v>
      </c>
      <c r="B102" s="38" t="s">
        <v>749</v>
      </c>
      <c r="C102" s="224" t="s">
        <v>144</v>
      </c>
      <c r="D102" s="38" t="s">
        <v>756</v>
      </c>
      <c r="E102" s="39">
        <v>1</v>
      </c>
      <c r="F102" s="21">
        <f t="shared" si="40"/>
        <v>1</v>
      </c>
      <c r="G102" s="21">
        <f t="shared" si="41"/>
        <v>1</v>
      </c>
      <c r="H102" s="21">
        <v>1</v>
      </c>
      <c r="I102" s="38" t="s">
        <v>755</v>
      </c>
      <c r="J102" s="40">
        <v>1</v>
      </c>
      <c r="K102" s="21">
        <f t="shared" si="36"/>
        <v>1</v>
      </c>
      <c r="L102" s="21">
        <f t="shared" si="37"/>
        <v>1</v>
      </c>
      <c r="M102" s="21">
        <v>1</v>
      </c>
      <c r="N102" s="38" t="s">
        <v>752</v>
      </c>
      <c r="O102" s="40">
        <v>1</v>
      </c>
      <c r="P102" s="21">
        <f t="shared" si="38"/>
        <v>1</v>
      </c>
      <c r="Q102" s="21">
        <f t="shared" si="39"/>
        <v>1</v>
      </c>
      <c r="R102" s="21">
        <v>1</v>
      </c>
      <c r="S102" s="26" t="s">
        <v>147</v>
      </c>
    </row>
    <row r="103" spans="1:19" s="42" customFormat="1" ht="285.75" customHeight="1" x14ac:dyDescent="0.2">
      <c r="A103" s="37">
        <v>86</v>
      </c>
      <c r="B103" s="38" t="s">
        <v>749</v>
      </c>
      <c r="C103" s="224"/>
      <c r="D103" s="38" t="s">
        <v>757</v>
      </c>
      <c r="E103" s="39">
        <v>1</v>
      </c>
      <c r="F103" s="21">
        <f t="shared" si="40"/>
        <v>1</v>
      </c>
      <c r="G103" s="21">
        <f t="shared" si="41"/>
        <v>1</v>
      </c>
      <c r="H103" s="21">
        <v>1</v>
      </c>
      <c r="I103" s="38" t="s">
        <v>758</v>
      </c>
      <c r="J103" s="40">
        <v>1</v>
      </c>
      <c r="K103" s="21">
        <f t="shared" si="36"/>
        <v>1</v>
      </c>
      <c r="L103" s="21">
        <f t="shared" si="37"/>
        <v>1</v>
      </c>
      <c r="M103" s="21">
        <v>1</v>
      </c>
      <c r="N103" s="38" t="s">
        <v>744</v>
      </c>
      <c r="O103" s="40">
        <v>1</v>
      </c>
      <c r="P103" s="21">
        <f t="shared" si="38"/>
        <v>1</v>
      </c>
      <c r="Q103" s="21">
        <f t="shared" si="39"/>
        <v>1</v>
      </c>
      <c r="R103" s="21">
        <v>1</v>
      </c>
      <c r="S103" s="26" t="s">
        <v>147</v>
      </c>
    </row>
    <row r="104" spans="1:19" s="42" customFormat="1" ht="168.75" customHeight="1" x14ac:dyDescent="0.2">
      <c r="A104" s="37">
        <v>87</v>
      </c>
      <c r="B104" s="38" t="s">
        <v>745</v>
      </c>
      <c r="C104" s="28" t="s">
        <v>140</v>
      </c>
      <c r="D104" s="38" t="s">
        <v>746</v>
      </c>
      <c r="E104" s="39">
        <v>1</v>
      </c>
      <c r="F104" s="21">
        <f t="shared" si="40"/>
        <v>1</v>
      </c>
      <c r="G104" s="21">
        <f t="shared" si="41"/>
        <v>1</v>
      </c>
      <c r="H104" s="21">
        <v>1</v>
      </c>
      <c r="I104" s="38" t="s">
        <v>758</v>
      </c>
      <c r="J104" s="40">
        <v>1</v>
      </c>
      <c r="K104" s="21">
        <f t="shared" si="36"/>
        <v>1</v>
      </c>
      <c r="L104" s="21">
        <f t="shared" si="37"/>
        <v>1</v>
      </c>
      <c r="M104" s="21">
        <v>1</v>
      </c>
      <c r="N104" s="38" t="s">
        <v>744</v>
      </c>
      <c r="O104" s="40">
        <v>1</v>
      </c>
      <c r="P104" s="21">
        <f t="shared" si="38"/>
        <v>1</v>
      </c>
      <c r="Q104" s="21">
        <f t="shared" si="39"/>
        <v>1</v>
      </c>
      <c r="R104" s="21">
        <v>1</v>
      </c>
      <c r="S104" s="26" t="s">
        <v>147</v>
      </c>
    </row>
    <row r="105" spans="1:19" s="56" customFormat="1" ht="37.5" x14ac:dyDescent="0.2">
      <c r="B105" s="163" t="s">
        <v>1440</v>
      </c>
      <c r="C105" s="148"/>
      <c r="D105" s="170">
        <f>'RESULTADOS DIG'!B26</f>
        <v>1</v>
      </c>
      <c r="E105" s="57">
        <f>SUM(E10:E104)</f>
        <v>130</v>
      </c>
      <c r="F105" s="57">
        <f>SUM(F10:F104)</f>
        <v>130</v>
      </c>
      <c r="G105" s="57">
        <f>SUM(G10:G104)</f>
        <v>130</v>
      </c>
      <c r="H105" s="57">
        <f>SUM(H10:H104)</f>
        <v>130</v>
      </c>
      <c r="I105" s="58"/>
      <c r="J105" s="57">
        <f>SUM(J10:J104)</f>
        <v>130</v>
      </c>
      <c r="K105" s="57">
        <f>SUM(K10:K104)</f>
        <v>130</v>
      </c>
      <c r="L105" s="57">
        <f>SUM(L10:L104)</f>
        <v>130</v>
      </c>
      <c r="M105" s="57">
        <f>SUM(M10:M104)</f>
        <v>130</v>
      </c>
      <c r="N105" s="58"/>
      <c r="O105" s="57">
        <f>SUM(O10:O104)</f>
        <v>129</v>
      </c>
      <c r="P105" s="57">
        <f>SUM(P10:P104)</f>
        <v>129</v>
      </c>
      <c r="Q105" s="57">
        <f>SUM(Q10:Q104)</f>
        <v>129</v>
      </c>
      <c r="R105" s="57">
        <f>SUM(R10:R104)</f>
        <v>129</v>
      </c>
      <c r="S105" s="30"/>
    </row>
    <row r="106" spans="1:19" s="56" customFormat="1" ht="37.5" x14ac:dyDescent="0.2">
      <c r="B106" s="163" t="s">
        <v>1441</v>
      </c>
      <c r="C106" s="144"/>
      <c r="D106" s="171">
        <f>'RESULTADOS VER'!B26</f>
        <v>1</v>
      </c>
      <c r="E106" s="57">
        <f>SUM(E10:E104)</f>
        <v>130</v>
      </c>
      <c r="F106" s="57">
        <f>SUM(F10:F104)</f>
        <v>130</v>
      </c>
      <c r="G106" s="57">
        <f>SUM(G10:G104)</f>
        <v>130</v>
      </c>
      <c r="H106" s="57">
        <f>SUM(H10:H104)</f>
        <v>130</v>
      </c>
      <c r="J106" s="57">
        <f>SUM(J10:J104)</f>
        <v>130</v>
      </c>
      <c r="K106" s="57">
        <f>SUM(K10:K104)</f>
        <v>130</v>
      </c>
      <c r="L106" s="57">
        <f>SUM(L10:L104)</f>
        <v>130</v>
      </c>
      <c r="M106" s="57">
        <f>SUM(M10:M104)</f>
        <v>130</v>
      </c>
      <c r="O106" s="57">
        <f>SUM(O10:O104)</f>
        <v>129</v>
      </c>
      <c r="P106" s="57">
        <f>SUM(P10:P104)</f>
        <v>129</v>
      </c>
      <c r="Q106" s="57">
        <f>SUM(Q10:Q104)</f>
        <v>129</v>
      </c>
      <c r="R106" s="57">
        <f>SUM(R10:R104)</f>
        <v>129</v>
      </c>
      <c r="S106" s="34"/>
    </row>
    <row r="107" spans="1:19" s="56" customFormat="1" ht="37.5" x14ac:dyDescent="0.2">
      <c r="B107" s="163" t="s">
        <v>1442</v>
      </c>
      <c r="C107" s="144"/>
      <c r="D107" s="171">
        <f>'RESULTADOS CARDIO'!B26</f>
        <v>1</v>
      </c>
      <c r="E107" s="57">
        <f>SUM(E10:E104)</f>
        <v>130</v>
      </c>
      <c r="F107" s="57">
        <f>SUM(F10:F104)</f>
        <v>130</v>
      </c>
      <c r="G107" s="57">
        <f>SUM(G10:G104)</f>
        <v>130</v>
      </c>
      <c r="H107" s="57">
        <f>SUM(H10:H104)</f>
        <v>130</v>
      </c>
      <c r="J107" s="57">
        <f>SUM(J10:J104)</f>
        <v>130</v>
      </c>
      <c r="K107" s="57">
        <f>SUM(K10:K104)</f>
        <v>130</v>
      </c>
      <c r="L107" s="57">
        <f>SUM(L10:L104)</f>
        <v>130</v>
      </c>
      <c r="M107" s="57">
        <f>SUM(M10:M104)</f>
        <v>130</v>
      </c>
      <c r="O107" s="57">
        <f>SUM(O10:O104)</f>
        <v>129</v>
      </c>
      <c r="P107" s="57">
        <f>SUM(P10:P104)</f>
        <v>129</v>
      </c>
      <c r="Q107" s="57">
        <f>SUM(Q10:Q104)</f>
        <v>129</v>
      </c>
      <c r="R107" s="57">
        <f>SUM(R10:R104)</f>
        <v>129</v>
      </c>
      <c r="S107" s="34"/>
    </row>
    <row r="108" spans="1:19" s="56" customFormat="1" ht="37.5" x14ac:dyDescent="0.2">
      <c r="B108" s="163" t="s">
        <v>1443</v>
      </c>
      <c r="C108" s="144"/>
      <c r="D108" s="171">
        <f>'RESULTADOS URI'!B26</f>
        <v>1</v>
      </c>
      <c r="E108" s="57">
        <f>SUM(E10:E104)</f>
        <v>130</v>
      </c>
      <c r="F108" s="57">
        <f>SUM(F10:F104)</f>
        <v>130</v>
      </c>
      <c r="G108" s="57">
        <f>SUM(G10:G104)</f>
        <v>130</v>
      </c>
      <c r="H108" s="57">
        <f>SUM(H10:H104)</f>
        <v>130</v>
      </c>
      <c r="J108" s="57">
        <f>SUM(J10:J104)</f>
        <v>130</v>
      </c>
      <c r="K108" s="57">
        <f>SUM(K10:K104)</f>
        <v>130</v>
      </c>
      <c r="L108" s="57">
        <f>SUM(L10:L104)</f>
        <v>130</v>
      </c>
      <c r="M108" s="57">
        <f>SUM(M10:M104)</f>
        <v>130</v>
      </c>
      <c r="O108" s="57">
        <f>SUM(O10:O104)</f>
        <v>129</v>
      </c>
      <c r="P108" s="57">
        <f>SUM(P10:P104)</f>
        <v>129</v>
      </c>
      <c r="Q108" s="57">
        <f>SUM(Q10:Q104)</f>
        <v>129</v>
      </c>
      <c r="R108" s="57">
        <f>SUM(R10:R104)</f>
        <v>129</v>
      </c>
      <c r="S108" s="34"/>
    </row>
    <row r="109" spans="1:19" s="56" customFormat="1" ht="18.75" x14ac:dyDescent="0.2">
      <c r="C109" s="34"/>
      <c r="S109" s="34"/>
    </row>
    <row r="110" spans="1:19" s="56" customFormat="1" ht="9" customHeight="1" x14ac:dyDescent="0.2">
      <c r="C110" s="34"/>
      <c r="S110" s="34"/>
    </row>
    <row r="111" spans="1:19" s="56" customFormat="1" ht="9" customHeight="1" x14ac:dyDescent="0.2">
      <c r="C111" s="34"/>
      <c r="S111" s="34"/>
    </row>
    <row r="112" spans="1:19" s="56" customFormat="1" ht="9" customHeight="1" x14ac:dyDescent="0.2">
      <c r="C112" s="34"/>
      <c r="S112" s="34"/>
    </row>
  </sheetData>
  <mergeCells count="68">
    <mergeCell ref="A48:S48"/>
    <mergeCell ref="A47:S47"/>
    <mergeCell ref="S49:S57"/>
    <mergeCell ref="C96:C98"/>
    <mergeCell ref="C102:C103"/>
    <mergeCell ref="B88:B94"/>
    <mergeCell ref="C88:C94"/>
    <mergeCell ref="S88:S94"/>
    <mergeCell ref="A95:S95"/>
    <mergeCell ref="C65:C67"/>
    <mergeCell ref="A87:S87"/>
    <mergeCell ref="A78:S78"/>
    <mergeCell ref="S69:S77"/>
    <mergeCell ref="S79:S86"/>
    <mergeCell ref="A68:S68"/>
    <mergeCell ref="B69:B77"/>
    <mergeCell ref="C11:C14"/>
    <mergeCell ref="S12:S14"/>
    <mergeCell ref="C69:C77"/>
    <mergeCell ref="B79:B86"/>
    <mergeCell ref="C79:C86"/>
    <mergeCell ref="S58:S67"/>
    <mergeCell ref="B37:B40"/>
    <mergeCell ref="C37:C40"/>
    <mergeCell ref="S37:S40"/>
    <mergeCell ref="C49:C56"/>
    <mergeCell ref="B49:B56"/>
    <mergeCell ref="B57:B64"/>
    <mergeCell ref="C57:C64"/>
    <mergeCell ref="B65:B67"/>
    <mergeCell ref="S41:S42"/>
    <mergeCell ref="B41:B42"/>
    <mergeCell ref="C44:C46"/>
    <mergeCell ref="B44:B46"/>
    <mergeCell ref="S44:S46"/>
    <mergeCell ref="C17:C21"/>
    <mergeCell ref="C22:C26"/>
    <mergeCell ref="B17:B19"/>
    <mergeCell ref="S28:S29"/>
    <mergeCell ref="S30:S31"/>
    <mergeCell ref="S35:S36"/>
    <mergeCell ref="N20:N21"/>
    <mergeCell ref="A27:S27"/>
    <mergeCell ref="S32:S34"/>
    <mergeCell ref="A43:S43"/>
    <mergeCell ref="C41:C42"/>
    <mergeCell ref="A7:A9"/>
    <mergeCell ref="B7:B9"/>
    <mergeCell ref="C7:C9"/>
    <mergeCell ref="E7:E9"/>
    <mergeCell ref="J7:J9"/>
    <mergeCell ref="L7:L9"/>
    <mergeCell ref="S7:S9"/>
    <mergeCell ref="F7:F9"/>
    <mergeCell ref="G7:G9"/>
    <mergeCell ref="H7:H9"/>
    <mergeCell ref="K7:K9"/>
    <mergeCell ref="M7:M9"/>
    <mergeCell ref="P7:P9"/>
    <mergeCell ref="Q7:Q9"/>
    <mergeCell ref="R7:R9"/>
    <mergeCell ref="O7:O9"/>
    <mergeCell ref="C6:I6"/>
    <mergeCell ref="A4:S4"/>
    <mergeCell ref="A1:S1"/>
    <mergeCell ref="A2:S2"/>
    <mergeCell ref="A5:S5"/>
    <mergeCell ref="A3:S3"/>
  </mergeCells>
  <pageMargins left="0.70866141732283472" right="0.70866141732283472" top="0.74803149606299213" bottom="0.74803149606299213" header="0.31496062992125984" footer="0.31496062992125984"/>
  <pageSetup scale="30"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8E001B"/>
  </sheetPr>
  <dimension ref="A1:S98"/>
  <sheetViews>
    <sheetView zoomScale="64" zoomScaleNormal="64" workbookViewId="0">
      <selection activeCell="I22" sqref="I22"/>
    </sheetView>
  </sheetViews>
  <sheetFormatPr baseColWidth="10" defaultColWidth="12" defaultRowHeight="18.75" x14ac:dyDescent="0.2"/>
  <cols>
    <col min="1" max="1" width="5.83203125" style="63" customWidth="1"/>
    <col min="2" max="2" width="50.83203125" style="63" customWidth="1"/>
    <col min="3" max="3" width="22.83203125" style="34" customWidth="1"/>
    <col min="4" max="4" width="76.1640625" style="64" customWidth="1"/>
    <col min="5" max="5" width="14.5" style="63" bestFit="1" customWidth="1"/>
    <col min="6" max="8" width="14.5" style="63" hidden="1" customWidth="1"/>
    <col min="9" max="9" width="103.1640625" style="64" customWidth="1"/>
    <col min="10" max="10" width="14.5" style="63" bestFit="1" customWidth="1"/>
    <col min="11" max="13" width="14.5" style="63" hidden="1" customWidth="1"/>
    <col min="14" max="14" width="103" style="64" customWidth="1"/>
    <col min="15" max="15" width="14.5" style="63" bestFit="1" customWidth="1"/>
    <col min="16" max="18" width="14.5" style="63" hidden="1" customWidth="1"/>
    <col min="19" max="19" width="50.83203125" style="34" customWidth="1"/>
    <col min="20" max="16384" width="12" style="10"/>
  </cols>
  <sheetData>
    <row r="1" spans="1:19" s="8" customFormat="1" ht="23.25" customHeight="1" x14ac:dyDescent="0.4">
      <c r="A1" s="195" t="s">
        <v>1470</v>
      </c>
      <c r="B1" s="211"/>
      <c r="C1" s="211"/>
      <c r="D1" s="211"/>
      <c r="E1" s="211"/>
      <c r="F1" s="211"/>
      <c r="G1" s="211"/>
      <c r="H1" s="211"/>
      <c r="I1" s="211"/>
      <c r="J1" s="211"/>
      <c r="K1" s="211"/>
      <c r="L1" s="211"/>
      <c r="M1" s="211"/>
      <c r="N1" s="211"/>
      <c r="O1" s="211"/>
      <c r="P1" s="211"/>
      <c r="Q1" s="211"/>
      <c r="R1" s="211"/>
      <c r="S1" s="196"/>
    </row>
    <row r="2" spans="1:19" s="8" customFormat="1" ht="21.75" x14ac:dyDescent="0.4">
      <c r="A2" s="197" t="s">
        <v>23</v>
      </c>
      <c r="B2" s="212"/>
      <c r="C2" s="212"/>
      <c r="D2" s="212"/>
      <c r="E2" s="212"/>
      <c r="F2" s="212"/>
      <c r="G2" s="212"/>
      <c r="H2" s="212"/>
      <c r="I2" s="212"/>
      <c r="J2" s="212"/>
      <c r="K2" s="212"/>
      <c r="L2" s="212"/>
      <c r="M2" s="212"/>
      <c r="N2" s="212"/>
      <c r="O2" s="212"/>
      <c r="P2" s="212"/>
      <c r="Q2" s="212"/>
      <c r="R2" s="212"/>
      <c r="S2" s="198"/>
    </row>
    <row r="3" spans="1:19" s="9" customFormat="1" ht="37.5" customHeight="1" x14ac:dyDescent="0.2">
      <c r="A3" s="199" t="s">
        <v>338</v>
      </c>
      <c r="B3" s="213"/>
      <c r="C3" s="213"/>
      <c r="D3" s="213"/>
      <c r="E3" s="213"/>
      <c r="F3" s="213"/>
      <c r="G3" s="213"/>
      <c r="H3" s="213"/>
      <c r="I3" s="213"/>
      <c r="J3" s="213"/>
      <c r="K3" s="213"/>
      <c r="L3" s="213"/>
      <c r="M3" s="213"/>
      <c r="N3" s="213"/>
      <c r="O3" s="213"/>
      <c r="P3" s="213"/>
      <c r="Q3" s="213"/>
      <c r="R3" s="213"/>
      <c r="S3" s="200"/>
    </row>
    <row r="4" spans="1:19" ht="49.5" customHeight="1" x14ac:dyDescent="0.2">
      <c r="A4" s="219" t="s">
        <v>1529</v>
      </c>
      <c r="B4" s="220"/>
      <c r="C4" s="220"/>
      <c r="D4" s="220"/>
      <c r="E4" s="220"/>
      <c r="F4" s="220"/>
      <c r="G4" s="220"/>
      <c r="H4" s="220"/>
      <c r="I4" s="220"/>
      <c r="J4" s="220"/>
      <c r="K4" s="220"/>
      <c r="L4" s="220"/>
      <c r="M4" s="220"/>
      <c r="N4" s="220"/>
      <c r="O4" s="220"/>
      <c r="P4" s="220"/>
      <c r="Q4" s="220"/>
      <c r="R4" s="220"/>
      <c r="S4" s="220"/>
    </row>
    <row r="5" spans="1:19" s="11" customFormat="1" ht="17.25" customHeight="1" x14ac:dyDescent="0.2">
      <c r="A5" s="240" t="s">
        <v>1418</v>
      </c>
      <c r="B5" s="241"/>
      <c r="C5" s="241"/>
      <c r="D5" s="241"/>
      <c r="E5" s="241"/>
      <c r="F5" s="241"/>
      <c r="G5" s="241"/>
      <c r="H5" s="241"/>
      <c r="I5" s="241"/>
      <c r="J5" s="241"/>
      <c r="K5" s="241"/>
      <c r="L5" s="241"/>
      <c r="M5" s="241"/>
      <c r="N5" s="241"/>
      <c r="O5" s="241"/>
      <c r="P5" s="241"/>
      <c r="Q5" s="241"/>
      <c r="R5" s="241"/>
      <c r="S5" s="242"/>
    </row>
    <row r="6" spans="1:19" s="11" customFormat="1" ht="17.25" customHeight="1" x14ac:dyDescent="0.2">
      <c r="A6" s="152"/>
      <c r="B6" s="153"/>
      <c r="C6" s="230">
        <f>CARÁTULA!C8</f>
        <v>0</v>
      </c>
      <c r="D6" s="230"/>
      <c r="E6" s="230"/>
      <c r="F6" s="230"/>
      <c r="G6" s="230"/>
      <c r="H6" s="230"/>
      <c r="I6" s="230"/>
      <c r="J6" s="153"/>
      <c r="K6" s="153"/>
      <c r="L6" s="153"/>
      <c r="M6" s="153"/>
      <c r="N6" s="149">
        <f>CARÁTULA!C11</f>
        <v>0</v>
      </c>
      <c r="O6" s="153"/>
      <c r="P6" s="153"/>
      <c r="Q6" s="153"/>
      <c r="R6" s="153"/>
      <c r="S6" s="154"/>
    </row>
    <row r="7" spans="1:19" s="11" customFormat="1" ht="17.25" customHeight="1" x14ac:dyDescent="0.2">
      <c r="A7" s="249"/>
      <c r="B7" s="251" t="s">
        <v>24</v>
      </c>
      <c r="C7" s="223" t="s">
        <v>25</v>
      </c>
      <c r="D7" s="12" t="s">
        <v>26</v>
      </c>
      <c r="E7" s="223" t="s">
        <v>27</v>
      </c>
      <c r="F7" s="254" t="s">
        <v>1323</v>
      </c>
      <c r="G7" s="235" t="s">
        <v>476</v>
      </c>
      <c r="H7" s="257" t="s">
        <v>1324</v>
      </c>
      <c r="I7" s="12" t="s">
        <v>12</v>
      </c>
      <c r="J7" s="223" t="s">
        <v>27</v>
      </c>
      <c r="K7" s="254" t="s">
        <v>1323</v>
      </c>
      <c r="L7" s="235" t="s">
        <v>476</v>
      </c>
      <c r="M7" s="257" t="s">
        <v>1324</v>
      </c>
      <c r="N7" s="13" t="s">
        <v>13</v>
      </c>
      <c r="O7" s="243" t="s">
        <v>27</v>
      </c>
      <c r="P7" s="235" t="s">
        <v>1323</v>
      </c>
      <c r="Q7" s="235" t="s">
        <v>476</v>
      </c>
      <c r="R7" s="235" t="s">
        <v>1324</v>
      </c>
      <c r="S7" s="246" t="s">
        <v>28</v>
      </c>
    </row>
    <row r="8" spans="1:19" s="11" customFormat="1" ht="19.899999999999999" customHeight="1" x14ac:dyDescent="0.2">
      <c r="A8" s="217"/>
      <c r="B8" s="252"/>
      <c r="C8" s="238"/>
      <c r="D8" s="14" t="s">
        <v>29</v>
      </c>
      <c r="E8" s="238"/>
      <c r="F8" s="255"/>
      <c r="G8" s="236"/>
      <c r="H8" s="258"/>
      <c r="I8" s="14" t="s">
        <v>29</v>
      </c>
      <c r="J8" s="238"/>
      <c r="K8" s="255"/>
      <c r="L8" s="236"/>
      <c r="M8" s="258"/>
      <c r="N8" s="15" t="s">
        <v>14</v>
      </c>
      <c r="O8" s="244"/>
      <c r="P8" s="236"/>
      <c r="Q8" s="236"/>
      <c r="R8" s="236"/>
      <c r="S8" s="247"/>
    </row>
    <row r="9" spans="1:19" s="11" customFormat="1" ht="19.899999999999999" customHeight="1" x14ac:dyDescent="0.2">
      <c r="A9" s="250"/>
      <c r="B9" s="253"/>
      <c r="C9" s="239"/>
      <c r="D9" s="16" t="s">
        <v>30</v>
      </c>
      <c r="E9" s="239"/>
      <c r="F9" s="256"/>
      <c r="G9" s="221"/>
      <c r="H9" s="259"/>
      <c r="I9" s="16" t="s">
        <v>30</v>
      </c>
      <c r="J9" s="239"/>
      <c r="K9" s="256"/>
      <c r="L9" s="221"/>
      <c r="M9" s="259"/>
      <c r="N9" s="17" t="s">
        <v>30</v>
      </c>
      <c r="O9" s="245"/>
      <c r="P9" s="237"/>
      <c r="Q9" s="237"/>
      <c r="R9" s="237"/>
      <c r="S9" s="248"/>
    </row>
    <row r="10" spans="1:19" s="23" customFormat="1" ht="225" x14ac:dyDescent="0.2">
      <c r="A10" s="37">
        <v>1</v>
      </c>
      <c r="B10" s="38" t="s">
        <v>1330</v>
      </c>
      <c r="C10" s="25" t="s">
        <v>1329</v>
      </c>
      <c r="D10" s="59" t="s">
        <v>1711</v>
      </c>
      <c r="E10" s="39">
        <v>1</v>
      </c>
      <c r="F10" s="21">
        <f t="shared" ref="F10:F32" si="0">IF(E10=G10,H10)</f>
        <v>1</v>
      </c>
      <c r="G10" s="21">
        <f t="shared" ref="G10:G32" si="1">IF(E10="NA","NA",H10)</f>
        <v>1</v>
      </c>
      <c r="H10" s="21">
        <v>1</v>
      </c>
      <c r="I10" s="60" t="s">
        <v>1712</v>
      </c>
      <c r="J10" s="40">
        <v>1</v>
      </c>
      <c r="K10" s="21">
        <f t="shared" ref="K10:K32" si="2">IF(J10=L10,M10)</f>
        <v>1</v>
      </c>
      <c r="L10" s="21">
        <f t="shared" ref="L10:L32" si="3">IF(J10="NA","NA",M10)</f>
        <v>1</v>
      </c>
      <c r="M10" s="21">
        <v>1</v>
      </c>
      <c r="N10" s="60" t="s">
        <v>1559</v>
      </c>
      <c r="O10" s="40">
        <v>1</v>
      </c>
      <c r="P10" s="21">
        <f t="shared" ref="P10:P32" si="4">IF(O10=Q10,R10)</f>
        <v>1</v>
      </c>
      <c r="Q10" s="21">
        <f t="shared" ref="Q10:Q32" si="5">IF(O10="NA","NA",R10)</f>
        <v>1</v>
      </c>
      <c r="R10" s="21">
        <v>1</v>
      </c>
      <c r="S10" s="228" t="s">
        <v>80</v>
      </c>
    </row>
    <row r="11" spans="1:19" s="23" customFormat="1" ht="37.5" x14ac:dyDescent="0.2">
      <c r="A11" s="37">
        <v>2</v>
      </c>
      <c r="B11" s="38" t="s">
        <v>1331</v>
      </c>
      <c r="C11" s="224" t="s">
        <v>140</v>
      </c>
      <c r="D11" s="38" t="s">
        <v>760</v>
      </c>
      <c r="E11" s="39">
        <v>1</v>
      </c>
      <c r="F11" s="21">
        <f t="shared" si="0"/>
        <v>1</v>
      </c>
      <c r="G11" s="21">
        <f t="shared" si="1"/>
        <v>1</v>
      </c>
      <c r="H11" s="21">
        <v>1</v>
      </c>
      <c r="I11" s="38" t="s">
        <v>1332</v>
      </c>
      <c r="J11" s="40">
        <v>1</v>
      </c>
      <c r="K11" s="21">
        <f t="shared" si="2"/>
        <v>1</v>
      </c>
      <c r="L11" s="21">
        <f t="shared" si="3"/>
        <v>1</v>
      </c>
      <c r="M11" s="21">
        <v>1</v>
      </c>
      <c r="N11" s="38" t="s">
        <v>475</v>
      </c>
      <c r="O11" s="41" t="s">
        <v>476</v>
      </c>
      <c r="P11" s="38" t="s">
        <v>476</v>
      </c>
      <c r="Q11" s="38" t="s">
        <v>476</v>
      </c>
      <c r="R11" s="38" t="s">
        <v>476</v>
      </c>
      <c r="S11" s="228"/>
    </row>
    <row r="12" spans="1:19" s="23" customFormat="1" ht="408" customHeight="1" x14ac:dyDescent="0.2">
      <c r="A12" s="37">
        <v>3</v>
      </c>
      <c r="B12" s="38" t="s">
        <v>1333</v>
      </c>
      <c r="C12" s="224"/>
      <c r="D12" s="38" t="s">
        <v>1582</v>
      </c>
      <c r="E12" s="39">
        <v>1</v>
      </c>
      <c r="F12" s="21">
        <f t="shared" si="0"/>
        <v>1</v>
      </c>
      <c r="G12" s="21">
        <f t="shared" si="1"/>
        <v>1</v>
      </c>
      <c r="H12" s="21">
        <v>1</v>
      </c>
      <c r="I12" s="38" t="s">
        <v>1334</v>
      </c>
      <c r="J12" s="40">
        <v>1</v>
      </c>
      <c r="K12" s="21">
        <f t="shared" si="2"/>
        <v>1</v>
      </c>
      <c r="L12" s="21">
        <f t="shared" si="3"/>
        <v>1</v>
      </c>
      <c r="M12" s="21">
        <v>1</v>
      </c>
      <c r="N12" s="38" t="s">
        <v>1335</v>
      </c>
      <c r="O12" s="40">
        <v>1</v>
      </c>
      <c r="P12" s="21">
        <f t="shared" si="4"/>
        <v>1</v>
      </c>
      <c r="Q12" s="21">
        <f t="shared" si="5"/>
        <v>1</v>
      </c>
      <c r="R12" s="21">
        <v>1</v>
      </c>
      <c r="S12" s="228" t="s">
        <v>1336</v>
      </c>
    </row>
    <row r="13" spans="1:19" s="23" customFormat="1" ht="93.75" x14ac:dyDescent="0.2">
      <c r="A13" s="37">
        <v>4</v>
      </c>
      <c r="B13" s="38" t="s">
        <v>1337</v>
      </c>
      <c r="C13" s="224"/>
      <c r="D13" s="38" t="s">
        <v>1338</v>
      </c>
      <c r="E13" s="39">
        <v>1</v>
      </c>
      <c r="F13" s="21">
        <f t="shared" si="0"/>
        <v>1</v>
      </c>
      <c r="G13" s="21">
        <f t="shared" si="1"/>
        <v>1</v>
      </c>
      <c r="H13" s="21">
        <v>1</v>
      </c>
      <c r="I13" s="38" t="s">
        <v>761</v>
      </c>
      <c r="J13" s="40">
        <v>1</v>
      </c>
      <c r="K13" s="21">
        <f t="shared" si="2"/>
        <v>1</v>
      </c>
      <c r="L13" s="21">
        <f t="shared" si="3"/>
        <v>1</v>
      </c>
      <c r="M13" s="21">
        <v>1</v>
      </c>
      <c r="N13" s="38" t="s">
        <v>1339</v>
      </c>
      <c r="O13" s="40">
        <v>1</v>
      </c>
      <c r="P13" s="21">
        <f t="shared" si="4"/>
        <v>1</v>
      </c>
      <c r="Q13" s="21">
        <f t="shared" si="5"/>
        <v>1</v>
      </c>
      <c r="R13" s="21">
        <v>1</v>
      </c>
      <c r="S13" s="228"/>
    </row>
    <row r="14" spans="1:19" s="23" customFormat="1" ht="112.5" x14ac:dyDescent="0.2">
      <c r="A14" s="37">
        <v>5</v>
      </c>
      <c r="B14" s="38" t="s">
        <v>1340</v>
      </c>
      <c r="C14" s="224" t="s">
        <v>140</v>
      </c>
      <c r="D14" s="38" t="s">
        <v>762</v>
      </c>
      <c r="E14" s="39">
        <v>1</v>
      </c>
      <c r="F14" s="21">
        <f t="shared" si="0"/>
        <v>1</v>
      </c>
      <c r="G14" s="21">
        <f t="shared" si="1"/>
        <v>1</v>
      </c>
      <c r="H14" s="21">
        <v>1</v>
      </c>
      <c r="I14" s="38" t="s">
        <v>1341</v>
      </c>
      <c r="J14" s="40">
        <v>1</v>
      </c>
      <c r="K14" s="21">
        <f t="shared" si="2"/>
        <v>1</v>
      </c>
      <c r="L14" s="21">
        <f t="shared" si="3"/>
        <v>1</v>
      </c>
      <c r="M14" s="21">
        <v>1</v>
      </c>
      <c r="N14" s="38" t="s">
        <v>1342</v>
      </c>
      <c r="O14" s="40">
        <v>1</v>
      </c>
      <c r="P14" s="21">
        <f t="shared" si="4"/>
        <v>1</v>
      </c>
      <c r="Q14" s="21">
        <f t="shared" si="5"/>
        <v>1</v>
      </c>
      <c r="R14" s="21">
        <v>1</v>
      </c>
      <c r="S14" s="228" t="s">
        <v>1343</v>
      </c>
    </row>
    <row r="15" spans="1:19" s="23" customFormat="1" ht="131.25" x14ac:dyDescent="0.2">
      <c r="A15" s="37">
        <v>6</v>
      </c>
      <c r="B15" s="38" t="s">
        <v>1344</v>
      </c>
      <c r="C15" s="224"/>
      <c r="D15" s="38" t="s">
        <v>1583</v>
      </c>
      <c r="E15" s="39">
        <v>1</v>
      </c>
      <c r="F15" s="21">
        <f t="shared" si="0"/>
        <v>1</v>
      </c>
      <c r="G15" s="21">
        <f t="shared" si="1"/>
        <v>1</v>
      </c>
      <c r="H15" s="21">
        <v>1</v>
      </c>
      <c r="I15" s="38" t="s">
        <v>1345</v>
      </c>
      <c r="J15" s="40">
        <v>1</v>
      </c>
      <c r="K15" s="21">
        <f t="shared" si="2"/>
        <v>1</v>
      </c>
      <c r="L15" s="21">
        <f t="shared" si="3"/>
        <v>1</v>
      </c>
      <c r="M15" s="21">
        <v>1</v>
      </c>
      <c r="N15" s="38" t="s">
        <v>1346</v>
      </c>
      <c r="O15" s="40">
        <v>1</v>
      </c>
      <c r="P15" s="21">
        <f t="shared" si="4"/>
        <v>1</v>
      </c>
      <c r="Q15" s="21">
        <f t="shared" si="5"/>
        <v>1</v>
      </c>
      <c r="R15" s="21">
        <v>1</v>
      </c>
      <c r="S15" s="228"/>
    </row>
    <row r="16" spans="1:19" s="23" customFormat="1" ht="93.75" x14ac:dyDescent="0.2">
      <c r="A16" s="37">
        <v>7</v>
      </c>
      <c r="B16" s="38" t="s">
        <v>763</v>
      </c>
      <c r="C16" s="224"/>
      <c r="D16" s="38" t="s">
        <v>1699</v>
      </c>
      <c r="E16" s="39">
        <v>1</v>
      </c>
      <c r="F16" s="21">
        <f t="shared" si="0"/>
        <v>1</v>
      </c>
      <c r="G16" s="21">
        <f t="shared" si="1"/>
        <v>1</v>
      </c>
      <c r="H16" s="21">
        <v>1</v>
      </c>
      <c r="I16" s="38" t="s">
        <v>1700</v>
      </c>
      <c r="J16" s="40">
        <v>1</v>
      </c>
      <c r="K16" s="21">
        <f t="shared" si="2"/>
        <v>1</v>
      </c>
      <c r="L16" s="21">
        <f t="shared" si="3"/>
        <v>1</v>
      </c>
      <c r="M16" s="21">
        <v>1</v>
      </c>
      <c r="N16" s="38" t="s">
        <v>475</v>
      </c>
      <c r="O16" s="41" t="s">
        <v>476</v>
      </c>
      <c r="P16" s="38" t="s">
        <v>476</v>
      </c>
      <c r="Q16" s="38" t="s">
        <v>476</v>
      </c>
      <c r="R16" s="38" t="s">
        <v>476</v>
      </c>
      <c r="S16" s="228"/>
    </row>
    <row r="17" spans="1:19" s="23" customFormat="1" ht="300" x14ac:dyDescent="0.2">
      <c r="A17" s="37">
        <v>8</v>
      </c>
      <c r="B17" s="38" t="s">
        <v>1347</v>
      </c>
      <c r="C17" s="224" t="s">
        <v>140</v>
      </c>
      <c r="D17" s="38" t="s">
        <v>1584</v>
      </c>
      <c r="E17" s="39">
        <v>1</v>
      </c>
      <c r="F17" s="21">
        <f t="shared" si="0"/>
        <v>1</v>
      </c>
      <c r="G17" s="21">
        <f t="shared" si="1"/>
        <v>1</v>
      </c>
      <c r="H17" s="21">
        <v>1</v>
      </c>
      <c r="I17" s="38" t="s">
        <v>1585</v>
      </c>
      <c r="J17" s="40">
        <v>1</v>
      </c>
      <c r="K17" s="21">
        <f t="shared" si="2"/>
        <v>1</v>
      </c>
      <c r="L17" s="21">
        <f t="shared" si="3"/>
        <v>1</v>
      </c>
      <c r="M17" s="21">
        <v>1</v>
      </c>
      <c r="N17" s="60" t="s">
        <v>1507</v>
      </c>
      <c r="O17" s="40">
        <v>1</v>
      </c>
      <c r="P17" s="21">
        <f t="shared" si="4"/>
        <v>1</v>
      </c>
      <c r="Q17" s="21">
        <f t="shared" si="5"/>
        <v>1</v>
      </c>
      <c r="R17" s="21">
        <v>1</v>
      </c>
      <c r="S17" s="228" t="s">
        <v>1348</v>
      </c>
    </row>
    <row r="18" spans="1:19" s="23" customFormat="1" ht="37.5" x14ac:dyDescent="0.2">
      <c r="A18" s="37">
        <v>9</v>
      </c>
      <c r="B18" s="38" t="s">
        <v>1349</v>
      </c>
      <c r="C18" s="224"/>
      <c r="D18" s="38" t="s">
        <v>1350</v>
      </c>
      <c r="E18" s="39">
        <v>1</v>
      </c>
      <c r="F18" s="21">
        <f t="shared" si="0"/>
        <v>1</v>
      </c>
      <c r="G18" s="21">
        <f t="shared" si="1"/>
        <v>1</v>
      </c>
      <c r="H18" s="21">
        <v>1</v>
      </c>
      <c r="I18" s="38" t="s">
        <v>766</v>
      </c>
      <c r="J18" s="40">
        <v>1</v>
      </c>
      <c r="K18" s="21">
        <f t="shared" si="2"/>
        <v>1</v>
      </c>
      <c r="L18" s="21">
        <f t="shared" si="3"/>
        <v>1</v>
      </c>
      <c r="M18" s="21">
        <v>1</v>
      </c>
      <c r="N18" s="38" t="s">
        <v>1351</v>
      </c>
      <c r="O18" s="40">
        <v>1</v>
      </c>
      <c r="P18" s="21">
        <f t="shared" si="4"/>
        <v>1</v>
      </c>
      <c r="Q18" s="21">
        <f t="shared" si="5"/>
        <v>1</v>
      </c>
      <c r="R18" s="21">
        <v>1</v>
      </c>
      <c r="S18" s="228"/>
    </row>
    <row r="19" spans="1:19" s="23" customFormat="1" ht="297" customHeight="1" x14ac:dyDescent="0.2">
      <c r="A19" s="37">
        <v>10</v>
      </c>
      <c r="B19" s="275" t="s">
        <v>1352</v>
      </c>
      <c r="C19" s="28" t="s">
        <v>148</v>
      </c>
      <c r="D19" s="38" t="s">
        <v>1353</v>
      </c>
      <c r="E19" s="39">
        <v>1</v>
      </c>
      <c r="F19" s="21">
        <f t="shared" si="0"/>
        <v>1</v>
      </c>
      <c r="G19" s="21">
        <f t="shared" si="1"/>
        <v>1</v>
      </c>
      <c r="H19" s="21">
        <v>1</v>
      </c>
      <c r="I19" s="38" t="s">
        <v>1354</v>
      </c>
      <c r="J19" s="40">
        <v>1</v>
      </c>
      <c r="K19" s="21">
        <f t="shared" si="2"/>
        <v>1</v>
      </c>
      <c r="L19" s="21">
        <f t="shared" si="3"/>
        <v>1</v>
      </c>
      <c r="M19" s="21">
        <v>1</v>
      </c>
      <c r="N19" s="38" t="s">
        <v>1355</v>
      </c>
      <c r="O19" s="40">
        <v>1</v>
      </c>
      <c r="P19" s="21">
        <f t="shared" si="4"/>
        <v>1</v>
      </c>
      <c r="Q19" s="21">
        <f t="shared" si="5"/>
        <v>1</v>
      </c>
      <c r="R19" s="21">
        <v>1</v>
      </c>
      <c r="S19" s="228"/>
    </row>
    <row r="20" spans="1:19" s="23" customFormat="1" ht="356.25" x14ac:dyDescent="0.2">
      <c r="A20" s="37">
        <v>11</v>
      </c>
      <c r="B20" s="275"/>
      <c r="C20" s="28" t="s">
        <v>148</v>
      </c>
      <c r="D20" s="38" t="s">
        <v>1356</v>
      </c>
      <c r="E20" s="39">
        <v>1</v>
      </c>
      <c r="F20" s="21">
        <f t="shared" si="0"/>
        <v>1</v>
      </c>
      <c r="G20" s="21">
        <f t="shared" si="1"/>
        <v>1</v>
      </c>
      <c r="H20" s="21">
        <v>1</v>
      </c>
      <c r="I20" s="38" t="s">
        <v>677</v>
      </c>
      <c r="J20" s="40">
        <v>1</v>
      </c>
      <c r="K20" s="21">
        <f t="shared" si="2"/>
        <v>1</v>
      </c>
      <c r="L20" s="21">
        <f t="shared" si="3"/>
        <v>1</v>
      </c>
      <c r="M20" s="21">
        <v>1</v>
      </c>
      <c r="N20" s="38" t="s">
        <v>1357</v>
      </c>
      <c r="O20" s="40">
        <v>1</v>
      </c>
      <c r="P20" s="21">
        <f t="shared" si="4"/>
        <v>1</v>
      </c>
      <c r="Q20" s="21">
        <f t="shared" si="5"/>
        <v>1</v>
      </c>
      <c r="R20" s="21">
        <v>1</v>
      </c>
      <c r="S20" s="26" t="s">
        <v>1358</v>
      </c>
    </row>
    <row r="21" spans="1:19" s="23" customFormat="1" ht="300" x14ac:dyDescent="0.2">
      <c r="A21" s="37">
        <v>12</v>
      </c>
      <c r="B21" s="275" t="s">
        <v>1352</v>
      </c>
      <c r="C21" s="28" t="s">
        <v>148</v>
      </c>
      <c r="D21" s="38" t="s">
        <v>1359</v>
      </c>
      <c r="E21" s="39">
        <v>1</v>
      </c>
      <c r="F21" s="21">
        <f t="shared" si="0"/>
        <v>1</v>
      </c>
      <c r="G21" s="21">
        <f t="shared" si="1"/>
        <v>1</v>
      </c>
      <c r="H21" s="21">
        <v>1</v>
      </c>
      <c r="I21" s="38" t="s">
        <v>1360</v>
      </c>
      <c r="J21" s="40">
        <v>1</v>
      </c>
      <c r="K21" s="21">
        <f t="shared" si="2"/>
        <v>1</v>
      </c>
      <c r="L21" s="21">
        <f t="shared" si="3"/>
        <v>1</v>
      </c>
      <c r="M21" s="21">
        <v>1</v>
      </c>
      <c r="N21" s="191" t="s">
        <v>1713</v>
      </c>
      <c r="O21" s="40">
        <v>1</v>
      </c>
      <c r="P21" s="21">
        <f t="shared" si="4"/>
        <v>1</v>
      </c>
      <c r="Q21" s="21">
        <f t="shared" si="5"/>
        <v>1</v>
      </c>
      <c r="R21" s="21">
        <v>1</v>
      </c>
      <c r="S21" s="26" t="s">
        <v>1361</v>
      </c>
    </row>
    <row r="22" spans="1:19" s="23" customFormat="1" ht="356.25" x14ac:dyDescent="0.2">
      <c r="A22" s="37">
        <v>13</v>
      </c>
      <c r="B22" s="275"/>
      <c r="C22" s="28" t="s">
        <v>148</v>
      </c>
      <c r="D22" s="38" t="s">
        <v>1362</v>
      </c>
      <c r="E22" s="39">
        <v>1</v>
      </c>
      <c r="F22" s="21">
        <f t="shared" si="0"/>
        <v>1</v>
      </c>
      <c r="G22" s="21">
        <f t="shared" si="1"/>
        <v>1</v>
      </c>
      <c r="H22" s="21">
        <v>1</v>
      </c>
      <c r="I22" s="38" t="s">
        <v>1363</v>
      </c>
      <c r="J22" s="40">
        <v>1</v>
      </c>
      <c r="K22" s="21">
        <f t="shared" si="2"/>
        <v>1</v>
      </c>
      <c r="L22" s="21">
        <f t="shared" si="3"/>
        <v>1</v>
      </c>
      <c r="M22" s="21">
        <v>1</v>
      </c>
      <c r="N22" s="191" t="s">
        <v>1714</v>
      </c>
      <c r="O22" s="40">
        <v>1</v>
      </c>
      <c r="P22" s="21">
        <f t="shared" si="4"/>
        <v>1</v>
      </c>
      <c r="Q22" s="21">
        <f t="shared" si="5"/>
        <v>1</v>
      </c>
      <c r="R22" s="21">
        <v>1</v>
      </c>
      <c r="S22" s="26" t="s">
        <v>1361</v>
      </c>
    </row>
    <row r="23" spans="1:19" s="23" customFormat="1" ht="396" customHeight="1" x14ac:dyDescent="0.2">
      <c r="A23" s="37">
        <v>14</v>
      </c>
      <c r="B23" s="38" t="s">
        <v>1352</v>
      </c>
      <c r="C23" s="28" t="s">
        <v>148</v>
      </c>
      <c r="D23" s="38" t="s">
        <v>1586</v>
      </c>
      <c r="E23" s="39">
        <v>1</v>
      </c>
      <c r="F23" s="21">
        <f t="shared" si="0"/>
        <v>1</v>
      </c>
      <c r="G23" s="21">
        <f t="shared" si="1"/>
        <v>1</v>
      </c>
      <c r="H23" s="21">
        <v>1</v>
      </c>
      <c r="I23" s="38" t="s">
        <v>1364</v>
      </c>
      <c r="J23" s="40">
        <v>1</v>
      </c>
      <c r="K23" s="21">
        <f t="shared" si="2"/>
        <v>1</v>
      </c>
      <c r="L23" s="21">
        <f t="shared" si="3"/>
        <v>1</v>
      </c>
      <c r="M23" s="21">
        <v>1</v>
      </c>
      <c r="N23" s="38" t="s">
        <v>1365</v>
      </c>
      <c r="O23" s="40">
        <v>1</v>
      </c>
      <c r="P23" s="21">
        <f t="shared" si="4"/>
        <v>1</v>
      </c>
      <c r="Q23" s="21">
        <f t="shared" si="5"/>
        <v>1</v>
      </c>
      <c r="R23" s="21">
        <v>1</v>
      </c>
      <c r="S23" s="228" t="s">
        <v>80</v>
      </c>
    </row>
    <row r="24" spans="1:19" s="23" customFormat="1" ht="253.5" customHeight="1" x14ac:dyDescent="0.2">
      <c r="A24" s="37">
        <v>15</v>
      </c>
      <c r="B24" s="275" t="s">
        <v>1366</v>
      </c>
      <c r="C24" s="28" t="s">
        <v>149</v>
      </c>
      <c r="D24" s="38" t="s">
        <v>1367</v>
      </c>
      <c r="E24" s="39">
        <v>1</v>
      </c>
      <c r="F24" s="21">
        <f t="shared" si="0"/>
        <v>1</v>
      </c>
      <c r="G24" s="21">
        <f t="shared" si="1"/>
        <v>1</v>
      </c>
      <c r="H24" s="21">
        <v>1</v>
      </c>
      <c r="I24" s="38" t="s">
        <v>1368</v>
      </c>
      <c r="J24" s="40">
        <v>1</v>
      </c>
      <c r="K24" s="21">
        <f t="shared" si="2"/>
        <v>1</v>
      </c>
      <c r="L24" s="21">
        <f t="shared" si="3"/>
        <v>1</v>
      </c>
      <c r="M24" s="21">
        <v>1</v>
      </c>
      <c r="N24" s="38" t="s">
        <v>1369</v>
      </c>
      <c r="O24" s="40">
        <v>1</v>
      </c>
      <c r="P24" s="21">
        <f t="shared" si="4"/>
        <v>1</v>
      </c>
      <c r="Q24" s="21">
        <f t="shared" si="5"/>
        <v>1</v>
      </c>
      <c r="R24" s="21">
        <v>1</v>
      </c>
      <c r="S24" s="228"/>
    </row>
    <row r="25" spans="1:19" s="23" customFormat="1" ht="337.5" x14ac:dyDescent="0.2">
      <c r="A25" s="37">
        <v>16</v>
      </c>
      <c r="B25" s="275"/>
      <c r="C25" s="28" t="s">
        <v>149</v>
      </c>
      <c r="D25" s="38" t="s">
        <v>1587</v>
      </c>
      <c r="E25" s="39">
        <v>1</v>
      </c>
      <c r="F25" s="21">
        <f t="shared" si="0"/>
        <v>1</v>
      </c>
      <c r="G25" s="21">
        <f t="shared" si="1"/>
        <v>1</v>
      </c>
      <c r="H25" s="21">
        <v>1</v>
      </c>
      <c r="I25" s="38" t="s">
        <v>1588</v>
      </c>
      <c r="J25" s="40">
        <v>1</v>
      </c>
      <c r="K25" s="21">
        <f t="shared" si="2"/>
        <v>1</v>
      </c>
      <c r="L25" s="21">
        <f t="shared" si="3"/>
        <v>1</v>
      </c>
      <c r="M25" s="21">
        <v>1</v>
      </c>
      <c r="N25" s="38" t="s">
        <v>690</v>
      </c>
      <c r="O25" s="40">
        <v>1</v>
      </c>
      <c r="P25" s="21">
        <f t="shared" si="4"/>
        <v>1</v>
      </c>
      <c r="Q25" s="21">
        <f t="shared" si="5"/>
        <v>1</v>
      </c>
      <c r="R25" s="21">
        <v>1</v>
      </c>
      <c r="S25" s="228" t="s">
        <v>80</v>
      </c>
    </row>
    <row r="26" spans="1:19" s="23" customFormat="1" ht="131.25" x14ac:dyDescent="0.2">
      <c r="A26" s="37">
        <v>17</v>
      </c>
      <c r="B26" s="38" t="s">
        <v>1370</v>
      </c>
      <c r="C26" s="28" t="s">
        <v>149</v>
      </c>
      <c r="D26" s="38" t="s">
        <v>1371</v>
      </c>
      <c r="E26" s="39">
        <v>1</v>
      </c>
      <c r="F26" s="21">
        <f t="shared" si="0"/>
        <v>1</v>
      </c>
      <c r="G26" s="21">
        <f t="shared" si="1"/>
        <v>1</v>
      </c>
      <c r="H26" s="21">
        <v>1</v>
      </c>
      <c r="I26" s="38" t="s">
        <v>1372</v>
      </c>
      <c r="J26" s="40">
        <v>1</v>
      </c>
      <c r="K26" s="21">
        <f t="shared" si="2"/>
        <v>1</v>
      </c>
      <c r="L26" s="21">
        <f t="shared" si="3"/>
        <v>1</v>
      </c>
      <c r="M26" s="21">
        <v>1</v>
      </c>
      <c r="N26" s="38" t="s">
        <v>767</v>
      </c>
      <c r="O26" s="40">
        <v>1</v>
      </c>
      <c r="P26" s="21">
        <f t="shared" si="4"/>
        <v>1</v>
      </c>
      <c r="Q26" s="21">
        <f t="shared" si="5"/>
        <v>1</v>
      </c>
      <c r="R26" s="21">
        <v>1</v>
      </c>
      <c r="S26" s="228"/>
    </row>
    <row r="27" spans="1:19" s="23" customFormat="1" ht="270.75" customHeight="1" x14ac:dyDescent="0.2">
      <c r="A27" s="37">
        <v>18</v>
      </c>
      <c r="B27" s="38" t="s">
        <v>1373</v>
      </c>
      <c r="C27" s="28" t="s">
        <v>1374</v>
      </c>
      <c r="D27" s="38" t="s">
        <v>1375</v>
      </c>
      <c r="E27" s="39">
        <v>1</v>
      </c>
      <c r="F27" s="21">
        <f t="shared" si="0"/>
        <v>1</v>
      </c>
      <c r="G27" s="21">
        <f t="shared" si="1"/>
        <v>1</v>
      </c>
      <c r="H27" s="21">
        <v>1</v>
      </c>
      <c r="I27" s="38" t="s">
        <v>1376</v>
      </c>
      <c r="J27" s="40">
        <v>1</v>
      </c>
      <c r="K27" s="21">
        <f t="shared" si="2"/>
        <v>1</v>
      </c>
      <c r="L27" s="21">
        <f t="shared" si="3"/>
        <v>1</v>
      </c>
      <c r="M27" s="21">
        <v>1</v>
      </c>
      <c r="N27" s="38" t="s">
        <v>1377</v>
      </c>
      <c r="O27" s="40">
        <v>1</v>
      </c>
      <c r="P27" s="21">
        <f t="shared" si="4"/>
        <v>1</v>
      </c>
      <c r="Q27" s="21">
        <f t="shared" si="5"/>
        <v>1</v>
      </c>
      <c r="R27" s="21">
        <v>1</v>
      </c>
      <c r="S27" s="228" t="s">
        <v>1378</v>
      </c>
    </row>
    <row r="28" spans="1:19" s="23" customFormat="1" ht="300" customHeight="1" x14ac:dyDescent="0.2">
      <c r="A28" s="37">
        <v>19</v>
      </c>
      <c r="B28" s="38" t="s">
        <v>768</v>
      </c>
      <c r="C28" s="28" t="s">
        <v>150</v>
      </c>
      <c r="D28" s="38" t="s">
        <v>1379</v>
      </c>
      <c r="E28" s="39">
        <v>1</v>
      </c>
      <c r="F28" s="21">
        <f t="shared" si="0"/>
        <v>1</v>
      </c>
      <c r="G28" s="21">
        <f t="shared" si="1"/>
        <v>1</v>
      </c>
      <c r="H28" s="21">
        <v>1</v>
      </c>
      <c r="I28" s="38" t="s">
        <v>1380</v>
      </c>
      <c r="J28" s="40">
        <v>1</v>
      </c>
      <c r="K28" s="21">
        <f t="shared" si="2"/>
        <v>1</v>
      </c>
      <c r="L28" s="21">
        <f t="shared" si="3"/>
        <v>1</v>
      </c>
      <c r="M28" s="21">
        <v>1</v>
      </c>
      <c r="N28" s="38" t="s">
        <v>1381</v>
      </c>
      <c r="O28" s="40">
        <v>1</v>
      </c>
      <c r="P28" s="21">
        <f t="shared" si="4"/>
        <v>1</v>
      </c>
      <c r="Q28" s="21">
        <f t="shared" si="5"/>
        <v>1</v>
      </c>
      <c r="R28" s="21">
        <v>1</v>
      </c>
      <c r="S28" s="228"/>
    </row>
    <row r="29" spans="1:19" s="23" customFormat="1" ht="81" customHeight="1" x14ac:dyDescent="0.2">
      <c r="A29" s="37">
        <v>20</v>
      </c>
      <c r="B29" s="38" t="s">
        <v>769</v>
      </c>
      <c r="C29" s="28" t="s">
        <v>151</v>
      </c>
      <c r="D29" s="38" t="s">
        <v>770</v>
      </c>
      <c r="E29" s="39">
        <v>1</v>
      </c>
      <c r="F29" s="21">
        <f t="shared" si="0"/>
        <v>1</v>
      </c>
      <c r="G29" s="21">
        <f t="shared" si="1"/>
        <v>1</v>
      </c>
      <c r="H29" s="21">
        <v>1</v>
      </c>
      <c r="I29" s="38" t="s">
        <v>771</v>
      </c>
      <c r="J29" s="40">
        <v>1</v>
      </c>
      <c r="K29" s="21">
        <f t="shared" si="2"/>
        <v>1</v>
      </c>
      <c r="L29" s="21">
        <f t="shared" si="3"/>
        <v>1</v>
      </c>
      <c r="M29" s="21">
        <v>1</v>
      </c>
      <c r="N29" s="38" t="s">
        <v>1382</v>
      </c>
      <c r="O29" s="40">
        <v>1</v>
      </c>
      <c r="P29" s="21">
        <f t="shared" si="4"/>
        <v>1</v>
      </c>
      <c r="Q29" s="21">
        <f t="shared" si="5"/>
        <v>1</v>
      </c>
      <c r="R29" s="21">
        <v>1</v>
      </c>
      <c r="S29" s="228" t="s">
        <v>1336</v>
      </c>
    </row>
    <row r="30" spans="1:19" s="23" customFormat="1" ht="109.5" customHeight="1" x14ac:dyDescent="0.2">
      <c r="A30" s="37">
        <v>21</v>
      </c>
      <c r="B30" s="38" t="s">
        <v>1383</v>
      </c>
      <c r="C30" s="28" t="s">
        <v>152</v>
      </c>
      <c r="D30" s="38" t="s">
        <v>1384</v>
      </c>
      <c r="E30" s="39">
        <v>1</v>
      </c>
      <c r="F30" s="21">
        <f t="shared" si="0"/>
        <v>1</v>
      </c>
      <c r="G30" s="21">
        <f t="shared" si="1"/>
        <v>1</v>
      </c>
      <c r="H30" s="21">
        <v>1</v>
      </c>
      <c r="I30" s="38" t="s">
        <v>673</v>
      </c>
      <c r="J30" s="40">
        <v>1</v>
      </c>
      <c r="K30" s="21">
        <f t="shared" si="2"/>
        <v>1</v>
      </c>
      <c r="L30" s="21">
        <f t="shared" si="3"/>
        <v>1</v>
      </c>
      <c r="M30" s="21">
        <v>1</v>
      </c>
      <c r="N30" s="38" t="s">
        <v>1427</v>
      </c>
      <c r="O30" s="40">
        <v>1</v>
      </c>
      <c r="P30" s="21">
        <f t="shared" si="4"/>
        <v>1</v>
      </c>
      <c r="Q30" s="21">
        <f t="shared" si="5"/>
        <v>1</v>
      </c>
      <c r="R30" s="21">
        <v>1</v>
      </c>
      <c r="S30" s="228"/>
    </row>
    <row r="31" spans="1:19" s="23" customFormat="1" ht="203.25" customHeight="1" x14ac:dyDescent="0.2">
      <c r="A31" s="37">
        <v>22</v>
      </c>
      <c r="B31" s="38" t="s">
        <v>772</v>
      </c>
      <c r="C31" s="28" t="s">
        <v>153</v>
      </c>
      <c r="D31" s="38" t="s">
        <v>1385</v>
      </c>
      <c r="E31" s="39">
        <v>1</v>
      </c>
      <c r="F31" s="21">
        <f t="shared" si="0"/>
        <v>1</v>
      </c>
      <c r="G31" s="21">
        <f t="shared" si="1"/>
        <v>1</v>
      </c>
      <c r="H31" s="21">
        <v>1</v>
      </c>
      <c r="I31" s="38" t="s">
        <v>1386</v>
      </c>
      <c r="J31" s="40">
        <v>1</v>
      </c>
      <c r="K31" s="21">
        <f t="shared" si="2"/>
        <v>1</v>
      </c>
      <c r="L31" s="21">
        <f t="shared" si="3"/>
        <v>1</v>
      </c>
      <c r="M31" s="21">
        <v>1</v>
      </c>
      <c r="N31" s="38" t="s">
        <v>1387</v>
      </c>
      <c r="O31" s="40">
        <v>1</v>
      </c>
      <c r="P31" s="21">
        <f t="shared" si="4"/>
        <v>1</v>
      </c>
      <c r="Q31" s="21">
        <f t="shared" si="5"/>
        <v>1</v>
      </c>
      <c r="R31" s="21">
        <v>1</v>
      </c>
      <c r="S31" s="228" t="s">
        <v>1336</v>
      </c>
    </row>
    <row r="32" spans="1:19" s="23" customFormat="1" ht="131.25" x14ac:dyDescent="0.2">
      <c r="A32" s="37">
        <v>23</v>
      </c>
      <c r="B32" s="38" t="s">
        <v>1388</v>
      </c>
      <c r="C32" s="28" t="s">
        <v>1389</v>
      </c>
      <c r="D32" s="38" t="s">
        <v>773</v>
      </c>
      <c r="E32" s="39">
        <v>1</v>
      </c>
      <c r="F32" s="21">
        <f t="shared" si="0"/>
        <v>1</v>
      </c>
      <c r="G32" s="21">
        <f t="shared" si="1"/>
        <v>1</v>
      </c>
      <c r="H32" s="21">
        <v>1</v>
      </c>
      <c r="I32" s="38" t="s">
        <v>1390</v>
      </c>
      <c r="J32" s="40">
        <v>1</v>
      </c>
      <c r="K32" s="21">
        <f t="shared" si="2"/>
        <v>1</v>
      </c>
      <c r="L32" s="21">
        <f t="shared" si="3"/>
        <v>1</v>
      </c>
      <c r="M32" s="21">
        <v>1</v>
      </c>
      <c r="N32" s="38" t="s">
        <v>774</v>
      </c>
      <c r="O32" s="40">
        <v>1</v>
      </c>
      <c r="P32" s="21">
        <f t="shared" si="4"/>
        <v>1</v>
      </c>
      <c r="Q32" s="21">
        <f t="shared" si="5"/>
        <v>1</v>
      </c>
      <c r="R32" s="21">
        <v>1</v>
      </c>
      <c r="S32" s="228"/>
    </row>
    <row r="33" spans="1:19" s="23" customFormat="1" x14ac:dyDescent="0.2">
      <c r="A33" s="228" t="s">
        <v>123</v>
      </c>
      <c r="B33" s="228"/>
      <c r="C33" s="228"/>
      <c r="D33" s="228"/>
      <c r="E33" s="228"/>
      <c r="F33" s="228"/>
      <c r="G33" s="228"/>
      <c r="H33" s="228"/>
      <c r="I33" s="228"/>
      <c r="J33" s="228"/>
      <c r="K33" s="228"/>
      <c r="L33" s="228"/>
      <c r="M33" s="228"/>
      <c r="N33" s="228"/>
      <c r="O33" s="228"/>
      <c r="P33" s="228"/>
      <c r="Q33" s="228"/>
      <c r="R33" s="228"/>
      <c r="S33" s="228"/>
    </row>
    <row r="34" spans="1:19" s="23" customFormat="1" ht="204" customHeight="1" x14ac:dyDescent="0.2">
      <c r="A34" s="37">
        <v>24</v>
      </c>
      <c r="B34" s="38" t="s">
        <v>1391</v>
      </c>
      <c r="C34" s="28" t="s">
        <v>154</v>
      </c>
      <c r="D34" s="166" t="s">
        <v>1392</v>
      </c>
      <c r="E34" s="39">
        <v>1</v>
      </c>
      <c r="F34" s="21">
        <f t="shared" ref="F34:F39" si="6">IF(E34=G34,H34)</f>
        <v>1</v>
      </c>
      <c r="G34" s="21">
        <f t="shared" ref="G34:G39" si="7">IF(E34="NA","NA",H34)</f>
        <v>1</v>
      </c>
      <c r="H34" s="21">
        <v>1</v>
      </c>
      <c r="I34" s="166" t="s">
        <v>1393</v>
      </c>
      <c r="J34" s="40">
        <v>1</v>
      </c>
      <c r="K34" s="21">
        <f t="shared" ref="K34:K39" si="8">IF(J34=L34,M34)</f>
        <v>1</v>
      </c>
      <c r="L34" s="21">
        <f t="shared" ref="L34:L39" si="9">IF(J34="NA","NA",M34)</f>
        <v>1</v>
      </c>
      <c r="M34" s="21">
        <v>1</v>
      </c>
      <c r="N34" s="166" t="s">
        <v>1394</v>
      </c>
      <c r="O34" s="40">
        <v>1</v>
      </c>
      <c r="P34" s="21">
        <f t="shared" ref="P34:P39" si="10">IF(O34=Q34,R34)</f>
        <v>1</v>
      </c>
      <c r="Q34" s="21">
        <f t="shared" ref="Q34:Q39" si="11">IF(O34="NA","NA",R34)</f>
        <v>1</v>
      </c>
      <c r="R34" s="21">
        <v>1</v>
      </c>
      <c r="S34" s="26" t="s">
        <v>1395</v>
      </c>
    </row>
    <row r="35" spans="1:19" s="23" customFormat="1" ht="243.75" x14ac:dyDescent="0.2">
      <c r="A35" s="37">
        <v>25</v>
      </c>
      <c r="B35" s="275" t="s">
        <v>775</v>
      </c>
      <c r="C35" s="208" t="s">
        <v>1506</v>
      </c>
      <c r="D35" s="166" t="s">
        <v>588</v>
      </c>
      <c r="E35" s="39">
        <v>1</v>
      </c>
      <c r="F35" s="21">
        <f t="shared" si="6"/>
        <v>1</v>
      </c>
      <c r="G35" s="21">
        <f t="shared" si="7"/>
        <v>1</v>
      </c>
      <c r="H35" s="21">
        <v>1</v>
      </c>
      <c r="I35" s="166" t="s">
        <v>1396</v>
      </c>
      <c r="J35" s="40">
        <v>1</v>
      </c>
      <c r="K35" s="21">
        <f t="shared" si="8"/>
        <v>1</v>
      </c>
      <c r="L35" s="21">
        <f t="shared" si="9"/>
        <v>1</v>
      </c>
      <c r="M35" s="21">
        <v>1</v>
      </c>
      <c r="N35" s="166" t="s">
        <v>1397</v>
      </c>
      <c r="O35" s="40">
        <v>1</v>
      </c>
      <c r="P35" s="21">
        <f t="shared" si="10"/>
        <v>1</v>
      </c>
      <c r="Q35" s="21">
        <f t="shared" si="11"/>
        <v>1</v>
      </c>
      <c r="R35" s="21">
        <v>1</v>
      </c>
      <c r="S35" s="231" t="s">
        <v>1398</v>
      </c>
    </row>
    <row r="36" spans="1:19" s="23" customFormat="1" ht="150" customHeight="1" x14ac:dyDescent="0.2">
      <c r="A36" s="37">
        <v>26</v>
      </c>
      <c r="B36" s="275"/>
      <c r="C36" s="209"/>
      <c r="D36" s="166" t="s">
        <v>1399</v>
      </c>
      <c r="E36" s="39">
        <v>1</v>
      </c>
      <c r="F36" s="21">
        <f t="shared" si="6"/>
        <v>1</v>
      </c>
      <c r="G36" s="21">
        <f t="shared" si="7"/>
        <v>1</v>
      </c>
      <c r="H36" s="21">
        <v>1</v>
      </c>
      <c r="I36" s="166" t="s">
        <v>1400</v>
      </c>
      <c r="J36" s="40">
        <v>1</v>
      </c>
      <c r="K36" s="21">
        <f t="shared" si="8"/>
        <v>1</v>
      </c>
      <c r="L36" s="21">
        <f t="shared" si="9"/>
        <v>1</v>
      </c>
      <c r="M36" s="21">
        <v>1</v>
      </c>
      <c r="N36" s="166" t="s">
        <v>1401</v>
      </c>
      <c r="O36" s="40">
        <v>1</v>
      </c>
      <c r="P36" s="21">
        <f t="shared" si="10"/>
        <v>1</v>
      </c>
      <c r="Q36" s="21">
        <f t="shared" si="11"/>
        <v>1</v>
      </c>
      <c r="R36" s="21">
        <v>1</v>
      </c>
      <c r="S36" s="232"/>
    </row>
    <row r="37" spans="1:19" s="23" customFormat="1" ht="164.25" customHeight="1" x14ac:dyDescent="0.2">
      <c r="A37" s="37">
        <v>27</v>
      </c>
      <c r="B37" s="275" t="s">
        <v>775</v>
      </c>
      <c r="C37" s="209"/>
      <c r="D37" s="166" t="s">
        <v>1402</v>
      </c>
      <c r="E37" s="39">
        <v>1</v>
      </c>
      <c r="F37" s="21">
        <f t="shared" si="6"/>
        <v>1</v>
      </c>
      <c r="G37" s="21">
        <f t="shared" si="7"/>
        <v>1</v>
      </c>
      <c r="H37" s="21">
        <v>1</v>
      </c>
      <c r="I37" s="166" t="s">
        <v>1403</v>
      </c>
      <c r="J37" s="40">
        <v>1</v>
      </c>
      <c r="K37" s="21">
        <f t="shared" si="8"/>
        <v>1</v>
      </c>
      <c r="L37" s="21">
        <f t="shared" si="9"/>
        <v>1</v>
      </c>
      <c r="M37" s="21">
        <v>1</v>
      </c>
      <c r="N37" s="166" t="s">
        <v>721</v>
      </c>
      <c r="O37" s="40">
        <v>1</v>
      </c>
      <c r="P37" s="21">
        <f t="shared" si="10"/>
        <v>1</v>
      </c>
      <c r="Q37" s="21">
        <f t="shared" si="11"/>
        <v>1</v>
      </c>
      <c r="R37" s="21">
        <v>1</v>
      </c>
      <c r="S37" s="232"/>
    </row>
    <row r="38" spans="1:19" s="23" customFormat="1" ht="83.25" customHeight="1" x14ac:dyDescent="0.2">
      <c r="A38" s="37">
        <v>28</v>
      </c>
      <c r="B38" s="275"/>
      <c r="C38" s="210"/>
      <c r="D38" s="166" t="s">
        <v>595</v>
      </c>
      <c r="E38" s="39">
        <v>1</v>
      </c>
      <c r="F38" s="21">
        <f t="shared" si="6"/>
        <v>1</v>
      </c>
      <c r="G38" s="21">
        <f t="shared" si="7"/>
        <v>1</v>
      </c>
      <c r="H38" s="21">
        <v>1</v>
      </c>
      <c r="I38" s="166" t="s">
        <v>1404</v>
      </c>
      <c r="J38" s="40">
        <v>1</v>
      </c>
      <c r="K38" s="21">
        <f t="shared" si="8"/>
        <v>1</v>
      </c>
      <c r="L38" s="21">
        <f t="shared" si="9"/>
        <v>1</v>
      </c>
      <c r="M38" s="21">
        <v>1</v>
      </c>
      <c r="N38" s="166" t="s">
        <v>1405</v>
      </c>
      <c r="O38" s="40">
        <v>1</v>
      </c>
      <c r="P38" s="21">
        <f t="shared" si="10"/>
        <v>1</v>
      </c>
      <c r="Q38" s="21">
        <f t="shared" si="11"/>
        <v>1</v>
      </c>
      <c r="R38" s="21">
        <v>1</v>
      </c>
      <c r="S38" s="233"/>
    </row>
    <row r="39" spans="1:19" s="23" customFormat="1" ht="168.75" x14ac:dyDescent="0.2">
      <c r="A39" s="37">
        <v>29</v>
      </c>
      <c r="B39" s="38" t="s">
        <v>1406</v>
      </c>
      <c r="C39" s="28" t="s">
        <v>102</v>
      </c>
      <c r="D39" s="38" t="s">
        <v>1407</v>
      </c>
      <c r="E39" s="39">
        <v>1</v>
      </c>
      <c r="F39" s="21">
        <f t="shared" si="6"/>
        <v>1</v>
      </c>
      <c r="G39" s="21">
        <f t="shared" si="7"/>
        <v>1</v>
      </c>
      <c r="H39" s="21">
        <v>1</v>
      </c>
      <c r="I39" s="38" t="s">
        <v>1408</v>
      </c>
      <c r="J39" s="40">
        <v>1</v>
      </c>
      <c r="K39" s="21">
        <f t="shared" si="8"/>
        <v>1</v>
      </c>
      <c r="L39" s="21">
        <f t="shared" si="9"/>
        <v>1</v>
      </c>
      <c r="M39" s="21">
        <v>1</v>
      </c>
      <c r="N39" s="38" t="s">
        <v>1409</v>
      </c>
      <c r="O39" s="40">
        <v>1</v>
      </c>
      <c r="P39" s="21">
        <f t="shared" si="10"/>
        <v>1</v>
      </c>
      <c r="Q39" s="21">
        <f t="shared" si="11"/>
        <v>1</v>
      </c>
      <c r="R39" s="21">
        <v>1</v>
      </c>
      <c r="S39" s="26" t="s">
        <v>155</v>
      </c>
    </row>
    <row r="40" spans="1:19" s="23" customFormat="1" x14ac:dyDescent="0.2">
      <c r="A40" s="228" t="s">
        <v>124</v>
      </c>
      <c r="B40" s="228"/>
      <c r="C40" s="228"/>
      <c r="D40" s="228"/>
      <c r="E40" s="228"/>
      <c r="F40" s="228"/>
      <c r="G40" s="228"/>
      <c r="H40" s="228"/>
      <c r="I40" s="228"/>
      <c r="J40" s="228"/>
      <c r="K40" s="228"/>
      <c r="L40" s="228"/>
      <c r="M40" s="228"/>
      <c r="N40" s="228"/>
      <c r="O40" s="228"/>
      <c r="P40" s="228"/>
      <c r="Q40" s="228"/>
      <c r="R40" s="228"/>
      <c r="S40" s="228"/>
    </row>
    <row r="41" spans="1:19" s="23" customFormat="1" ht="93.75" x14ac:dyDescent="0.2">
      <c r="A41" s="37">
        <v>30</v>
      </c>
      <c r="B41" s="275" t="s">
        <v>1410</v>
      </c>
      <c r="C41" s="224" t="s">
        <v>102</v>
      </c>
      <c r="D41" s="38" t="s">
        <v>600</v>
      </c>
      <c r="E41" s="39">
        <v>1</v>
      </c>
      <c r="F41" s="21">
        <f>IF(E41=G41,H41)</f>
        <v>1</v>
      </c>
      <c r="G41" s="21">
        <f>IF(E41="NA","NA",H41)</f>
        <v>1</v>
      </c>
      <c r="H41" s="21">
        <v>1</v>
      </c>
      <c r="I41" s="38" t="s">
        <v>601</v>
      </c>
      <c r="J41" s="40">
        <v>1</v>
      </c>
      <c r="K41" s="21">
        <f>IF(J41=L41,M41)</f>
        <v>1</v>
      </c>
      <c r="L41" s="21">
        <f>IF(J41="NA","NA",M41)</f>
        <v>1</v>
      </c>
      <c r="M41" s="21">
        <v>1</v>
      </c>
      <c r="N41" s="38" t="s">
        <v>602</v>
      </c>
      <c r="O41" s="40">
        <v>1</v>
      </c>
      <c r="P41" s="21">
        <f>IF(O41=Q41,R41)</f>
        <v>1</v>
      </c>
      <c r="Q41" s="21">
        <f>IF(O41="NA","NA",R41)</f>
        <v>1</v>
      </c>
      <c r="R41" s="21">
        <v>1</v>
      </c>
      <c r="S41" s="228" t="s">
        <v>155</v>
      </c>
    </row>
    <row r="42" spans="1:19" s="23" customFormat="1" ht="75" x14ac:dyDescent="0.2">
      <c r="A42" s="37">
        <v>31</v>
      </c>
      <c r="B42" s="275"/>
      <c r="C42" s="224"/>
      <c r="D42" s="38" t="s">
        <v>603</v>
      </c>
      <c r="E42" s="39">
        <v>1</v>
      </c>
      <c r="F42" s="21">
        <f>IF(E42=G42,H42)</f>
        <v>1</v>
      </c>
      <c r="G42" s="21">
        <f>IF(E42="NA","NA",H42)</f>
        <v>1</v>
      </c>
      <c r="H42" s="21">
        <v>1</v>
      </c>
      <c r="I42" s="38" t="s">
        <v>604</v>
      </c>
      <c r="J42" s="40">
        <v>1</v>
      </c>
      <c r="K42" s="21">
        <f>IF(J42=L42,M42)</f>
        <v>1</v>
      </c>
      <c r="L42" s="21">
        <f>IF(J42="NA","NA",M42)</f>
        <v>1</v>
      </c>
      <c r="M42" s="21">
        <v>1</v>
      </c>
      <c r="N42" s="38" t="s">
        <v>605</v>
      </c>
      <c r="O42" s="40">
        <v>1</v>
      </c>
      <c r="P42" s="21">
        <f>IF(O42=Q42,R42)</f>
        <v>1</v>
      </c>
      <c r="Q42" s="21">
        <f>IF(O42="NA","NA",R42)</f>
        <v>1</v>
      </c>
      <c r="R42" s="21">
        <v>1</v>
      </c>
      <c r="S42" s="228"/>
    </row>
    <row r="43" spans="1:19" s="23" customFormat="1" ht="37.5" x14ac:dyDescent="0.2">
      <c r="A43" s="37">
        <v>32</v>
      </c>
      <c r="B43" s="275"/>
      <c r="C43" s="224"/>
      <c r="D43" s="38" t="s">
        <v>606</v>
      </c>
      <c r="E43" s="39">
        <v>1</v>
      </c>
      <c r="F43" s="21">
        <f>IF(E43=G43,H43)</f>
        <v>1</v>
      </c>
      <c r="G43" s="21">
        <f>IF(E43="NA","NA",H43)</f>
        <v>1</v>
      </c>
      <c r="H43" s="21">
        <v>1</v>
      </c>
      <c r="I43" s="38" t="s">
        <v>607</v>
      </c>
      <c r="J43" s="40">
        <v>1</v>
      </c>
      <c r="K43" s="21">
        <f>IF(J43=L43,M43)</f>
        <v>1</v>
      </c>
      <c r="L43" s="21">
        <f>IF(J43="NA","NA",M43)</f>
        <v>1</v>
      </c>
      <c r="M43" s="21">
        <v>1</v>
      </c>
      <c r="N43" s="38" t="s">
        <v>608</v>
      </c>
      <c r="O43" s="40">
        <v>1</v>
      </c>
      <c r="P43" s="21">
        <f>IF(O43=Q43,R43)</f>
        <v>1</v>
      </c>
      <c r="Q43" s="21">
        <f>IF(O43="NA","NA",R43)</f>
        <v>1</v>
      </c>
      <c r="R43" s="21">
        <v>1</v>
      </c>
      <c r="S43" s="228"/>
    </row>
    <row r="44" spans="1:19" s="23" customFormat="1" x14ac:dyDescent="0.2">
      <c r="A44" s="228" t="s">
        <v>156</v>
      </c>
      <c r="B44" s="228"/>
      <c r="C44" s="228"/>
      <c r="D44" s="228"/>
      <c r="E44" s="228"/>
      <c r="F44" s="228"/>
      <c r="G44" s="228"/>
      <c r="H44" s="228"/>
      <c r="I44" s="228"/>
      <c r="J44" s="228"/>
      <c r="K44" s="228"/>
      <c r="L44" s="228"/>
      <c r="M44" s="228"/>
      <c r="N44" s="228"/>
      <c r="O44" s="228"/>
      <c r="P44" s="228"/>
      <c r="Q44" s="228"/>
      <c r="R44" s="228"/>
      <c r="S44" s="228"/>
    </row>
    <row r="45" spans="1:19" s="23" customFormat="1" x14ac:dyDescent="0.2">
      <c r="A45" s="228" t="s">
        <v>119</v>
      </c>
      <c r="B45" s="228"/>
      <c r="C45" s="228"/>
      <c r="D45" s="228"/>
      <c r="E45" s="228"/>
      <c r="F45" s="228"/>
      <c r="G45" s="228"/>
      <c r="H45" s="228"/>
      <c r="I45" s="228"/>
      <c r="J45" s="228"/>
      <c r="K45" s="228"/>
      <c r="L45" s="228"/>
      <c r="M45" s="228"/>
      <c r="N45" s="228"/>
      <c r="O45" s="228"/>
      <c r="P45" s="228"/>
      <c r="Q45" s="228"/>
      <c r="R45" s="228"/>
      <c r="S45" s="228"/>
    </row>
    <row r="46" spans="1:19" s="23" customFormat="1" x14ac:dyDescent="0.2">
      <c r="A46" s="37">
        <v>33</v>
      </c>
      <c r="B46" s="276" t="s">
        <v>1410</v>
      </c>
      <c r="C46" s="225" t="s">
        <v>102</v>
      </c>
      <c r="D46" s="38" t="s">
        <v>776</v>
      </c>
      <c r="E46" s="39">
        <v>1</v>
      </c>
      <c r="F46" s="21">
        <f t="shared" ref="F46:F64" si="12">IF(E46=G46,H46)</f>
        <v>1</v>
      </c>
      <c r="G46" s="21">
        <f t="shared" ref="G46:G64" si="13">IF(E46="NA","NA",H46)</f>
        <v>1</v>
      </c>
      <c r="H46" s="21">
        <v>1</v>
      </c>
      <c r="I46" s="38" t="s">
        <v>611</v>
      </c>
      <c r="J46" s="40">
        <v>1</v>
      </c>
      <c r="K46" s="21">
        <f t="shared" ref="K46:K64" si="14">IF(J46=L46,M46)</f>
        <v>1</v>
      </c>
      <c r="L46" s="21">
        <f t="shared" ref="L46:L64" si="15">IF(J46="NA","NA",M46)</f>
        <v>1</v>
      </c>
      <c r="M46" s="21">
        <v>1</v>
      </c>
      <c r="N46" s="38" t="s">
        <v>612</v>
      </c>
      <c r="O46" s="40">
        <v>1</v>
      </c>
      <c r="P46" s="21">
        <f t="shared" ref="P46:P64" si="16">IF(O46=Q46,R46)</f>
        <v>1</v>
      </c>
      <c r="Q46" s="21">
        <f t="shared" ref="Q46:Q64" si="17">IF(O46="NA","NA",R46)</f>
        <v>1</v>
      </c>
      <c r="R46" s="21">
        <v>1</v>
      </c>
      <c r="S46" s="231" t="s">
        <v>1411</v>
      </c>
    </row>
    <row r="47" spans="1:19" s="23" customFormat="1" x14ac:dyDescent="0.2">
      <c r="A47" s="37">
        <v>34</v>
      </c>
      <c r="B47" s="277"/>
      <c r="C47" s="281"/>
      <c r="D47" s="38" t="s">
        <v>613</v>
      </c>
      <c r="E47" s="39">
        <v>1</v>
      </c>
      <c r="F47" s="21">
        <f t="shared" si="12"/>
        <v>1</v>
      </c>
      <c r="G47" s="21">
        <f t="shared" si="13"/>
        <v>1</v>
      </c>
      <c r="H47" s="21">
        <v>1</v>
      </c>
      <c r="I47" s="38" t="s">
        <v>611</v>
      </c>
      <c r="J47" s="40">
        <v>1</v>
      </c>
      <c r="K47" s="21">
        <f t="shared" si="14"/>
        <v>1</v>
      </c>
      <c r="L47" s="21">
        <f t="shared" si="15"/>
        <v>1</v>
      </c>
      <c r="M47" s="21">
        <v>1</v>
      </c>
      <c r="N47" s="38" t="s">
        <v>612</v>
      </c>
      <c r="O47" s="40">
        <v>1</v>
      </c>
      <c r="P47" s="21">
        <f t="shared" si="16"/>
        <v>1</v>
      </c>
      <c r="Q47" s="21">
        <f t="shared" si="17"/>
        <v>1</v>
      </c>
      <c r="R47" s="21">
        <v>1</v>
      </c>
      <c r="S47" s="232"/>
    </row>
    <row r="48" spans="1:19" s="23" customFormat="1" ht="37.5" x14ac:dyDescent="0.2">
      <c r="A48" s="37">
        <v>35</v>
      </c>
      <c r="B48" s="277"/>
      <c r="C48" s="281"/>
      <c r="D48" s="38" t="s">
        <v>729</v>
      </c>
      <c r="E48" s="39">
        <v>1</v>
      </c>
      <c r="F48" s="21">
        <f t="shared" si="12"/>
        <v>1</v>
      </c>
      <c r="G48" s="21">
        <f t="shared" si="13"/>
        <v>1</v>
      </c>
      <c r="H48" s="21">
        <v>1</v>
      </c>
      <c r="I48" s="38" t="s">
        <v>611</v>
      </c>
      <c r="J48" s="40">
        <v>1</v>
      </c>
      <c r="K48" s="21">
        <f t="shared" si="14"/>
        <v>1</v>
      </c>
      <c r="L48" s="21">
        <f t="shared" si="15"/>
        <v>1</v>
      </c>
      <c r="M48" s="21">
        <v>1</v>
      </c>
      <c r="N48" s="38" t="s">
        <v>612</v>
      </c>
      <c r="O48" s="40">
        <v>1</v>
      </c>
      <c r="P48" s="21">
        <f t="shared" si="16"/>
        <v>1</v>
      </c>
      <c r="Q48" s="21">
        <f t="shared" si="17"/>
        <v>1</v>
      </c>
      <c r="R48" s="21">
        <v>1</v>
      </c>
      <c r="S48" s="232"/>
    </row>
    <row r="49" spans="1:19" s="23" customFormat="1" ht="37.5" x14ac:dyDescent="0.2">
      <c r="A49" s="37">
        <v>36</v>
      </c>
      <c r="B49" s="277"/>
      <c r="C49" s="281"/>
      <c r="D49" s="38" t="s">
        <v>777</v>
      </c>
      <c r="E49" s="39">
        <v>1</v>
      </c>
      <c r="F49" s="21">
        <f t="shared" si="12"/>
        <v>1</v>
      </c>
      <c r="G49" s="21">
        <f t="shared" si="13"/>
        <v>1</v>
      </c>
      <c r="H49" s="21">
        <v>1</v>
      </c>
      <c r="I49" s="38" t="s">
        <v>611</v>
      </c>
      <c r="J49" s="40">
        <v>1</v>
      </c>
      <c r="K49" s="21">
        <f t="shared" si="14"/>
        <v>1</v>
      </c>
      <c r="L49" s="21">
        <f t="shared" si="15"/>
        <v>1</v>
      </c>
      <c r="M49" s="21">
        <v>1</v>
      </c>
      <c r="N49" s="38" t="s">
        <v>612</v>
      </c>
      <c r="O49" s="40">
        <v>1</v>
      </c>
      <c r="P49" s="21">
        <f t="shared" si="16"/>
        <v>1</v>
      </c>
      <c r="Q49" s="21">
        <f t="shared" si="17"/>
        <v>1</v>
      </c>
      <c r="R49" s="21">
        <v>1</v>
      </c>
      <c r="S49" s="232"/>
    </row>
    <row r="50" spans="1:19" s="23" customFormat="1" x14ac:dyDescent="0.2">
      <c r="A50" s="37">
        <v>37</v>
      </c>
      <c r="B50" s="277"/>
      <c r="C50" s="281"/>
      <c r="D50" s="38" t="s">
        <v>616</v>
      </c>
      <c r="E50" s="39">
        <v>1</v>
      </c>
      <c r="F50" s="21">
        <f t="shared" si="12"/>
        <v>1</v>
      </c>
      <c r="G50" s="21">
        <f t="shared" si="13"/>
        <v>1</v>
      </c>
      <c r="H50" s="21">
        <v>1</v>
      </c>
      <c r="I50" s="38" t="s">
        <v>611</v>
      </c>
      <c r="J50" s="40">
        <v>1</v>
      </c>
      <c r="K50" s="21">
        <f t="shared" si="14"/>
        <v>1</v>
      </c>
      <c r="L50" s="21">
        <f t="shared" si="15"/>
        <v>1</v>
      </c>
      <c r="M50" s="21">
        <v>1</v>
      </c>
      <c r="N50" s="38" t="s">
        <v>612</v>
      </c>
      <c r="O50" s="40">
        <v>1</v>
      </c>
      <c r="P50" s="21">
        <f t="shared" si="16"/>
        <v>1</v>
      </c>
      <c r="Q50" s="21">
        <f t="shared" si="17"/>
        <v>1</v>
      </c>
      <c r="R50" s="21">
        <v>1</v>
      </c>
      <c r="S50" s="232"/>
    </row>
    <row r="51" spans="1:19" s="23" customFormat="1" ht="37.5" x14ac:dyDescent="0.2">
      <c r="A51" s="37">
        <v>38</v>
      </c>
      <c r="B51" s="278"/>
      <c r="C51" s="226"/>
      <c r="D51" s="38" t="s">
        <v>1412</v>
      </c>
      <c r="E51" s="39">
        <v>1</v>
      </c>
      <c r="F51" s="21">
        <f t="shared" si="12"/>
        <v>1</v>
      </c>
      <c r="G51" s="21">
        <f t="shared" si="13"/>
        <v>1</v>
      </c>
      <c r="H51" s="21">
        <v>1</v>
      </c>
      <c r="I51" s="38" t="s">
        <v>611</v>
      </c>
      <c r="J51" s="40">
        <v>1</v>
      </c>
      <c r="K51" s="21">
        <f t="shared" si="14"/>
        <v>1</v>
      </c>
      <c r="L51" s="21">
        <f t="shared" si="15"/>
        <v>1</v>
      </c>
      <c r="M51" s="21">
        <v>1</v>
      </c>
      <c r="N51" s="38" t="s">
        <v>612</v>
      </c>
      <c r="O51" s="40">
        <v>1</v>
      </c>
      <c r="P51" s="21">
        <f t="shared" si="16"/>
        <v>1</v>
      </c>
      <c r="Q51" s="21">
        <f t="shared" si="17"/>
        <v>1</v>
      </c>
      <c r="R51" s="21">
        <v>1</v>
      </c>
      <c r="S51" s="232"/>
    </row>
    <row r="52" spans="1:19" s="23" customFormat="1" ht="37.5" x14ac:dyDescent="0.2">
      <c r="A52" s="37">
        <v>39</v>
      </c>
      <c r="B52" s="276" t="s">
        <v>1410</v>
      </c>
      <c r="C52" s="225" t="s">
        <v>102</v>
      </c>
      <c r="D52" s="38" t="s">
        <v>1413</v>
      </c>
      <c r="E52" s="39">
        <v>1</v>
      </c>
      <c r="F52" s="21">
        <f t="shared" si="12"/>
        <v>1</v>
      </c>
      <c r="G52" s="21">
        <f t="shared" si="13"/>
        <v>1</v>
      </c>
      <c r="H52" s="21">
        <v>1</v>
      </c>
      <c r="I52" s="38" t="s">
        <v>611</v>
      </c>
      <c r="J52" s="40">
        <v>1</v>
      </c>
      <c r="K52" s="21">
        <f t="shared" si="14"/>
        <v>1</v>
      </c>
      <c r="L52" s="21">
        <f t="shared" si="15"/>
        <v>1</v>
      </c>
      <c r="M52" s="21">
        <v>1</v>
      </c>
      <c r="N52" s="38" t="s">
        <v>612</v>
      </c>
      <c r="O52" s="40">
        <v>1</v>
      </c>
      <c r="P52" s="21">
        <f t="shared" si="16"/>
        <v>1</v>
      </c>
      <c r="Q52" s="21">
        <f t="shared" si="17"/>
        <v>1</v>
      </c>
      <c r="R52" s="21">
        <v>1</v>
      </c>
      <c r="S52" s="232"/>
    </row>
    <row r="53" spans="1:19" s="23" customFormat="1" ht="37.5" x14ac:dyDescent="0.2">
      <c r="A53" s="37">
        <v>40</v>
      </c>
      <c r="B53" s="277"/>
      <c r="C53" s="281"/>
      <c r="D53" s="38" t="s">
        <v>778</v>
      </c>
      <c r="E53" s="39">
        <v>1</v>
      </c>
      <c r="F53" s="21">
        <f t="shared" si="12"/>
        <v>1</v>
      </c>
      <c r="G53" s="21">
        <f t="shared" si="13"/>
        <v>1</v>
      </c>
      <c r="H53" s="21">
        <v>1</v>
      </c>
      <c r="I53" s="38" t="s">
        <v>620</v>
      </c>
      <c r="J53" s="40">
        <v>1</v>
      </c>
      <c r="K53" s="21">
        <f t="shared" si="14"/>
        <v>1</v>
      </c>
      <c r="L53" s="21">
        <f t="shared" si="15"/>
        <v>1</v>
      </c>
      <c r="M53" s="21">
        <v>1</v>
      </c>
      <c r="N53" s="38" t="s">
        <v>612</v>
      </c>
      <c r="O53" s="40">
        <v>1</v>
      </c>
      <c r="P53" s="21">
        <f t="shared" si="16"/>
        <v>1</v>
      </c>
      <c r="Q53" s="21">
        <f t="shared" si="17"/>
        <v>1</v>
      </c>
      <c r="R53" s="21">
        <v>1</v>
      </c>
      <c r="S53" s="232"/>
    </row>
    <row r="54" spans="1:19" s="23" customFormat="1" ht="37.5" x14ac:dyDescent="0.2">
      <c r="A54" s="37">
        <v>41</v>
      </c>
      <c r="B54" s="277"/>
      <c r="C54" s="281"/>
      <c r="D54" s="38" t="s">
        <v>779</v>
      </c>
      <c r="E54" s="39">
        <v>1</v>
      </c>
      <c r="F54" s="21">
        <f t="shared" si="12"/>
        <v>1</v>
      </c>
      <c r="G54" s="21">
        <f t="shared" si="13"/>
        <v>1</v>
      </c>
      <c r="H54" s="21">
        <v>1</v>
      </c>
      <c r="I54" s="38" t="s">
        <v>620</v>
      </c>
      <c r="J54" s="40">
        <v>1</v>
      </c>
      <c r="K54" s="21">
        <f t="shared" si="14"/>
        <v>1</v>
      </c>
      <c r="L54" s="21">
        <f t="shared" si="15"/>
        <v>1</v>
      </c>
      <c r="M54" s="21">
        <v>1</v>
      </c>
      <c r="N54" s="38" t="s">
        <v>612</v>
      </c>
      <c r="O54" s="40">
        <v>1</v>
      </c>
      <c r="P54" s="21">
        <f t="shared" si="16"/>
        <v>1</v>
      </c>
      <c r="Q54" s="21">
        <f t="shared" si="17"/>
        <v>1</v>
      </c>
      <c r="R54" s="21">
        <v>1</v>
      </c>
      <c r="S54" s="232"/>
    </row>
    <row r="55" spans="1:19" s="23" customFormat="1" ht="37.5" x14ac:dyDescent="0.2">
      <c r="A55" s="37">
        <v>42</v>
      </c>
      <c r="B55" s="277"/>
      <c r="C55" s="281"/>
      <c r="D55" s="38" t="s">
        <v>780</v>
      </c>
      <c r="E55" s="39">
        <v>1</v>
      </c>
      <c r="F55" s="21">
        <f t="shared" si="12"/>
        <v>1</v>
      </c>
      <c r="G55" s="21">
        <f t="shared" si="13"/>
        <v>1</v>
      </c>
      <c r="H55" s="21">
        <v>1</v>
      </c>
      <c r="I55" s="38" t="s">
        <v>620</v>
      </c>
      <c r="J55" s="40">
        <v>1</v>
      </c>
      <c r="K55" s="21">
        <f t="shared" si="14"/>
        <v>1</v>
      </c>
      <c r="L55" s="21">
        <f t="shared" si="15"/>
        <v>1</v>
      </c>
      <c r="M55" s="21">
        <v>1</v>
      </c>
      <c r="N55" s="38" t="s">
        <v>612</v>
      </c>
      <c r="O55" s="40">
        <v>1</v>
      </c>
      <c r="P55" s="21">
        <f t="shared" si="16"/>
        <v>1</v>
      </c>
      <c r="Q55" s="21">
        <f t="shared" si="17"/>
        <v>1</v>
      </c>
      <c r="R55" s="21">
        <v>1</v>
      </c>
      <c r="S55" s="232"/>
    </row>
    <row r="56" spans="1:19" s="23" customFormat="1" ht="37.5" x14ac:dyDescent="0.2">
      <c r="A56" s="37">
        <v>43</v>
      </c>
      <c r="B56" s="277"/>
      <c r="C56" s="281"/>
      <c r="D56" s="38" t="s">
        <v>623</v>
      </c>
      <c r="E56" s="39">
        <v>1</v>
      </c>
      <c r="F56" s="21">
        <f t="shared" si="12"/>
        <v>1</v>
      </c>
      <c r="G56" s="21">
        <f t="shared" si="13"/>
        <v>1</v>
      </c>
      <c r="H56" s="21">
        <v>1</v>
      </c>
      <c r="I56" s="38" t="s">
        <v>611</v>
      </c>
      <c r="J56" s="40">
        <v>1</v>
      </c>
      <c r="K56" s="21">
        <f t="shared" si="14"/>
        <v>1</v>
      </c>
      <c r="L56" s="21">
        <f t="shared" si="15"/>
        <v>1</v>
      </c>
      <c r="M56" s="21">
        <v>1</v>
      </c>
      <c r="N56" s="38" t="s">
        <v>612</v>
      </c>
      <c r="O56" s="40">
        <v>1</v>
      </c>
      <c r="P56" s="21">
        <f t="shared" si="16"/>
        <v>1</v>
      </c>
      <c r="Q56" s="21">
        <f t="shared" si="17"/>
        <v>1</v>
      </c>
      <c r="R56" s="21">
        <v>1</v>
      </c>
      <c r="S56" s="232"/>
    </row>
    <row r="57" spans="1:19" s="23" customFormat="1" x14ac:dyDescent="0.2">
      <c r="A57" s="37">
        <v>44</v>
      </c>
      <c r="B57" s="278"/>
      <c r="C57" s="226"/>
      <c r="D57" s="38" t="s">
        <v>624</v>
      </c>
      <c r="E57" s="39">
        <v>1</v>
      </c>
      <c r="F57" s="21">
        <f t="shared" si="12"/>
        <v>1</v>
      </c>
      <c r="G57" s="21">
        <f t="shared" si="13"/>
        <v>1</v>
      </c>
      <c r="H57" s="21">
        <v>1</v>
      </c>
      <c r="I57" s="38" t="s">
        <v>611</v>
      </c>
      <c r="J57" s="40">
        <v>1</v>
      </c>
      <c r="K57" s="21">
        <f t="shared" si="14"/>
        <v>1</v>
      </c>
      <c r="L57" s="21">
        <f t="shared" si="15"/>
        <v>1</v>
      </c>
      <c r="M57" s="21">
        <v>1</v>
      </c>
      <c r="N57" s="38" t="s">
        <v>612</v>
      </c>
      <c r="O57" s="40">
        <v>1</v>
      </c>
      <c r="P57" s="21">
        <f t="shared" si="16"/>
        <v>1</v>
      </c>
      <c r="Q57" s="21">
        <f t="shared" si="17"/>
        <v>1</v>
      </c>
      <c r="R57" s="21">
        <v>1</v>
      </c>
      <c r="S57" s="232"/>
    </row>
    <row r="58" spans="1:19" s="23" customFormat="1" ht="37.5" x14ac:dyDescent="0.2">
      <c r="A58" s="37">
        <v>45</v>
      </c>
      <c r="B58" s="276" t="s">
        <v>1410</v>
      </c>
      <c r="C58" s="225" t="s">
        <v>102</v>
      </c>
      <c r="D58" s="38" t="s">
        <v>625</v>
      </c>
      <c r="E58" s="39">
        <v>1</v>
      </c>
      <c r="F58" s="21">
        <f t="shared" si="12"/>
        <v>1</v>
      </c>
      <c r="G58" s="21">
        <f t="shared" si="13"/>
        <v>1</v>
      </c>
      <c r="H58" s="21">
        <v>1</v>
      </c>
      <c r="I58" s="38" t="s">
        <v>611</v>
      </c>
      <c r="J58" s="40">
        <v>1</v>
      </c>
      <c r="K58" s="21">
        <f t="shared" si="14"/>
        <v>1</v>
      </c>
      <c r="L58" s="21">
        <f t="shared" si="15"/>
        <v>1</v>
      </c>
      <c r="M58" s="21">
        <v>1</v>
      </c>
      <c r="N58" s="38" t="s">
        <v>612</v>
      </c>
      <c r="O58" s="40">
        <v>1</v>
      </c>
      <c r="P58" s="21">
        <f t="shared" si="16"/>
        <v>1</v>
      </c>
      <c r="Q58" s="21">
        <f t="shared" si="17"/>
        <v>1</v>
      </c>
      <c r="R58" s="21">
        <v>1</v>
      </c>
      <c r="S58" s="232"/>
    </row>
    <row r="59" spans="1:19" s="23" customFormat="1" ht="37.5" x14ac:dyDescent="0.2">
      <c r="A59" s="37">
        <v>46</v>
      </c>
      <c r="B59" s="277"/>
      <c r="C59" s="281"/>
      <c r="D59" s="38" t="s">
        <v>781</v>
      </c>
      <c r="E59" s="39">
        <v>1</v>
      </c>
      <c r="F59" s="21">
        <f t="shared" si="12"/>
        <v>1</v>
      </c>
      <c r="G59" s="21">
        <f t="shared" si="13"/>
        <v>1</v>
      </c>
      <c r="H59" s="21">
        <v>1</v>
      </c>
      <c r="I59" s="38" t="s">
        <v>620</v>
      </c>
      <c r="J59" s="40">
        <v>1</v>
      </c>
      <c r="K59" s="21">
        <f t="shared" si="14"/>
        <v>1</v>
      </c>
      <c r="L59" s="21">
        <f t="shared" si="15"/>
        <v>1</v>
      </c>
      <c r="M59" s="21">
        <v>1</v>
      </c>
      <c r="N59" s="38" t="s">
        <v>612</v>
      </c>
      <c r="O59" s="40">
        <v>1</v>
      </c>
      <c r="P59" s="21">
        <f t="shared" si="16"/>
        <v>1</v>
      </c>
      <c r="Q59" s="21">
        <f t="shared" si="17"/>
        <v>1</v>
      </c>
      <c r="R59" s="21">
        <v>1</v>
      </c>
      <c r="S59" s="232"/>
    </row>
    <row r="60" spans="1:19" s="23" customFormat="1" ht="37.5" x14ac:dyDescent="0.2">
      <c r="A60" s="37">
        <v>47</v>
      </c>
      <c r="B60" s="277"/>
      <c r="C60" s="281"/>
      <c r="D60" s="38" t="s">
        <v>782</v>
      </c>
      <c r="E60" s="39">
        <v>1</v>
      </c>
      <c r="F60" s="21">
        <f t="shared" si="12"/>
        <v>1</v>
      </c>
      <c r="G60" s="21">
        <f t="shared" si="13"/>
        <v>1</v>
      </c>
      <c r="H60" s="21">
        <v>1</v>
      </c>
      <c r="I60" s="38" t="s">
        <v>620</v>
      </c>
      <c r="J60" s="40">
        <v>1</v>
      </c>
      <c r="K60" s="21">
        <f t="shared" si="14"/>
        <v>1</v>
      </c>
      <c r="L60" s="21">
        <f t="shared" si="15"/>
        <v>1</v>
      </c>
      <c r="M60" s="21">
        <v>1</v>
      </c>
      <c r="N60" s="38" t="s">
        <v>612</v>
      </c>
      <c r="O60" s="40">
        <v>1</v>
      </c>
      <c r="P60" s="21">
        <f t="shared" si="16"/>
        <v>1</v>
      </c>
      <c r="Q60" s="21">
        <f t="shared" si="17"/>
        <v>1</v>
      </c>
      <c r="R60" s="21">
        <v>1</v>
      </c>
      <c r="S60" s="232"/>
    </row>
    <row r="61" spans="1:19" s="23" customFormat="1" ht="37.5" x14ac:dyDescent="0.2">
      <c r="A61" s="37">
        <v>48</v>
      </c>
      <c r="B61" s="277"/>
      <c r="C61" s="281"/>
      <c r="D61" s="38" t="s">
        <v>1414</v>
      </c>
      <c r="E61" s="39">
        <v>1</v>
      </c>
      <c r="F61" s="21">
        <f t="shared" si="12"/>
        <v>1</v>
      </c>
      <c r="G61" s="21">
        <f t="shared" si="13"/>
        <v>1</v>
      </c>
      <c r="H61" s="21">
        <v>1</v>
      </c>
      <c r="I61" s="38" t="s">
        <v>620</v>
      </c>
      <c r="J61" s="40">
        <v>1</v>
      </c>
      <c r="K61" s="21">
        <f t="shared" si="14"/>
        <v>1</v>
      </c>
      <c r="L61" s="21">
        <f t="shared" si="15"/>
        <v>1</v>
      </c>
      <c r="M61" s="21">
        <v>1</v>
      </c>
      <c r="N61" s="38" t="s">
        <v>612</v>
      </c>
      <c r="O61" s="40">
        <v>1</v>
      </c>
      <c r="P61" s="21">
        <f t="shared" si="16"/>
        <v>1</v>
      </c>
      <c r="Q61" s="21">
        <f t="shared" si="17"/>
        <v>1</v>
      </c>
      <c r="R61" s="21">
        <v>1</v>
      </c>
      <c r="S61" s="232"/>
    </row>
    <row r="62" spans="1:19" s="23" customFormat="1" ht="37.5" x14ac:dyDescent="0.2">
      <c r="A62" s="37">
        <v>49</v>
      </c>
      <c r="B62" s="277"/>
      <c r="C62" s="281"/>
      <c r="D62" s="38" t="s">
        <v>1415</v>
      </c>
      <c r="E62" s="39">
        <v>1</v>
      </c>
      <c r="F62" s="21">
        <f t="shared" si="12"/>
        <v>1</v>
      </c>
      <c r="G62" s="21">
        <f t="shared" si="13"/>
        <v>1</v>
      </c>
      <c r="H62" s="21">
        <v>1</v>
      </c>
      <c r="I62" s="38" t="s">
        <v>620</v>
      </c>
      <c r="J62" s="40">
        <v>1</v>
      </c>
      <c r="K62" s="21">
        <f t="shared" si="14"/>
        <v>1</v>
      </c>
      <c r="L62" s="21">
        <f t="shared" si="15"/>
        <v>1</v>
      </c>
      <c r="M62" s="21">
        <v>1</v>
      </c>
      <c r="N62" s="38" t="s">
        <v>612</v>
      </c>
      <c r="O62" s="40">
        <v>1</v>
      </c>
      <c r="P62" s="21">
        <f t="shared" si="16"/>
        <v>1</v>
      </c>
      <c r="Q62" s="21">
        <f t="shared" si="17"/>
        <v>1</v>
      </c>
      <c r="R62" s="21">
        <v>1</v>
      </c>
      <c r="S62" s="232"/>
    </row>
    <row r="63" spans="1:19" s="23" customFormat="1" x14ac:dyDescent="0.2">
      <c r="A63" s="37">
        <v>50</v>
      </c>
      <c r="B63" s="277"/>
      <c r="C63" s="281"/>
      <c r="D63" s="38" t="s">
        <v>783</v>
      </c>
      <c r="E63" s="39">
        <v>1</v>
      </c>
      <c r="F63" s="21">
        <f t="shared" si="12"/>
        <v>1</v>
      </c>
      <c r="G63" s="21">
        <f t="shared" si="13"/>
        <v>1</v>
      </c>
      <c r="H63" s="21">
        <v>1</v>
      </c>
      <c r="I63" s="38" t="s">
        <v>611</v>
      </c>
      <c r="J63" s="40">
        <v>1</v>
      </c>
      <c r="K63" s="21">
        <f t="shared" si="14"/>
        <v>1</v>
      </c>
      <c r="L63" s="21">
        <f t="shared" si="15"/>
        <v>1</v>
      </c>
      <c r="M63" s="21">
        <v>1</v>
      </c>
      <c r="N63" s="38" t="s">
        <v>612</v>
      </c>
      <c r="O63" s="40">
        <v>1</v>
      </c>
      <c r="P63" s="21">
        <f t="shared" si="16"/>
        <v>1</v>
      </c>
      <c r="Q63" s="21">
        <f t="shared" si="17"/>
        <v>1</v>
      </c>
      <c r="R63" s="21">
        <v>1</v>
      </c>
      <c r="S63" s="232"/>
    </row>
    <row r="64" spans="1:19" s="23" customFormat="1" x14ac:dyDescent="0.2">
      <c r="A64" s="37">
        <v>51</v>
      </c>
      <c r="B64" s="278"/>
      <c r="C64" s="226"/>
      <c r="D64" s="38" t="s">
        <v>784</v>
      </c>
      <c r="E64" s="39">
        <v>1</v>
      </c>
      <c r="F64" s="21">
        <f t="shared" si="12"/>
        <v>1</v>
      </c>
      <c r="G64" s="21">
        <f t="shared" si="13"/>
        <v>1</v>
      </c>
      <c r="H64" s="21">
        <v>1</v>
      </c>
      <c r="I64" s="38" t="s">
        <v>611</v>
      </c>
      <c r="J64" s="40">
        <v>1</v>
      </c>
      <c r="K64" s="21">
        <f t="shared" si="14"/>
        <v>1</v>
      </c>
      <c r="L64" s="21">
        <f t="shared" si="15"/>
        <v>1</v>
      </c>
      <c r="M64" s="21">
        <v>1</v>
      </c>
      <c r="N64" s="38" t="s">
        <v>612</v>
      </c>
      <c r="O64" s="40">
        <v>1</v>
      </c>
      <c r="P64" s="21">
        <f t="shared" si="16"/>
        <v>1</v>
      </c>
      <c r="Q64" s="21">
        <f t="shared" si="17"/>
        <v>1</v>
      </c>
      <c r="R64" s="21">
        <v>1</v>
      </c>
      <c r="S64" s="233"/>
    </row>
    <row r="65" spans="1:19" s="23" customFormat="1" x14ac:dyDescent="0.2">
      <c r="A65" s="228" t="s">
        <v>120</v>
      </c>
      <c r="B65" s="228"/>
      <c r="C65" s="228"/>
      <c r="D65" s="228"/>
      <c r="E65" s="228"/>
      <c r="F65" s="228"/>
      <c r="G65" s="228"/>
      <c r="H65" s="228"/>
      <c r="I65" s="228"/>
      <c r="J65" s="228"/>
      <c r="K65" s="228"/>
      <c r="L65" s="228"/>
      <c r="M65" s="228"/>
      <c r="N65" s="228"/>
      <c r="O65" s="228"/>
      <c r="P65" s="228"/>
      <c r="Q65" s="228"/>
      <c r="R65" s="228"/>
      <c r="S65" s="228"/>
    </row>
    <row r="66" spans="1:19" s="23" customFormat="1" ht="37.5" x14ac:dyDescent="0.2">
      <c r="A66" s="37">
        <v>52</v>
      </c>
      <c r="B66" s="275" t="s">
        <v>1410</v>
      </c>
      <c r="C66" s="224" t="s">
        <v>102</v>
      </c>
      <c r="D66" s="38" t="s">
        <v>1416</v>
      </c>
      <c r="E66" s="39">
        <v>1</v>
      </c>
      <c r="F66" s="21">
        <f t="shared" ref="F66:F73" si="18">IF(E66=G66,H66)</f>
        <v>1</v>
      </c>
      <c r="G66" s="21">
        <f t="shared" ref="G66:G73" si="19">IF(E66="NA","NA",H66)</f>
        <v>1</v>
      </c>
      <c r="H66" s="21">
        <v>1</v>
      </c>
      <c r="I66" s="38" t="s">
        <v>620</v>
      </c>
      <c r="J66" s="40">
        <v>1</v>
      </c>
      <c r="K66" s="21">
        <f t="shared" ref="K66:K73" si="20">IF(J66=L66,M66)</f>
        <v>1</v>
      </c>
      <c r="L66" s="21">
        <f t="shared" ref="L66:L73" si="21">IF(J66="NA","NA",M66)</f>
        <v>1</v>
      </c>
      <c r="M66" s="21">
        <v>1</v>
      </c>
      <c r="N66" s="38" t="s">
        <v>612</v>
      </c>
      <c r="O66" s="40">
        <v>1</v>
      </c>
      <c r="P66" s="21">
        <f t="shared" ref="P66:P73" si="22">IF(O66=Q66,R66)</f>
        <v>1</v>
      </c>
      <c r="Q66" s="21">
        <f t="shared" ref="Q66:Q73" si="23">IF(O66="NA","NA",R66)</f>
        <v>1</v>
      </c>
      <c r="R66" s="21">
        <v>1</v>
      </c>
      <c r="S66" s="228" t="s">
        <v>1411</v>
      </c>
    </row>
    <row r="67" spans="1:19" s="23" customFormat="1" ht="56.25" x14ac:dyDescent="0.2">
      <c r="A67" s="37">
        <v>53</v>
      </c>
      <c r="B67" s="275"/>
      <c r="C67" s="224"/>
      <c r="D67" s="38" t="s">
        <v>633</v>
      </c>
      <c r="E67" s="39">
        <v>1</v>
      </c>
      <c r="F67" s="21">
        <f t="shared" si="18"/>
        <v>1</v>
      </c>
      <c r="G67" s="21">
        <f t="shared" si="19"/>
        <v>1</v>
      </c>
      <c r="H67" s="21">
        <v>1</v>
      </c>
      <c r="I67" s="38" t="s">
        <v>611</v>
      </c>
      <c r="J67" s="40">
        <v>1</v>
      </c>
      <c r="K67" s="21">
        <f t="shared" si="20"/>
        <v>1</v>
      </c>
      <c r="L67" s="21">
        <f t="shared" si="21"/>
        <v>1</v>
      </c>
      <c r="M67" s="21">
        <v>1</v>
      </c>
      <c r="N67" s="38" t="s">
        <v>612</v>
      </c>
      <c r="O67" s="40">
        <v>1</v>
      </c>
      <c r="P67" s="21">
        <f t="shared" si="22"/>
        <v>1</v>
      </c>
      <c r="Q67" s="21">
        <f t="shared" si="23"/>
        <v>1</v>
      </c>
      <c r="R67" s="21">
        <v>1</v>
      </c>
      <c r="S67" s="228"/>
    </row>
    <row r="68" spans="1:19" s="23" customFormat="1" x14ac:dyDescent="0.2">
      <c r="A68" s="37">
        <v>54</v>
      </c>
      <c r="B68" s="275"/>
      <c r="C68" s="224"/>
      <c r="D68" s="38" t="s">
        <v>785</v>
      </c>
      <c r="E68" s="39">
        <v>1</v>
      </c>
      <c r="F68" s="21">
        <f t="shared" si="18"/>
        <v>1</v>
      </c>
      <c r="G68" s="21">
        <f t="shared" si="19"/>
        <v>1</v>
      </c>
      <c r="H68" s="21">
        <v>1</v>
      </c>
      <c r="I68" s="38" t="s">
        <v>611</v>
      </c>
      <c r="J68" s="40">
        <v>1</v>
      </c>
      <c r="K68" s="21">
        <f t="shared" si="20"/>
        <v>1</v>
      </c>
      <c r="L68" s="21">
        <f t="shared" si="21"/>
        <v>1</v>
      </c>
      <c r="M68" s="21">
        <v>1</v>
      </c>
      <c r="N68" s="38" t="s">
        <v>612</v>
      </c>
      <c r="O68" s="40">
        <v>1</v>
      </c>
      <c r="P68" s="21">
        <f t="shared" si="22"/>
        <v>1</v>
      </c>
      <c r="Q68" s="21">
        <f t="shared" si="23"/>
        <v>1</v>
      </c>
      <c r="R68" s="21">
        <v>1</v>
      </c>
      <c r="S68" s="228"/>
    </row>
    <row r="69" spans="1:19" s="23" customFormat="1" x14ac:dyDescent="0.2">
      <c r="A69" s="37">
        <v>55</v>
      </c>
      <c r="B69" s="275"/>
      <c r="C69" s="224"/>
      <c r="D69" s="38" t="s">
        <v>786</v>
      </c>
      <c r="E69" s="39">
        <v>1</v>
      </c>
      <c r="F69" s="21">
        <f t="shared" si="18"/>
        <v>1</v>
      </c>
      <c r="G69" s="21">
        <f t="shared" si="19"/>
        <v>1</v>
      </c>
      <c r="H69" s="21">
        <v>1</v>
      </c>
      <c r="I69" s="38" t="s">
        <v>611</v>
      </c>
      <c r="J69" s="40">
        <v>1</v>
      </c>
      <c r="K69" s="21">
        <f t="shared" si="20"/>
        <v>1</v>
      </c>
      <c r="L69" s="21">
        <f t="shared" si="21"/>
        <v>1</v>
      </c>
      <c r="M69" s="21">
        <v>1</v>
      </c>
      <c r="N69" s="38" t="s">
        <v>612</v>
      </c>
      <c r="O69" s="40">
        <v>1</v>
      </c>
      <c r="P69" s="21">
        <f t="shared" si="22"/>
        <v>1</v>
      </c>
      <c r="Q69" s="21">
        <f t="shared" si="23"/>
        <v>1</v>
      </c>
      <c r="R69" s="21">
        <v>1</v>
      </c>
      <c r="S69" s="228"/>
    </row>
    <row r="70" spans="1:19" s="23" customFormat="1" x14ac:dyDescent="0.2">
      <c r="A70" s="37">
        <v>56</v>
      </c>
      <c r="B70" s="275"/>
      <c r="C70" s="224"/>
      <c r="D70" s="38" t="s">
        <v>787</v>
      </c>
      <c r="E70" s="39">
        <v>1</v>
      </c>
      <c r="F70" s="21">
        <f t="shared" si="18"/>
        <v>1</v>
      </c>
      <c r="G70" s="21">
        <f t="shared" si="19"/>
        <v>1</v>
      </c>
      <c r="H70" s="21">
        <v>1</v>
      </c>
      <c r="I70" s="38" t="s">
        <v>611</v>
      </c>
      <c r="J70" s="40">
        <v>1</v>
      </c>
      <c r="K70" s="21">
        <f t="shared" si="20"/>
        <v>1</v>
      </c>
      <c r="L70" s="21">
        <f t="shared" si="21"/>
        <v>1</v>
      </c>
      <c r="M70" s="21">
        <v>1</v>
      </c>
      <c r="N70" s="38" t="s">
        <v>612</v>
      </c>
      <c r="O70" s="40">
        <v>1</v>
      </c>
      <c r="P70" s="21">
        <f t="shared" si="22"/>
        <v>1</v>
      </c>
      <c r="Q70" s="21">
        <f t="shared" si="23"/>
        <v>1</v>
      </c>
      <c r="R70" s="21">
        <v>1</v>
      </c>
      <c r="S70" s="228"/>
    </row>
    <row r="71" spans="1:19" s="23" customFormat="1" x14ac:dyDescent="0.2">
      <c r="A71" s="37">
        <v>57</v>
      </c>
      <c r="B71" s="275"/>
      <c r="C71" s="224"/>
      <c r="D71" s="38" t="s">
        <v>637</v>
      </c>
      <c r="E71" s="39">
        <v>1</v>
      </c>
      <c r="F71" s="21">
        <f t="shared" si="18"/>
        <v>1</v>
      </c>
      <c r="G71" s="21">
        <f t="shared" si="19"/>
        <v>1</v>
      </c>
      <c r="H71" s="21">
        <v>1</v>
      </c>
      <c r="I71" s="38" t="s">
        <v>611</v>
      </c>
      <c r="J71" s="40">
        <v>1</v>
      </c>
      <c r="K71" s="21">
        <f t="shared" si="20"/>
        <v>1</v>
      </c>
      <c r="L71" s="21">
        <f t="shared" si="21"/>
        <v>1</v>
      </c>
      <c r="M71" s="21">
        <v>1</v>
      </c>
      <c r="N71" s="38" t="s">
        <v>612</v>
      </c>
      <c r="O71" s="40">
        <v>1</v>
      </c>
      <c r="P71" s="21">
        <f t="shared" si="22"/>
        <v>1</v>
      </c>
      <c r="Q71" s="21">
        <f t="shared" si="23"/>
        <v>1</v>
      </c>
      <c r="R71" s="21">
        <v>1</v>
      </c>
      <c r="S71" s="228"/>
    </row>
    <row r="72" spans="1:19" s="23" customFormat="1" x14ac:dyDescent="0.2">
      <c r="A72" s="37">
        <v>58</v>
      </c>
      <c r="B72" s="275"/>
      <c r="C72" s="224"/>
      <c r="D72" s="38" t="s">
        <v>638</v>
      </c>
      <c r="E72" s="39">
        <v>1</v>
      </c>
      <c r="F72" s="21">
        <f t="shared" si="18"/>
        <v>1</v>
      </c>
      <c r="G72" s="21">
        <f t="shared" si="19"/>
        <v>1</v>
      </c>
      <c r="H72" s="21">
        <v>1</v>
      </c>
      <c r="I72" s="38" t="s">
        <v>611</v>
      </c>
      <c r="J72" s="40">
        <v>1</v>
      </c>
      <c r="K72" s="21">
        <f t="shared" si="20"/>
        <v>1</v>
      </c>
      <c r="L72" s="21">
        <f t="shared" si="21"/>
        <v>1</v>
      </c>
      <c r="M72" s="21">
        <v>1</v>
      </c>
      <c r="N72" s="38" t="s">
        <v>612</v>
      </c>
      <c r="O72" s="40">
        <v>1</v>
      </c>
      <c r="P72" s="21">
        <f t="shared" si="22"/>
        <v>1</v>
      </c>
      <c r="Q72" s="21">
        <f t="shared" si="23"/>
        <v>1</v>
      </c>
      <c r="R72" s="21">
        <v>1</v>
      </c>
      <c r="S72" s="228"/>
    </row>
    <row r="73" spans="1:19" s="23" customFormat="1" ht="30.75" customHeight="1" x14ac:dyDescent="0.2">
      <c r="A73" s="37">
        <v>59</v>
      </c>
      <c r="B73" s="275"/>
      <c r="C73" s="224"/>
      <c r="D73" s="38" t="s">
        <v>639</v>
      </c>
      <c r="E73" s="39">
        <v>1</v>
      </c>
      <c r="F73" s="21">
        <f t="shared" si="18"/>
        <v>1</v>
      </c>
      <c r="G73" s="21">
        <f t="shared" si="19"/>
        <v>1</v>
      </c>
      <c r="H73" s="21">
        <v>1</v>
      </c>
      <c r="I73" s="38" t="s">
        <v>611</v>
      </c>
      <c r="J73" s="40">
        <v>1</v>
      </c>
      <c r="K73" s="21">
        <f t="shared" si="20"/>
        <v>1</v>
      </c>
      <c r="L73" s="21">
        <f t="shared" si="21"/>
        <v>1</v>
      </c>
      <c r="M73" s="21">
        <v>1</v>
      </c>
      <c r="N73" s="38" t="s">
        <v>612</v>
      </c>
      <c r="O73" s="40">
        <v>1</v>
      </c>
      <c r="P73" s="21">
        <f t="shared" si="22"/>
        <v>1</v>
      </c>
      <c r="Q73" s="21">
        <f t="shared" si="23"/>
        <v>1</v>
      </c>
      <c r="R73" s="21">
        <v>1</v>
      </c>
      <c r="S73" s="228"/>
    </row>
    <row r="74" spans="1:19" s="23" customFormat="1" x14ac:dyDescent="0.2">
      <c r="A74" s="228" t="s">
        <v>121</v>
      </c>
      <c r="B74" s="228"/>
      <c r="C74" s="228"/>
      <c r="D74" s="228"/>
      <c r="E74" s="228"/>
      <c r="F74" s="228"/>
      <c r="G74" s="228"/>
      <c r="H74" s="228"/>
      <c r="I74" s="228"/>
      <c r="J74" s="228"/>
      <c r="K74" s="228"/>
      <c r="L74" s="228"/>
      <c r="M74" s="228"/>
      <c r="N74" s="228"/>
      <c r="O74" s="228"/>
      <c r="P74" s="228"/>
      <c r="Q74" s="228"/>
      <c r="R74" s="228"/>
      <c r="S74" s="228"/>
    </row>
    <row r="75" spans="1:19" s="23" customFormat="1" ht="37.5" x14ac:dyDescent="0.2">
      <c r="A75" s="37">
        <v>60</v>
      </c>
      <c r="B75" s="275" t="s">
        <v>1410</v>
      </c>
      <c r="C75" s="224" t="s">
        <v>102</v>
      </c>
      <c r="D75" s="38" t="s">
        <v>1417</v>
      </c>
      <c r="E75" s="39">
        <v>1</v>
      </c>
      <c r="F75" s="21">
        <f t="shared" ref="F75:F83" si="24">IF(E75=G75,H75)</f>
        <v>1</v>
      </c>
      <c r="G75" s="21">
        <f t="shared" ref="G75:G83" si="25">IF(E75="NA","NA",H75)</f>
        <v>1</v>
      </c>
      <c r="H75" s="21">
        <v>1</v>
      </c>
      <c r="I75" s="38" t="s">
        <v>611</v>
      </c>
      <c r="J75" s="40">
        <v>1</v>
      </c>
      <c r="K75" s="21">
        <f t="shared" ref="K75:K83" si="26">IF(J75=L75,M75)</f>
        <v>1</v>
      </c>
      <c r="L75" s="21">
        <f t="shared" ref="L75:L83" si="27">IF(J75="NA","NA",M75)</f>
        <v>1</v>
      </c>
      <c r="M75" s="21">
        <v>1</v>
      </c>
      <c r="N75" s="38" t="s">
        <v>612</v>
      </c>
      <c r="O75" s="40">
        <v>1</v>
      </c>
      <c r="P75" s="21">
        <f t="shared" ref="P75:P83" si="28">IF(O75=Q75,R75)</f>
        <v>1</v>
      </c>
      <c r="Q75" s="21">
        <f t="shared" ref="Q75:Q83" si="29">IF(O75="NA","NA",R75)</f>
        <v>1</v>
      </c>
      <c r="R75" s="21">
        <v>1</v>
      </c>
      <c r="S75" s="228" t="s">
        <v>1411</v>
      </c>
    </row>
    <row r="76" spans="1:19" s="23" customFormat="1" x14ac:dyDescent="0.2">
      <c r="A76" s="37">
        <v>61</v>
      </c>
      <c r="B76" s="275"/>
      <c r="C76" s="224"/>
      <c r="D76" s="38" t="s">
        <v>788</v>
      </c>
      <c r="E76" s="39">
        <v>1</v>
      </c>
      <c r="F76" s="21">
        <f t="shared" si="24"/>
        <v>1</v>
      </c>
      <c r="G76" s="21">
        <f t="shared" si="25"/>
        <v>1</v>
      </c>
      <c r="H76" s="21">
        <v>1</v>
      </c>
      <c r="I76" s="38" t="s">
        <v>611</v>
      </c>
      <c r="J76" s="40">
        <v>1</v>
      </c>
      <c r="K76" s="21">
        <f t="shared" si="26"/>
        <v>1</v>
      </c>
      <c r="L76" s="21">
        <f t="shared" si="27"/>
        <v>1</v>
      </c>
      <c r="M76" s="21">
        <v>1</v>
      </c>
      <c r="N76" s="38" t="s">
        <v>612</v>
      </c>
      <c r="O76" s="40">
        <v>1</v>
      </c>
      <c r="P76" s="21">
        <f t="shared" si="28"/>
        <v>1</v>
      </c>
      <c r="Q76" s="21">
        <f t="shared" si="29"/>
        <v>1</v>
      </c>
      <c r="R76" s="21">
        <v>1</v>
      </c>
      <c r="S76" s="228"/>
    </row>
    <row r="77" spans="1:19" s="23" customFormat="1" ht="37.5" x14ac:dyDescent="0.2">
      <c r="A77" s="37">
        <v>62</v>
      </c>
      <c r="B77" s="275"/>
      <c r="C77" s="224"/>
      <c r="D77" s="38" t="s">
        <v>738</v>
      </c>
      <c r="E77" s="39">
        <v>1</v>
      </c>
      <c r="F77" s="21">
        <f t="shared" si="24"/>
        <v>1</v>
      </c>
      <c r="G77" s="21">
        <f t="shared" si="25"/>
        <v>1</v>
      </c>
      <c r="H77" s="21">
        <v>1</v>
      </c>
      <c r="I77" s="38" t="s">
        <v>611</v>
      </c>
      <c r="J77" s="40">
        <v>1</v>
      </c>
      <c r="K77" s="21">
        <f t="shared" si="26"/>
        <v>1</v>
      </c>
      <c r="L77" s="21">
        <f t="shared" si="27"/>
        <v>1</v>
      </c>
      <c r="M77" s="21">
        <v>1</v>
      </c>
      <c r="N77" s="38" t="s">
        <v>612</v>
      </c>
      <c r="O77" s="40">
        <v>1</v>
      </c>
      <c r="P77" s="21">
        <f t="shared" si="28"/>
        <v>1</v>
      </c>
      <c r="Q77" s="21">
        <f t="shared" si="29"/>
        <v>1</v>
      </c>
      <c r="R77" s="21">
        <v>1</v>
      </c>
      <c r="S77" s="228"/>
    </row>
    <row r="78" spans="1:19" s="23" customFormat="1" x14ac:dyDescent="0.2">
      <c r="A78" s="37">
        <v>63</v>
      </c>
      <c r="B78" s="275"/>
      <c r="C78" s="224"/>
      <c r="D78" s="38" t="s">
        <v>642</v>
      </c>
      <c r="E78" s="39">
        <v>1</v>
      </c>
      <c r="F78" s="21">
        <f t="shared" si="24"/>
        <v>1</v>
      </c>
      <c r="G78" s="21">
        <f t="shared" si="25"/>
        <v>1</v>
      </c>
      <c r="H78" s="21">
        <v>1</v>
      </c>
      <c r="I78" s="38" t="s">
        <v>611</v>
      </c>
      <c r="J78" s="40">
        <v>1</v>
      </c>
      <c r="K78" s="21">
        <f t="shared" si="26"/>
        <v>1</v>
      </c>
      <c r="L78" s="21">
        <f t="shared" si="27"/>
        <v>1</v>
      </c>
      <c r="M78" s="21">
        <v>1</v>
      </c>
      <c r="N78" s="38" t="s">
        <v>612</v>
      </c>
      <c r="O78" s="40">
        <v>1</v>
      </c>
      <c r="P78" s="21">
        <f t="shared" si="28"/>
        <v>1</v>
      </c>
      <c r="Q78" s="21">
        <f t="shared" si="29"/>
        <v>1</v>
      </c>
      <c r="R78" s="21">
        <v>1</v>
      </c>
      <c r="S78" s="228"/>
    </row>
    <row r="79" spans="1:19" s="23" customFormat="1" x14ac:dyDescent="0.2">
      <c r="A79" s="37">
        <v>64</v>
      </c>
      <c r="B79" s="275"/>
      <c r="C79" s="224"/>
      <c r="D79" s="38" t="s">
        <v>789</v>
      </c>
      <c r="E79" s="39">
        <v>1</v>
      </c>
      <c r="F79" s="21">
        <f t="shared" si="24"/>
        <v>1</v>
      </c>
      <c r="G79" s="21">
        <f t="shared" si="25"/>
        <v>1</v>
      </c>
      <c r="H79" s="21">
        <v>1</v>
      </c>
      <c r="I79" s="38" t="s">
        <v>611</v>
      </c>
      <c r="J79" s="40">
        <v>1</v>
      </c>
      <c r="K79" s="21">
        <f t="shared" si="26"/>
        <v>1</v>
      </c>
      <c r="L79" s="21">
        <f t="shared" si="27"/>
        <v>1</v>
      </c>
      <c r="M79" s="21">
        <v>1</v>
      </c>
      <c r="N79" s="38" t="s">
        <v>612</v>
      </c>
      <c r="O79" s="40">
        <v>1</v>
      </c>
      <c r="P79" s="21">
        <f t="shared" si="28"/>
        <v>1</v>
      </c>
      <c r="Q79" s="21">
        <f t="shared" si="29"/>
        <v>1</v>
      </c>
      <c r="R79" s="21">
        <v>1</v>
      </c>
      <c r="S79" s="228"/>
    </row>
    <row r="80" spans="1:19" s="23" customFormat="1" x14ac:dyDescent="0.2">
      <c r="A80" s="37">
        <v>65</v>
      </c>
      <c r="B80" s="275"/>
      <c r="C80" s="224"/>
      <c r="D80" s="38" t="s">
        <v>790</v>
      </c>
      <c r="E80" s="39">
        <v>1</v>
      </c>
      <c r="F80" s="21">
        <f t="shared" si="24"/>
        <v>1</v>
      </c>
      <c r="G80" s="21">
        <f t="shared" si="25"/>
        <v>1</v>
      </c>
      <c r="H80" s="21">
        <v>1</v>
      </c>
      <c r="I80" s="38" t="s">
        <v>611</v>
      </c>
      <c r="J80" s="40">
        <v>1</v>
      </c>
      <c r="K80" s="21">
        <f t="shared" si="26"/>
        <v>1</v>
      </c>
      <c r="L80" s="21">
        <f t="shared" si="27"/>
        <v>1</v>
      </c>
      <c r="M80" s="21">
        <v>1</v>
      </c>
      <c r="N80" s="38" t="s">
        <v>612</v>
      </c>
      <c r="O80" s="40">
        <v>1</v>
      </c>
      <c r="P80" s="21">
        <f t="shared" si="28"/>
        <v>1</v>
      </c>
      <c r="Q80" s="21">
        <f t="shared" si="29"/>
        <v>1</v>
      </c>
      <c r="R80" s="21">
        <v>1</v>
      </c>
      <c r="S80" s="228"/>
    </row>
    <row r="81" spans="1:19" s="23" customFormat="1" ht="37.5" x14ac:dyDescent="0.2">
      <c r="A81" s="37">
        <v>66</v>
      </c>
      <c r="B81" s="275"/>
      <c r="C81" s="224"/>
      <c r="D81" s="38" t="s">
        <v>645</v>
      </c>
      <c r="E81" s="39">
        <v>1</v>
      </c>
      <c r="F81" s="21">
        <f t="shared" si="24"/>
        <v>1</v>
      </c>
      <c r="G81" s="21">
        <f t="shared" si="25"/>
        <v>1</v>
      </c>
      <c r="H81" s="21">
        <v>1</v>
      </c>
      <c r="I81" s="38" t="s">
        <v>611</v>
      </c>
      <c r="J81" s="40">
        <v>1</v>
      </c>
      <c r="K81" s="21">
        <f t="shared" si="26"/>
        <v>1</v>
      </c>
      <c r="L81" s="21">
        <f t="shared" si="27"/>
        <v>1</v>
      </c>
      <c r="M81" s="21">
        <v>1</v>
      </c>
      <c r="N81" s="38" t="s">
        <v>612</v>
      </c>
      <c r="O81" s="40">
        <v>1</v>
      </c>
      <c r="P81" s="21">
        <f t="shared" si="28"/>
        <v>1</v>
      </c>
      <c r="Q81" s="21">
        <f t="shared" si="29"/>
        <v>1</v>
      </c>
      <c r="R81" s="21">
        <v>1</v>
      </c>
      <c r="S81" s="228"/>
    </row>
    <row r="82" spans="1:19" s="23" customFormat="1" x14ac:dyDescent="0.2">
      <c r="A82" s="37">
        <v>67</v>
      </c>
      <c r="B82" s="275"/>
      <c r="C82" s="224"/>
      <c r="D82" s="38" t="s">
        <v>791</v>
      </c>
      <c r="E82" s="39">
        <v>1</v>
      </c>
      <c r="F82" s="21">
        <f t="shared" si="24"/>
        <v>1</v>
      </c>
      <c r="G82" s="21">
        <f t="shared" si="25"/>
        <v>1</v>
      </c>
      <c r="H82" s="21">
        <v>1</v>
      </c>
      <c r="I82" s="38" t="s">
        <v>611</v>
      </c>
      <c r="J82" s="40">
        <v>1</v>
      </c>
      <c r="K82" s="21">
        <f t="shared" si="26"/>
        <v>1</v>
      </c>
      <c r="L82" s="21">
        <f t="shared" si="27"/>
        <v>1</v>
      </c>
      <c r="M82" s="21">
        <v>1</v>
      </c>
      <c r="N82" s="38" t="s">
        <v>612</v>
      </c>
      <c r="O82" s="40">
        <v>1</v>
      </c>
      <c r="P82" s="21">
        <f t="shared" si="28"/>
        <v>1</v>
      </c>
      <c r="Q82" s="21">
        <f t="shared" si="29"/>
        <v>1</v>
      </c>
      <c r="R82" s="21">
        <v>1</v>
      </c>
      <c r="S82" s="228"/>
    </row>
    <row r="83" spans="1:19" s="23" customFormat="1" x14ac:dyDescent="0.2">
      <c r="A83" s="37">
        <v>68</v>
      </c>
      <c r="B83" s="275"/>
      <c r="C83" s="224"/>
      <c r="D83" s="38" t="s">
        <v>647</v>
      </c>
      <c r="E83" s="39">
        <v>1</v>
      </c>
      <c r="F83" s="21">
        <f t="shared" si="24"/>
        <v>1</v>
      </c>
      <c r="G83" s="21">
        <f t="shared" si="25"/>
        <v>1</v>
      </c>
      <c r="H83" s="21">
        <v>1</v>
      </c>
      <c r="I83" s="38" t="s">
        <v>611</v>
      </c>
      <c r="J83" s="40">
        <v>1</v>
      </c>
      <c r="K83" s="21">
        <f t="shared" si="26"/>
        <v>1</v>
      </c>
      <c r="L83" s="21">
        <f t="shared" si="27"/>
        <v>1</v>
      </c>
      <c r="M83" s="21">
        <v>1</v>
      </c>
      <c r="N83" s="38" t="s">
        <v>612</v>
      </c>
      <c r="O83" s="40">
        <v>1</v>
      </c>
      <c r="P83" s="21">
        <f t="shared" si="28"/>
        <v>1</v>
      </c>
      <c r="Q83" s="21">
        <f t="shared" si="29"/>
        <v>1</v>
      </c>
      <c r="R83" s="21">
        <v>1</v>
      </c>
      <c r="S83" s="228"/>
    </row>
    <row r="84" spans="1:19" s="23" customFormat="1" x14ac:dyDescent="0.2">
      <c r="A84" s="228" t="s">
        <v>122</v>
      </c>
      <c r="B84" s="228"/>
      <c r="C84" s="228"/>
      <c r="D84" s="228"/>
      <c r="E84" s="228"/>
      <c r="F84" s="228"/>
      <c r="G84" s="228"/>
      <c r="H84" s="228"/>
      <c r="I84" s="228"/>
      <c r="J84" s="228"/>
      <c r="K84" s="228"/>
      <c r="L84" s="228"/>
      <c r="M84" s="228"/>
      <c r="N84" s="228"/>
      <c r="O84" s="228"/>
      <c r="P84" s="228"/>
      <c r="Q84" s="228"/>
      <c r="R84" s="228"/>
      <c r="S84" s="228"/>
    </row>
    <row r="85" spans="1:19" s="23" customFormat="1" ht="37.5" x14ac:dyDescent="0.2">
      <c r="A85" s="37">
        <v>69</v>
      </c>
      <c r="B85" s="275" t="s">
        <v>1410</v>
      </c>
      <c r="C85" s="224" t="s">
        <v>102</v>
      </c>
      <c r="D85" s="38" t="s">
        <v>648</v>
      </c>
      <c r="E85" s="39">
        <v>1</v>
      </c>
      <c r="F85" s="21">
        <f t="shared" ref="F85:F92" si="30">IF(E85=G85,H85)</f>
        <v>1</v>
      </c>
      <c r="G85" s="21">
        <f t="shared" ref="G85:G92" si="31">IF(E85="NA","NA",H85)</f>
        <v>1</v>
      </c>
      <c r="H85" s="21">
        <v>1</v>
      </c>
      <c r="I85" s="38" t="s">
        <v>611</v>
      </c>
      <c r="J85" s="40">
        <v>1</v>
      </c>
      <c r="K85" s="21">
        <f t="shared" ref="K85:K92" si="32">IF(J85=L85,M85)</f>
        <v>1</v>
      </c>
      <c r="L85" s="21">
        <f t="shared" ref="L85:L92" si="33">IF(J85="NA","NA",M85)</f>
        <v>1</v>
      </c>
      <c r="M85" s="21">
        <v>1</v>
      </c>
      <c r="N85" s="38" t="s">
        <v>612</v>
      </c>
      <c r="O85" s="40">
        <v>1</v>
      </c>
      <c r="P85" s="21">
        <f t="shared" ref="P85:P92" si="34">IF(O85=Q85,R85)</f>
        <v>1</v>
      </c>
      <c r="Q85" s="21">
        <f t="shared" ref="Q85:Q92" si="35">IF(O85="NA","NA",R85)</f>
        <v>1</v>
      </c>
      <c r="R85" s="21">
        <v>1</v>
      </c>
      <c r="S85" s="228" t="s">
        <v>1411</v>
      </c>
    </row>
    <row r="86" spans="1:19" s="23" customFormat="1" x14ac:dyDescent="0.2">
      <c r="A86" s="37">
        <v>70</v>
      </c>
      <c r="B86" s="275"/>
      <c r="C86" s="224"/>
      <c r="D86" s="38" t="s">
        <v>792</v>
      </c>
      <c r="E86" s="39">
        <v>1</v>
      </c>
      <c r="F86" s="21">
        <f t="shared" si="30"/>
        <v>1</v>
      </c>
      <c r="G86" s="21">
        <f t="shared" si="31"/>
        <v>1</v>
      </c>
      <c r="H86" s="21">
        <v>1</v>
      </c>
      <c r="I86" s="38" t="s">
        <v>611</v>
      </c>
      <c r="J86" s="40">
        <v>1</v>
      </c>
      <c r="K86" s="21">
        <f t="shared" si="32"/>
        <v>1</v>
      </c>
      <c r="L86" s="21">
        <f t="shared" si="33"/>
        <v>1</v>
      </c>
      <c r="M86" s="21">
        <v>1</v>
      </c>
      <c r="N86" s="38" t="s">
        <v>612</v>
      </c>
      <c r="O86" s="40">
        <v>1</v>
      </c>
      <c r="P86" s="21">
        <f t="shared" si="34"/>
        <v>1</v>
      </c>
      <c r="Q86" s="21">
        <f t="shared" si="35"/>
        <v>1</v>
      </c>
      <c r="R86" s="21">
        <v>1</v>
      </c>
      <c r="S86" s="228"/>
    </row>
    <row r="87" spans="1:19" s="23" customFormat="1" x14ac:dyDescent="0.2">
      <c r="A87" s="37">
        <v>71</v>
      </c>
      <c r="B87" s="275"/>
      <c r="C87" s="224"/>
      <c r="D87" s="38" t="s">
        <v>650</v>
      </c>
      <c r="E87" s="39">
        <v>1</v>
      </c>
      <c r="F87" s="21">
        <f t="shared" si="30"/>
        <v>1</v>
      </c>
      <c r="G87" s="21">
        <f t="shared" si="31"/>
        <v>1</v>
      </c>
      <c r="H87" s="21">
        <v>1</v>
      </c>
      <c r="I87" s="38" t="s">
        <v>611</v>
      </c>
      <c r="J87" s="40">
        <v>1</v>
      </c>
      <c r="K87" s="21">
        <f t="shared" si="32"/>
        <v>1</v>
      </c>
      <c r="L87" s="21">
        <f t="shared" si="33"/>
        <v>1</v>
      </c>
      <c r="M87" s="21">
        <v>1</v>
      </c>
      <c r="N87" s="38" t="s">
        <v>612</v>
      </c>
      <c r="O87" s="40">
        <v>1</v>
      </c>
      <c r="P87" s="21">
        <f t="shared" si="34"/>
        <v>1</v>
      </c>
      <c r="Q87" s="21">
        <f t="shared" si="35"/>
        <v>1</v>
      </c>
      <c r="R87" s="21">
        <v>1</v>
      </c>
      <c r="S87" s="228"/>
    </row>
    <row r="88" spans="1:19" s="23" customFormat="1" x14ac:dyDescent="0.2">
      <c r="A88" s="37">
        <v>72</v>
      </c>
      <c r="B88" s="275"/>
      <c r="C88" s="224"/>
      <c r="D88" s="38" t="s">
        <v>793</v>
      </c>
      <c r="E88" s="39">
        <v>1</v>
      </c>
      <c r="F88" s="21">
        <f t="shared" si="30"/>
        <v>1</v>
      </c>
      <c r="G88" s="21">
        <f t="shared" si="31"/>
        <v>1</v>
      </c>
      <c r="H88" s="21">
        <v>1</v>
      </c>
      <c r="I88" s="38" t="s">
        <v>611</v>
      </c>
      <c r="J88" s="40">
        <v>1</v>
      </c>
      <c r="K88" s="21">
        <f t="shared" si="32"/>
        <v>1</v>
      </c>
      <c r="L88" s="21">
        <f t="shared" si="33"/>
        <v>1</v>
      </c>
      <c r="M88" s="21">
        <v>1</v>
      </c>
      <c r="N88" s="38" t="s">
        <v>612</v>
      </c>
      <c r="O88" s="40">
        <v>1</v>
      </c>
      <c r="P88" s="21">
        <f t="shared" si="34"/>
        <v>1</v>
      </c>
      <c r="Q88" s="21">
        <f t="shared" si="35"/>
        <v>1</v>
      </c>
      <c r="R88" s="21">
        <v>1</v>
      </c>
      <c r="S88" s="228"/>
    </row>
    <row r="89" spans="1:19" s="23" customFormat="1" x14ac:dyDescent="0.2">
      <c r="A89" s="37">
        <v>73</v>
      </c>
      <c r="B89" s="275"/>
      <c r="C89" s="224"/>
      <c r="D89" s="38" t="s">
        <v>652</v>
      </c>
      <c r="E89" s="39">
        <v>1</v>
      </c>
      <c r="F89" s="21">
        <f t="shared" si="30"/>
        <v>1</v>
      </c>
      <c r="G89" s="21">
        <f t="shared" si="31"/>
        <v>1</v>
      </c>
      <c r="H89" s="21">
        <v>1</v>
      </c>
      <c r="I89" s="38" t="s">
        <v>611</v>
      </c>
      <c r="J89" s="40">
        <v>1</v>
      </c>
      <c r="K89" s="21">
        <f t="shared" si="32"/>
        <v>1</v>
      </c>
      <c r="L89" s="21">
        <f t="shared" si="33"/>
        <v>1</v>
      </c>
      <c r="M89" s="21">
        <v>1</v>
      </c>
      <c r="N89" s="38" t="s">
        <v>612</v>
      </c>
      <c r="O89" s="40">
        <v>1</v>
      </c>
      <c r="P89" s="21">
        <f t="shared" si="34"/>
        <v>1</v>
      </c>
      <c r="Q89" s="21">
        <f t="shared" si="35"/>
        <v>1</v>
      </c>
      <c r="R89" s="21">
        <v>1</v>
      </c>
      <c r="S89" s="228"/>
    </row>
    <row r="90" spans="1:19" s="23" customFormat="1" ht="37.5" x14ac:dyDescent="0.2">
      <c r="A90" s="37">
        <v>74</v>
      </c>
      <c r="B90" s="275"/>
      <c r="C90" s="224"/>
      <c r="D90" s="38" t="s">
        <v>653</v>
      </c>
      <c r="E90" s="39">
        <v>1</v>
      </c>
      <c r="F90" s="21">
        <f t="shared" si="30"/>
        <v>1</v>
      </c>
      <c r="G90" s="21">
        <f t="shared" si="31"/>
        <v>1</v>
      </c>
      <c r="H90" s="21">
        <v>1</v>
      </c>
      <c r="I90" s="38" t="s">
        <v>611</v>
      </c>
      <c r="J90" s="40">
        <v>1</v>
      </c>
      <c r="K90" s="21">
        <f t="shared" si="32"/>
        <v>1</v>
      </c>
      <c r="L90" s="21">
        <f t="shared" si="33"/>
        <v>1</v>
      </c>
      <c r="M90" s="21">
        <v>1</v>
      </c>
      <c r="N90" s="38" t="s">
        <v>612</v>
      </c>
      <c r="O90" s="40">
        <v>1</v>
      </c>
      <c r="P90" s="21">
        <f t="shared" si="34"/>
        <v>1</v>
      </c>
      <c r="Q90" s="21">
        <f t="shared" si="35"/>
        <v>1</v>
      </c>
      <c r="R90" s="21">
        <v>1</v>
      </c>
      <c r="S90" s="228"/>
    </row>
    <row r="91" spans="1:19" s="23" customFormat="1" x14ac:dyDescent="0.2">
      <c r="A91" s="37">
        <v>75</v>
      </c>
      <c r="B91" s="275"/>
      <c r="C91" s="224"/>
      <c r="D91" s="38" t="s">
        <v>654</v>
      </c>
      <c r="E91" s="39">
        <v>1</v>
      </c>
      <c r="F91" s="21">
        <f t="shared" si="30"/>
        <v>1</v>
      </c>
      <c r="G91" s="21">
        <f t="shared" si="31"/>
        <v>1</v>
      </c>
      <c r="H91" s="21">
        <v>1</v>
      </c>
      <c r="I91" s="38" t="s">
        <v>611</v>
      </c>
      <c r="J91" s="40">
        <v>1</v>
      </c>
      <c r="K91" s="21">
        <f t="shared" si="32"/>
        <v>1</v>
      </c>
      <c r="L91" s="21">
        <f t="shared" si="33"/>
        <v>1</v>
      </c>
      <c r="M91" s="21">
        <v>1</v>
      </c>
      <c r="N91" s="38" t="s">
        <v>612</v>
      </c>
      <c r="O91" s="40">
        <v>1</v>
      </c>
      <c r="P91" s="21">
        <f t="shared" si="34"/>
        <v>1</v>
      </c>
      <c r="Q91" s="21">
        <f t="shared" si="35"/>
        <v>1</v>
      </c>
      <c r="R91" s="21">
        <v>1</v>
      </c>
      <c r="S91" s="228"/>
    </row>
    <row r="92" spans="1:19" s="23" customFormat="1" x14ac:dyDescent="0.2">
      <c r="A92" s="37">
        <v>76</v>
      </c>
      <c r="B92" s="275"/>
      <c r="C92" s="224"/>
      <c r="D92" s="38" t="s">
        <v>794</v>
      </c>
      <c r="E92" s="39">
        <v>1</v>
      </c>
      <c r="F92" s="21">
        <f t="shared" si="30"/>
        <v>1</v>
      </c>
      <c r="G92" s="21">
        <f t="shared" si="31"/>
        <v>1</v>
      </c>
      <c r="H92" s="21">
        <v>1</v>
      </c>
      <c r="I92" s="38" t="s">
        <v>611</v>
      </c>
      <c r="J92" s="40">
        <v>1</v>
      </c>
      <c r="K92" s="21">
        <f t="shared" si="32"/>
        <v>1</v>
      </c>
      <c r="L92" s="21">
        <f t="shared" si="33"/>
        <v>1</v>
      </c>
      <c r="M92" s="21">
        <v>1</v>
      </c>
      <c r="N92" s="38" t="s">
        <v>612</v>
      </c>
      <c r="O92" s="40">
        <v>1</v>
      </c>
      <c r="P92" s="21">
        <f t="shared" si="34"/>
        <v>1</v>
      </c>
      <c r="Q92" s="21">
        <f t="shared" si="35"/>
        <v>1</v>
      </c>
      <c r="R92" s="21">
        <v>1</v>
      </c>
      <c r="S92" s="228"/>
    </row>
    <row r="93" spans="1:19" ht="56.25" x14ac:dyDescent="0.2">
      <c r="A93" s="56"/>
      <c r="B93" s="163" t="s">
        <v>1444</v>
      </c>
      <c r="C93" s="30"/>
      <c r="D93" s="170">
        <f>'RESULTADOS DIG'!N18</f>
        <v>1</v>
      </c>
      <c r="E93" s="57">
        <f>SUM(E10:E92)</f>
        <v>76</v>
      </c>
      <c r="F93" s="57">
        <f>SUM(F10:F92)</f>
        <v>76</v>
      </c>
      <c r="G93" s="57">
        <f>SUM(G10:G92)</f>
        <v>76</v>
      </c>
      <c r="H93" s="57">
        <f>SUM(H10:H92)</f>
        <v>76</v>
      </c>
      <c r="I93" s="61"/>
      <c r="J93" s="57">
        <f>SUM(J10:J92)</f>
        <v>76</v>
      </c>
      <c r="K93" s="57">
        <f>SUM(K10:K92)</f>
        <v>76</v>
      </c>
      <c r="L93" s="57">
        <f>SUM(L10:L92)</f>
        <v>76</v>
      </c>
      <c r="M93" s="57">
        <f>SUM(M10:M92)</f>
        <v>76</v>
      </c>
      <c r="N93" s="61"/>
      <c r="O93" s="57">
        <f>SUM(O10:O92)</f>
        <v>74</v>
      </c>
      <c r="P93" s="57">
        <f>SUM(P10:P92)</f>
        <v>74</v>
      </c>
      <c r="Q93" s="57">
        <f>SUM(Q10:Q92)</f>
        <v>74</v>
      </c>
      <c r="R93" s="57">
        <f>SUM(R10:R92)</f>
        <v>74</v>
      </c>
      <c r="S93" s="30"/>
    </row>
    <row r="94" spans="1:19" ht="56.25" x14ac:dyDescent="0.2">
      <c r="A94" s="56"/>
      <c r="B94" s="163" t="s">
        <v>1445</v>
      </c>
      <c r="D94" s="171">
        <f>'RESULTADOS VER'!N18</f>
        <v>1</v>
      </c>
      <c r="E94" s="57">
        <f>SUM(E10:E92)</f>
        <v>76</v>
      </c>
      <c r="F94" s="57">
        <f>SUM(F10:F92)</f>
        <v>76</v>
      </c>
      <c r="G94" s="57">
        <f>SUM(G10:G92)</f>
        <v>76</v>
      </c>
      <c r="H94" s="57">
        <f>SUM(H10:H92)</f>
        <v>76</v>
      </c>
      <c r="I94" s="62"/>
      <c r="J94" s="57">
        <f>SUM(J10:J92)</f>
        <v>76</v>
      </c>
      <c r="K94" s="57">
        <f>SUM(K10:K92)</f>
        <v>76</v>
      </c>
      <c r="L94" s="57">
        <f>SUM(L10:L92)</f>
        <v>76</v>
      </c>
      <c r="M94" s="57">
        <f>SUM(M10:M92)</f>
        <v>76</v>
      </c>
      <c r="N94" s="62"/>
      <c r="O94" s="57">
        <f>SUM(O10:O92)</f>
        <v>74</v>
      </c>
      <c r="P94" s="57">
        <f>SUM(P10:P92)</f>
        <v>74</v>
      </c>
      <c r="Q94" s="57">
        <f>SUM(Q10:Q92)</f>
        <v>74</v>
      </c>
      <c r="R94" s="57">
        <f>SUM(R10:R92)</f>
        <v>74</v>
      </c>
    </row>
    <row r="95" spans="1:19" ht="56.25" x14ac:dyDescent="0.2">
      <c r="A95" s="56"/>
      <c r="B95" s="163" t="s">
        <v>1446</v>
      </c>
      <c r="D95" s="171">
        <f>'RESULTADOS CARDIO'!N18</f>
        <v>1</v>
      </c>
      <c r="E95" s="57">
        <f>SUM(E10:E92)</f>
        <v>76</v>
      </c>
      <c r="F95" s="57">
        <f>SUM(F10:F92)</f>
        <v>76</v>
      </c>
      <c r="G95" s="57">
        <f>SUM(G10:G92)</f>
        <v>76</v>
      </c>
      <c r="H95" s="57">
        <f>SUM(H10:H92)</f>
        <v>76</v>
      </c>
      <c r="I95" s="62"/>
      <c r="J95" s="57">
        <f>SUM(J10:J92)</f>
        <v>76</v>
      </c>
      <c r="K95" s="57">
        <f>SUM(K10:K92)</f>
        <v>76</v>
      </c>
      <c r="L95" s="57">
        <f>SUM(L10:L92)</f>
        <v>76</v>
      </c>
      <c r="M95" s="57">
        <f>SUM(M10:M92)</f>
        <v>76</v>
      </c>
      <c r="N95" s="62"/>
      <c r="O95" s="57">
        <f>SUM(O10:O92)</f>
        <v>74</v>
      </c>
      <c r="P95" s="57">
        <f>SUM(P10:P92)</f>
        <v>74</v>
      </c>
      <c r="Q95" s="57">
        <f>SUM(Q10:Q92)</f>
        <v>74</v>
      </c>
      <c r="R95" s="57">
        <f>SUM(R10:R92)</f>
        <v>74</v>
      </c>
    </row>
    <row r="96" spans="1:19" ht="56.25" x14ac:dyDescent="0.2">
      <c r="A96" s="56"/>
      <c r="B96" s="163" t="s">
        <v>1447</v>
      </c>
      <c r="D96" s="171">
        <f>'RESULTADOS URI'!N18</f>
        <v>1</v>
      </c>
      <c r="E96" s="57">
        <f>SUM(E10:E92)</f>
        <v>76</v>
      </c>
      <c r="F96" s="57">
        <f>SUM(F10:F92)</f>
        <v>76</v>
      </c>
      <c r="G96" s="57">
        <f>SUM(G10:G92)</f>
        <v>76</v>
      </c>
      <c r="H96" s="57">
        <f>SUM(H10:H92)</f>
        <v>76</v>
      </c>
      <c r="I96" s="62"/>
      <c r="J96" s="57">
        <f>SUM(J10:J92)</f>
        <v>76</v>
      </c>
      <c r="K96" s="57">
        <f>SUM(K10:K92)</f>
        <v>76</v>
      </c>
      <c r="L96" s="57">
        <f>SUM(L10:L92)</f>
        <v>76</v>
      </c>
      <c r="M96" s="57">
        <f>SUM(M10:M92)</f>
        <v>76</v>
      </c>
      <c r="N96" s="62"/>
      <c r="O96" s="57">
        <f>SUM(O10:O92)</f>
        <v>74</v>
      </c>
      <c r="P96" s="57">
        <f>SUM(P10:P92)</f>
        <v>74</v>
      </c>
      <c r="Q96" s="57">
        <f>SUM(Q10:Q92)</f>
        <v>74</v>
      </c>
      <c r="R96" s="57">
        <f>SUM(R10:R92)</f>
        <v>74</v>
      </c>
    </row>
    <row r="97" spans="1:18" x14ac:dyDescent="0.2">
      <c r="A97" s="56"/>
      <c r="B97" s="56"/>
      <c r="D97" s="62"/>
      <c r="E97" s="56"/>
      <c r="F97" s="56"/>
      <c r="G97" s="56"/>
      <c r="H97" s="56"/>
      <c r="I97" s="62"/>
      <c r="J97" s="56"/>
      <c r="K97" s="56"/>
      <c r="L97" s="56"/>
      <c r="M97" s="56"/>
      <c r="N97" s="62"/>
      <c r="O97" s="56"/>
      <c r="P97" s="56"/>
      <c r="Q97" s="56"/>
      <c r="R97" s="56"/>
    </row>
    <row r="98" spans="1:18" x14ac:dyDescent="0.2">
      <c r="A98" s="56"/>
      <c r="B98" s="56"/>
      <c r="D98" s="62"/>
      <c r="E98" s="56"/>
      <c r="F98" s="56"/>
      <c r="G98" s="56"/>
      <c r="H98" s="56"/>
      <c r="I98" s="62"/>
      <c r="J98" s="56"/>
      <c r="K98" s="56"/>
      <c r="L98" s="56"/>
      <c r="M98" s="56"/>
      <c r="N98" s="62"/>
      <c r="O98" s="56"/>
      <c r="P98" s="56"/>
      <c r="Q98" s="56"/>
      <c r="R98" s="56"/>
    </row>
  </sheetData>
  <mergeCells count="67">
    <mergeCell ref="B85:B92"/>
    <mergeCell ref="C85:C92"/>
    <mergeCell ref="S85:S92"/>
    <mergeCell ref="B58:B64"/>
    <mergeCell ref="C58:C64"/>
    <mergeCell ref="A65:S65"/>
    <mergeCell ref="B66:B73"/>
    <mergeCell ref="C66:C73"/>
    <mergeCell ref="S66:S73"/>
    <mergeCell ref="A74:S74"/>
    <mergeCell ref="B75:B83"/>
    <mergeCell ref="C75:C83"/>
    <mergeCell ref="S75:S83"/>
    <mergeCell ref="A84:S84"/>
    <mergeCell ref="B41:B43"/>
    <mergeCell ref="C41:C43"/>
    <mergeCell ref="S41:S43"/>
    <mergeCell ref="A44:S44"/>
    <mergeCell ref="A45:S45"/>
    <mergeCell ref="B46:B51"/>
    <mergeCell ref="C46:C51"/>
    <mergeCell ref="S46:S64"/>
    <mergeCell ref="B52:B57"/>
    <mergeCell ref="C52:C57"/>
    <mergeCell ref="C17:C18"/>
    <mergeCell ref="S17:S19"/>
    <mergeCell ref="B19:B20"/>
    <mergeCell ref="A40:S40"/>
    <mergeCell ref="S23:S24"/>
    <mergeCell ref="B24:B25"/>
    <mergeCell ref="S25:S26"/>
    <mergeCell ref="S27:S28"/>
    <mergeCell ref="S29:S30"/>
    <mergeCell ref="S31:S32"/>
    <mergeCell ref="A33:S33"/>
    <mergeCell ref="B35:B36"/>
    <mergeCell ref="C35:C38"/>
    <mergeCell ref="S35:S38"/>
    <mergeCell ref="B37:B38"/>
    <mergeCell ref="B21:B22"/>
    <mergeCell ref="C14:C16"/>
    <mergeCell ref="P7:P9"/>
    <mergeCell ref="Q7:Q9"/>
    <mergeCell ref="R7:R9"/>
    <mergeCell ref="S7:S9"/>
    <mergeCell ref="S10:S11"/>
    <mergeCell ref="O7:O9"/>
    <mergeCell ref="J7:J9"/>
    <mergeCell ref="K7:K9"/>
    <mergeCell ref="L7:L9"/>
    <mergeCell ref="M7:M9"/>
    <mergeCell ref="C6:I6"/>
    <mergeCell ref="S14:S16"/>
    <mergeCell ref="A1:S1"/>
    <mergeCell ref="A2:S2"/>
    <mergeCell ref="A3:S3"/>
    <mergeCell ref="A5:S5"/>
    <mergeCell ref="A7:A9"/>
    <mergeCell ref="B7:B9"/>
    <mergeCell ref="C7:C9"/>
    <mergeCell ref="E7:E9"/>
    <mergeCell ref="F7:F9"/>
    <mergeCell ref="G7:G9"/>
    <mergeCell ref="A4:S4"/>
    <mergeCell ref="C11:C13"/>
    <mergeCell ref="S12:S13"/>
    <mergeCell ref="H7:H9"/>
  </mergeCells>
  <pageMargins left="0.7" right="0.7" top="0.75" bottom="0.75" header="0.3" footer="0.3"/>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8E001B"/>
    <pageSetUpPr fitToPage="1"/>
  </sheetPr>
  <dimension ref="A1:V102"/>
  <sheetViews>
    <sheetView topLeftCell="D1" zoomScale="70" zoomScaleNormal="70" workbookViewId="0">
      <selection activeCell="I31" sqref="I31"/>
    </sheetView>
  </sheetViews>
  <sheetFormatPr baseColWidth="10" defaultColWidth="9.5" defaultRowHeight="9" customHeight="1" x14ac:dyDescent="0.2"/>
  <cols>
    <col min="1" max="1" width="5.83203125" style="89" customWidth="1"/>
    <col min="2" max="2" width="50.83203125" style="89" customWidth="1"/>
    <col min="3" max="3" width="22.83203125" style="88" customWidth="1"/>
    <col min="4" max="4" width="80.33203125" style="89" customWidth="1"/>
    <col min="5" max="5" width="14.5" style="89" bestFit="1" customWidth="1"/>
    <col min="6" max="8" width="14.5" style="89" hidden="1" customWidth="1"/>
    <col min="9" max="9" width="113.5" style="89" customWidth="1"/>
    <col min="10" max="10" width="14.5" style="89" bestFit="1" customWidth="1"/>
    <col min="11" max="13" width="14.5" style="89" hidden="1" customWidth="1"/>
    <col min="14" max="14" width="90.83203125" style="89" customWidth="1"/>
    <col min="15" max="15" width="14.5" style="89" bestFit="1" customWidth="1"/>
    <col min="16" max="18" width="14.5" style="89" hidden="1" customWidth="1"/>
    <col min="19" max="19" width="50.83203125" style="88" customWidth="1"/>
    <col min="20" max="16384" width="9.5" style="89"/>
  </cols>
  <sheetData>
    <row r="1" spans="1:19" s="65" customFormat="1" ht="23.25" customHeight="1" x14ac:dyDescent="0.35">
      <c r="A1" s="297" t="s">
        <v>1470</v>
      </c>
      <c r="B1" s="298"/>
      <c r="C1" s="298"/>
      <c r="D1" s="298"/>
      <c r="E1" s="298"/>
      <c r="F1" s="298"/>
      <c r="G1" s="298"/>
      <c r="H1" s="298"/>
      <c r="I1" s="298"/>
      <c r="J1" s="298"/>
      <c r="K1" s="298"/>
      <c r="L1" s="298"/>
      <c r="M1" s="298"/>
      <c r="N1" s="298"/>
      <c r="O1" s="298"/>
      <c r="P1" s="298"/>
      <c r="Q1" s="298"/>
      <c r="R1" s="298"/>
      <c r="S1" s="299"/>
    </row>
    <row r="2" spans="1:19" s="65" customFormat="1" ht="18" x14ac:dyDescent="0.35">
      <c r="A2" s="300" t="s">
        <v>23</v>
      </c>
      <c r="B2" s="301"/>
      <c r="C2" s="301"/>
      <c r="D2" s="301"/>
      <c r="E2" s="301"/>
      <c r="F2" s="301"/>
      <c r="G2" s="301"/>
      <c r="H2" s="301"/>
      <c r="I2" s="301"/>
      <c r="J2" s="301"/>
      <c r="K2" s="301"/>
      <c r="L2" s="301"/>
      <c r="M2" s="301"/>
      <c r="N2" s="301"/>
      <c r="O2" s="301"/>
      <c r="P2" s="301"/>
      <c r="Q2" s="301"/>
      <c r="R2" s="301"/>
      <c r="S2" s="302"/>
    </row>
    <row r="3" spans="1:19" s="66" customFormat="1" ht="37.5" customHeight="1" x14ac:dyDescent="0.2">
      <c r="A3" s="306" t="s">
        <v>338</v>
      </c>
      <c r="B3" s="307"/>
      <c r="C3" s="307"/>
      <c r="D3" s="307"/>
      <c r="E3" s="307"/>
      <c r="F3" s="307"/>
      <c r="G3" s="307"/>
      <c r="H3" s="307"/>
      <c r="I3" s="307"/>
      <c r="J3" s="307"/>
      <c r="K3" s="307"/>
      <c r="L3" s="307"/>
      <c r="M3" s="307"/>
      <c r="N3" s="307"/>
      <c r="O3" s="307"/>
      <c r="P3" s="307"/>
      <c r="Q3" s="307"/>
      <c r="R3" s="307"/>
      <c r="S3" s="308"/>
    </row>
    <row r="4" spans="1:19" s="67" customFormat="1" ht="49.5" customHeight="1" x14ac:dyDescent="0.2">
      <c r="A4" s="219" t="s">
        <v>1529</v>
      </c>
      <c r="B4" s="220"/>
      <c r="C4" s="220"/>
      <c r="D4" s="220"/>
      <c r="E4" s="220"/>
      <c r="F4" s="220"/>
      <c r="G4" s="220"/>
      <c r="H4" s="220"/>
      <c r="I4" s="220"/>
      <c r="J4" s="220"/>
      <c r="K4" s="220"/>
      <c r="L4" s="220"/>
      <c r="M4" s="220"/>
      <c r="N4" s="220"/>
      <c r="O4" s="220"/>
      <c r="P4" s="220"/>
      <c r="Q4" s="220"/>
      <c r="R4" s="220"/>
      <c r="S4" s="220"/>
    </row>
    <row r="5" spans="1:19" s="68" customFormat="1" ht="17.25" customHeight="1" x14ac:dyDescent="0.2">
      <c r="A5" s="303" t="s">
        <v>4</v>
      </c>
      <c r="B5" s="304"/>
      <c r="C5" s="304"/>
      <c r="D5" s="304"/>
      <c r="E5" s="304"/>
      <c r="F5" s="304"/>
      <c r="G5" s="304"/>
      <c r="H5" s="304"/>
      <c r="I5" s="304"/>
      <c r="J5" s="304"/>
      <c r="K5" s="304"/>
      <c r="L5" s="304"/>
      <c r="M5" s="304"/>
      <c r="N5" s="304"/>
      <c r="O5" s="304"/>
      <c r="P5" s="304"/>
      <c r="Q5" s="304"/>
      <c r="R5" s="304"/>
      <c r="S5" s="305"/>
    </row>
    <row r="6" spans="1:19" s="68" customFormat="1" ht="17.25" customHeight="1" x14ac:dyDescent="0.2">
      <c r="A6" s="155"/>
      <c r="B6" s="156"/>
      <c r="C6" s="296">
        <f>CARÁTULA!C8</f>
        <v>0</v>
      </c>
      <c r="D6" s="296"/>
      <c r="E6" s="296"/>
      <c r="F6" s="296"/>
      <c r="G6" s="296"/>
      <c r="H6" s="296"/>
      <c r="I6" s="296"/>
      <c r="J6" s="156"/>
      <c r="K6" s="156"/>
      <c r="L6" s="156"/>
      <c r="M6" s="156"/>
      <c r="N6" s="158">
        <f>CARÁTULA!C11</f>
        <v>0</v>
      </c>
      <c r="O6" s="156"/>
      <c r="P6" s="156"/>
      <c r="Q6" s="156"/>
      <c r="R6" s="156"/>
      <c r="S6" s="157"/>
    </row>
    <row r="7" spans="1:19" s="68" customFormat="1" ht="17.25" customHeight="1" x14ac:dyDescent="0.2">
      <c r="A7" s="309"/>
      <c r="B7" s="312" t="s">
        <v>24</v>
      </c>
      <c r="C7" s="315" t="s">
        <v>25</v>
      </c>
      <c r="D7" s="69" t="s">
        <v>26</v>
      </c>
      <c r="E7" s="315" t="s">
        <v>27</v>
      </c>
      <c r="F7" s="324" t="s">
        <v>1323</v>
      </c>
      <c r="G7" s="293" t="s">
        <v>476</v>
      </c>
      <c r="H7" s="290" t="s">
        <v>1324</v>
      </c>
      <c r="I7" s="69" t="s">
        <v>12</v>
      </c>
      <c r="J7" s="315" t="s">
        <v>27</v>
      </c>
      <c r="K7" s="324" t="s">
        <v>1323</v>
      </c>
      <c r="L7" s="293" t="s">
        <v>476</v>
      </c>
      <c r="M7" s="290" t="s">
        <v>1324</v>
      </c>
      <c r="N7" s="70" t="s">
        <v>13</v>
      </c>
      <c r="O7" s="318" t="s">
        <v>27</v>
      </c>
      <c r="P7" s="293" t="s">
        <v>1323</v>
      </c>
      <c r="Q7" s="293" t="s">
        <v>476</v>
      </c>
      <c r="R7" s="293" t="s">
        <v>1324</v>
      </c>
      <c r="S7" s="321" t="s">
        <v>28</v>
      </c>
    </row>
    <row r="8" spans="1:19" s="68" customFormat="1" ht="19.899999999999999" customHeight="1" x14ac:dyDescent="0.2">
      <c r="A8" s="310"/>
      <c r="B8" s="313"/>
      <c r="C8" s="316"/>
      <c r="D8" s="71" t="s">
        <v>29</v>
      </c>
      <c r="E8" s="316"/>
      <c r="F8" s="325"/>
      <c r="G8" s="294"/>
      <c r="H8" s="291"/>
      <c r="I8" s="71" t="s">
        <v>29</v>
      </c>
      <c r="J8" s="316"/>
      <c r="K8" s="325"/>
      <c r="L8" s="294"/>
      <c r="M8" s="291"/>
      <c r="N8" s="72" t="s">
        <v>14</v>
      </c>
      <c r="O8" s="319"/>
      <c r="P8" s="294"/>
      <c r="Q8" s="294"/>
      <c r="R8" s="294"/>
      <c r="S8" s="322"/>
    </row>
    <row r="9" spans="1:19" s="68" customFormat="1" ht="19.899999999999999" customHeight="1" x14ac:dyDescent="0.2">
      <c r="A9" s="311"/>
      <c r="B9" s="314"/>
      <c r="C9" s="317"/>
      <c r="D9" s="73" t="s">
        <v>30</v>
      </c>
      <c r="E9" s="317"/>
      <c r="F9" s="326"/>
      <c r="G9" s="327"/>
      <c r="H9" s="292"/>
      <c r="I9" s="73" t="s">
        <v>30</v>
      </c>
      <c r="J9" s="317"/>
      <c r="K9" s="326"/>
      <c r="L9" s="327"/>
      <c r="M9" s="292"/>
      <c r="N9" s="74" t="s">
        <v>30</v>
      </c>
      <c r="O9" s="320"/>
      <c r="P9" s="295"/>
      <c r="Q9" s="295"/>
      <c r="R9" s="295"/>
      <c r="S9" s="323"/>
    </row>
    <row r="10" spans="1:19" s="80" customFormat="1" ht="306" x14ac:dyDescent="0.2">
      <c r="A10" s="75">
        <v>1</v>
      </c>
      <c r="B10" s="76" t="s">
        <v>796</v>
      </c>
      <c r="C10" s="328" t="s">
        <v>127</v>
      </c>
      <c r="D10" s="76" t="s">
        <v>795</v>
      </c>
      <c r="E10" s="77">
        <v>1</v>
      </c>
      <c r="F10" s="21">
        <f>IF(E10=G10,H10)</f>
        <v>1</v>
      </c>
      <c r="G10" s="21">
        <f>IF(E10="NA","NA",H10)</f>
        <v>1</v>
      </c>
      <c r="H10" s="21">
        <v>1</v>
      </c>
      <c r="I10" s="76" t="s">
        <v>1581</v>
      </c>
      <c r="J10" s="78">
        <v>1</v>
      </c>
      <c r="K10" s="21">
        <f t="shared" ref="K10:K43" si="0">IF(J10=L10,M10)</f>
        <v>1</v>
      </c>
      <c r="L10" s="21">
        <f t="shared" ref="L10:L43" si="1">IF(J10="NA","NA",M10)</f>
        <v>1</v>
      </c>
      <c r="M10" s="21">
        <v>1</v>
      </c>
      <c r="N10" s="76" t="s">
        <v>542</v>
      </c>
      <c r="O10" s="79" t="s">
        <v>476</v>
      </c>
      <c r="P10" s="76" t="s">
        <v>476</v>
      </c>
      <c r="Q10" s="76" t="s">
        <v>476</v>
      </c>
      <c r="R10" s="76" t="s">
        <v>476</v>
      </c>
      <c r="S10" s="329" t="s">
        <v>145</v>
      </c>
    </row>
    <row r="11" spans="1:19" s="80" customFormat="1" ht="90" x14ac:dyDescent="0.2">
      <c r="A11" s="75">
        <v>2</v>
      </c>
      <c r="B11" s="76" t="s">
        <v>797</v>
      </c>
      <c r="C11" s="328"/>
      <c r="D11" s="76" t="s">
        <v>798</v>
      </c>
      <c r="E11" s="77">
        <v>1</v>
      </c>
      <c r="F11" s="21">
        <f>IF(E11=G11,H11)</f>
        <v>1</v>
      </c>
      <c r="G11" s="21">
        <f>IF(E11="NA","NA",H11)</f>
        <v>1</v>
      </c>
      <c r="H11" s="21">
        <v>1</v>
      </c>
      <c r="I11" s="76" t="s">
        <v>1578</v>
      </c>
      <c r="J11" s="78">
        <v>1</v>
      </c>
      <c r="K11" s="21">
        <f t="shared" si="0"/>
        <v>1</v>
      </c>
      <c r="L11" s="21">
        <f t="shared" si="1"/>
        <v>1</v>
      </c>
      <c r="M11" s="21">
        <v>1</v>
      </c>
      <c r="N11" s="76" t="s">
        <v>799</v>
      </c>
      <c r="O11" s="78">
        <v>1</v>
      </c>
      <c r="P11" s="21">
        <f t="shared" ref="P11:P43" si="2">IF(O11=Q11,R11)</f>
        <v>1</v>
      </c>
      <c r="Q11" s="21">
        <f t="shared" ref="Q11:Q43" si="3">IF(O11="NA","NA",R11)</f>
        <v>1</v>
      </c>
      <c r="R11" s="21">
        <v>1</v>
      </c>
      <c r="S11" s="329"/>
    </row>
    <row r="12" spans="1:19" s="80" customFormat="1" ht="90" x14ac:dyDescent="0.2">
      <c r="A12" s="75">
        <v>3</v>
      </c>
      <c r="B12" s="76" t="s">
        <v>763</v>
      </c>
      <c r="C12" s="328"/>
      <c r="D12" s="76" t="s">
        <v>764</v>
      </c>
      <c r="E12" s="77">
        <v>1</v>
      </c>
      <c r="F12" s="21">
        <f t="shared" ref="F12:F43" si="4">IF(E12=G12,H12)</f>
        <v>1</v>
      </c>
      <c r="G12" s="21">
        <f t="shared" ref="G12:G43" si="5">IF(E12="NA","NA",H12)</f>
        <v>1</v>
      </c>
      <c r="H12" s="21">
        <v>1</v>
      </c>
      <c r="I12" s="76" t="s">
        <v>800</v>
      </c>
      <c r="J12" s="78">
        <v>1</v>
      </c>
      <c r="K12" s="21">
        <f t="shared" si="0"/>
        <v>1</v>
      </c>
      <c r="L12" s="21">
        <f t="shared" si="1"/>
        <v>1</v>
      </c>
      <c r="M12" s="21">
        <v>1</v>
      </c>
      <c r="N12" s="76" t="s">
        <v>801</v>
      </c>
      <c r="O12" s="78">
        <v>1</v>
      </c>
      <c r="P12" s="21">
        <f t="shared" si="2"/>
        <v>1</v>
      </c>
      <c r="Q12" s="21">
        <f t="shared" si="3"/>
        <v>1</v>
      </c>
      <c r="R12" s="21">
        <v>1</v>
      </c>
      <c r="S12" s="329"/>
    </row>
    <row r="13" spans="1:19" s="80" customFormat="1" ht="86.25" customHeight="1" x14ac:dyDescent="0.2">
      <c r="A13" s="75">
        <v>4</v>
      </c>
      <c r="B13" s="76" t="s">
        <v>802</v>
      </c>
      <c r="C13" s="81" t="s">
        <v>140</v>
      </c>
      <c r="D13" s="76" t="s">
        <v>762</v>
      </c>
      <c r="E13" s="77">
        <v>1</v>
      </c>
      <c r="F13" s="21">
        <f t="shared" si="4"/>
        <v>1</v>
      </c>
      <c r="G13" s="21">
        <f t="shared" si="5"/>
        <v>1</v>
      </c>
      <c r="H13" s="21">
        <v>1</v>
      </c>
      <c r="I13" s="76" t="s">
        <v>803</v>
      </c>
      <c r="J13" s="78">
        <v>1</v>
      </c>
      <c r="K13" s="21">
        <f t="shared" si="0"/>
        <v>1</v>
      </c>
      <c r="L13" s="21">
        <f t="shared" si="1"/>
        <v>1</v>
      </c>
      <c r="M13" s="21">
        <v>1</v>
      </c>
      <c r="N13" s="76" t="s">
        <v>804</v>
      </c>
      <c r="O13" s="78">
        <v>1</v>
      </c>
      <c r="P13" s="21">
        <f t="shared" si="2"/>
        <v>1</v>
      </c>
      <c r="Q13" s="21">
        <f t="shared" si="3"/>
        <v>1</v>
      </c>
      <c r="R13" s="21">
        <v>1</v>
      </c>
      <c r="S13" s="82" t="s">
        <v>168</v>
      </c>
    </row>
    <row r="14" spans="1:19" s="80" customFormat="1" ht="126" x14ac:dyDescent="0.2">
      <c r="A14" s="75">
        <v>5</v>
      </c>
      <c r="B14" s="76" t="s">
        <v>805</v>
      </c>
      <c r="C14" s="330" t="s">
        <v>127</v>
      </c>
      <c r="D14" s="76" t="s">
        <v>806</v>
      </c>
      <c r="E14" s="77">
        <v>1</v>
      </c>
      <c r="F14" s="21">
        <f t="shared" si="4"/>
        <v>1</v>
      </c>
      <c r="G14" s="21">
        <f t="shared" si="5"/>
        <v>1</v>
      </c>
      <c r="H14" s="21">
        <v>1</v>
      </c>
      <c r="I14" s="76" t="s">
        <v>1508</v>
      </c>
      <c r="J14" s="78">
        <v>1</v>
      </c>
      <c r="K14" s="21">
        <f t="shared" si="0"/>
        <v>1</v>
      </c>
      <c r="L14" s="21">
        <f t="shared" si="1"/>
        <v>1</v>
      </c>
      <c r="M14" s="21">
        <v>1</v>
      </c>
      <c r="N14" s="76" t="s">
        <v>807</v>
      </c>
      <c r="O14" s="78">
        <v>1</v>
      </c>
      <c r="P14" s="21">
        <f t="shared" si="2"/>
        <v>1</v>
      </c>
      <c r="Q14" s="21">
        <f t="shared" si="3"/>
        <v>1</v>
      </c>
      <c r="R14" s="21">
        <v>1</v>
      </c>
      <c r="S14" s="329" t="s">
        <v>145</v>
      </c>
    </row>
    <row r="15" spans="1:19" s="80" customFormat="1" ht="36" x14ac:dyDescent="0.2">
      <c r="A15" s="75">
        <v>6</v>
      </c>
      <c r="B15" s="76" t="s">
        <v>808</v>
      </c>
      <c r="C15" s="330"/>
      <c r="D15" s="76" t="s">
        <v>809</v>
      </c>
      <c r="E15" s="77">
        <v>1</v>
      </c>
      <c r="F15" s="21">
        <f t="shared" si="4"/>
        <v>1</v>
      </c>
      <c r="G15" s="21">
        <f t="shared" si="5"/>
        <v>1</v>
      </c>
      <c r="H15" s="21">
        <v>1</v>
      </c>
      <c r="I15" s="76" t="s">
        <v>810</v>
      </c>
      <c r="J15" s="78">
        <v>1</v>
      </c>
      <c r="K15" s="21">
        <f t="shared" si="0"/>
        <v>1</v>
      </c>
      <c r="L15" s="21">
        <f t="shared" si="1"/>
        <v>1</v>
      </c>
      <c r="M15" s="21">
        <v>1</v>
      </c>
      <c r="N15" s="76" t="s">
        <v>811</v>
      </c>
      <c r="O15" s="79" t="s">
        <v>476</v>
      </c>
      <c r="P15" s="76" t="s">
        <v>476</v>
      </c>
      <c r="Q15" s="76" t="s">
        <v>476</v>
      </c>
      <c r="R15" s="76" t="s">
        <v>476</v>
      </c>
      <c r="S15" s="329"/>
    </row>
    <row r="16" spans="1:19" s="80" customFormat="1" ht="108.75" customHeight="1" x14ac:dyDescent="0.2">
      <c r="A16" s="75">
        <v>7</v>
      </c>
      <c r="B16" s="331" t="s">
        <v>812</v>
      </c>
      <c r="C16" s="328" t="s">
        <v>162</v>
      </c>
      <c r="D16" s="76" t="s">
        <v>813</v>
      </c>
      <c r="E16" s="77">
        <v>1</v>
      </c>
      <c r="F16" s="21">
        <f t="shared" si="4"/>
        <v>1</v>
      </c>
      <c r="G16" s="21">
        <f t="shared" si="5"/>
        <v>1</v>
      </c>
      <c r="H16" s="21">
        <v>1</v>
      </c>
      <c r="I16" s="76" t="s">
        <v>814</v>
      </c>
      <c r="J16" s="78">
        <v>1</v>
      </c>
      <c r="K16" s="21">
        <f t="shared" si="0"/>
        <v>1</v>
      </c>
      <c r="L16" s="21">
        <f t="shared" si="1"/>
        <v>1</v>
      </c>
      <c r="M16" s="21">
        <v>1</v>
      </c>
      <c r="N16" s="76" t="s">
        <v>815</v>
      </c>
      <c r="O16" s="78">
        <v>1</v>
      </c>
      <c r="P16" s="21">
        <f t="shared" si="2"/>
        <v>1</v>
      </c>
      <c r="Q16" s="21">
        <f t="shared" si="3"/>
        <v>1</v>
      </c>
      <c r="R16" s="21">
        <v>1</v>
      </c>
      <c r="S16" s="329" t="s">
        <v>81</v>
      </c>
    </row>
    <row r="17" spans="1:22" s="80" customFormat="1" ht="90" x14ac:dyDescent="0.2">
      <c r="A17" s="75">
        <v>8</v>
      </c>
      <c r="B17" s="331"/>
      <c r="C17" s="328"/>
      <c r="D17" s="76" t="s">
        <v>816</v>
      </c>
      <c r="E17" s="77">
        <v>1</v>
      </c>
      <c r="F17" s="21">
        <f t="shared" si="4"/>
        <v>1</v>
      </c>
      <c r="G17" s="21">
        <f t="shared" si="5"/>
        <v>1</v>
      </c>
      <c r="H17" s="21">
        <v>1</v>
      </c>
      <c r="I17" s="76" t="s">
        <v>817</v>
      </c>
      <c r="J17" s="78">
        <v>1</v>
      </c>
      <c r="K17" s="21">
        <f t="shared" si="0"/>
        <v>1</v>
      </c>
      <c r="L17" s="21">
        <f t="shared" si="1"/>
        <v>1</v>
      </c>
      <c r="M17" s="21">
        <v>1</v>
      </c>
      <c r="N17" s="76" t="s">
        <v>818</v>
      </c>
      <c r="O17" s="78">
        <v>1</v>
      </c>
      <c r="P17" s="21">
        <f t="shared" si="2"/>
        <v>1</v>
      </c>
      <c r="Q17" s="21">
        <f t="shared" si="3"/>
        <v>1</v>
      </c>
      <c r="R17" s="21">
        <v>1</v>
      </c>
      <c r="S17" s="329"/>
      <c r="V17" s="83"/>
    </row>
    <row r="18" spans="1:22" s="80" customFormat="1" ht="90" x14ac:dyDescent="0.2">
      <c r="A18" s="75">
        <v>9</v>
      </c>
      <c r="B18" s="76" t="s">
        <v>819</v>
      </c>
      <c r="C18" s="328" t="s">
        <v>162</v>
      </c>
      <c r="D18" s="76" t="s">
        <v>820</v>
      </c>
      <c r="E18" s="77">
        <v>1</v>
      </c>
      <c r="F18" s="21">
        <f t="shared" si="4"/>
        <v>1</v>
      </c>
      <c r="G18" s="21">
        <f t="shared" si="5"/>
        <v>1</v>
      </c>
      <c r="H18" s="21">
        <v>1</v>
      </c>
      <c r="I18" s="76" t="s">
        <v>821</v>
      </c>
      <c r="J18" s="78">
        <v>1</v>
      </c>
      <c r="K18" s="21">
        <f t="shared" si="0"/>
        <v>1</v>
      </c>
      <c r="L18" s="21">
        <f t="shared" si="1"/>
        <v>1</v>
      </c>
      <c r="M18" s="21">
        <v>1</v>
      </c>
      <c r="N18" s="76" t="s">
        <v>822</v>
      </c>
      <c r="O18" s="78">
        <v>1</v>
      </c>
      <c r="P18" s="21">
        <f t="shared" si="2"/>
        <v>1</v>
      </c>
      <c r="Q18" s="21">
        <f t="shared" si="3"/>
        <v>1</v>
      </c>
      <c r="R18" s="21">
        <v>1</v>
      </c>
      <c r="S18" s="329" t="s">
        <v>81</v>
      </c>
    </row>
    <row r="19" spans="1:22" s="80" customFormat="1" ht="90.75" customHeight="1" x14ac:dyDescent="0.2">
      <c r="A19" s="75">
        <v>10</v>
      </c>
      <c r="B19" s="76" t="s">
        <v>823</v>
      </c>
      <c r="C19" s="328"/>
      <c r="D19" s="76" t="s">
        <v>824</v>
      </c>
      <c r="E19" s="77">
        <v>1</v>
      </c>
      <c r="F19" s="21">
        <f t="shared" si="4"/>
        <v>1</v>
      </c>
      <c r="G19" s="21">
        <f t="shared" si="5"/>
        <v>1</v>
      </c>
      <c r="H19" s="21">
        <v>1</v>
      </c>
      <c r="I19" s="76" t="s">
        <v>761</v>
      </c>
      <c r="J19" s="78">
        <v>1</v>
      </c>
      <c r="K19" s="21">
        <f t="shared" si="0"/>
        <v>1</v>
      </c>
      <c r="L19" s="21">
        <f t="shared" si="1"/>
        <v>1</v>
      </c>
      <c r="M19" s="21">
        <v>1</v>
      </c>
      <c r="N19" s="76" t="s">
        <v>822</v>
      </c>
      <c r="O19" s="78">
        <v>1</v>
      </c>
      <c r="P19" s="21">
        <f t="shared" si="2"/>
        <v>1</v>
      </c>
      <c r="Q19" s="21">
        <f t="shared" si="3"/>
        <v>1</v>
      </c>
      <c r="R19" s="21">
        <v>1</v>
      </c>
      <c r="S19" s="329"/>
    </row>
    <row r="20" spans="1:22" s="80" customFormat="1" ht="69.75" customHeight="1" x14ac:dyDescent="0.2">
      <c r="A20" s="75">
        <v>11</v>
      </c>
      <c r="B20" s="331" t="s">
        <v>812</v>
      </c>
      <c r="C20" s="328" t="s">
        <v>162</v>
      </c>
      <c r="D20" s="76" t="s">
        <v>825</v>
      </c>
      <c r="E20" s="77">
        <v>1</v>
      </c>
      <c r="F20" s="21">
        <f t="shared" si="4"/>
        <v>1</v>
      </c>
      <c r="G20" s="21">
        <f t="shared" si="5"/>
        <v>1</v>
      </c>
      <c r="H20" s="21">
        <v>1</v>
      </c>
      <c r="I20" s="76" t="s">
        <v>826</v>
      </c>
      <c r="J20" s="78">
        <v>1</v>
      </c>
      <c r="K20" s="21">
        <f t="shared" si="0"/>
        <v>1</v>
      </c>
      <c r="L20" s="21">
        <f t="shared" si="1"/>
        <v>1</v>
      </c>
      <c r="M20" s="21">
        <v>1</v>
      </c>
      <c r="N20" s="76" t="s">
        <v>827</v>
      </c>
      <c r="O20" s="78">
        <v>1</v>
      </c>
      <c r="P20" s="21">
        <f t="shared" si="2"/>
        <v>1</v>
      </c>
      <c r="Q20" s="21">
        <f t="shared" si="3"/>
        <v>1</v>
      </c>
      <c r="R20" s="21">
        <v>1</v>
      </c>
      <c r="S20" s="329" t="s">
        <v>81</v>
      </c>
    </row>
    <row r="21" spans="1:22" s="80" customFormat="1" ht="54" x14ac:dyDescent="0.2">
      <c r="A21" s="75">
        <v>12</v>
      </c>
      <c r="B21" s="331"/>
      <c r="C21" s="328"/>
      <c r="D21" s="76" t="s">
        <v>828</v>
      </c>
      <c r="E21" s="77">
        <v>1</v>
      </c>
      <c r="F21" s="21">
        <f t="shared" si="4"/>
        <v>1</v>
      </c>
      <c r="G21" s="21">
        <f t="shared" si="5"/>
        <v>1</v>
      </c>
      <c r="H21" s="21">
        <v>1</v>
      </c>
      <c r="I21" s="76" t="s">
        <v>829</v>
      </c>
      <c r="J21" s="78">
        <v>1</v>
      </c>
      <c r="K21" s="21">
        <f t="shared" si="0"/>
        <v>1</v>
      </c>
      <c r="L21" s="21">
        <f t="shared" si="1"/>
        <v>1</v>
      </c>
      <c r="M21" s="21">
        <v>1</v>
      </c>
      <c r="N21" s="76" t="s">
        <v>10</v>
      </c>
      <c r="O21" s="78">
        <v>1</v>
      </c>
      <c r="P21" s="21">
        <f t="shared" si="2"/>
        <v>1</v>
      </c>
      <c r="Q21" s="21">
        <f t="shared" si="3"/>
        <v>1</v>
      </c>
      <c r="R21" s="21">
        <v>1</v>
      </c>
      <c r="S21" s="329"/>
    </row>
    <row r="22" spans="1:22" s="80" customFormat="1" ht="100.5" customHeight="1" x14ac:dyDescent="0.2">
      <c r="A22" s="75">
        <v>13</v>
      </c>
      <c r="B22" s="331"/>
      <c r="C22" s="328"/>
      <c r="D22" s="76" t="s">
        <v>830</v>
      </c>
      <c r="E22" s="77">
        <v>1</v>
      </c>
      <c r="F22" s="21">
        <f t="shared" si="4"/>
        <v>1</v>
      </c>
      <c r="G22" s="21">
        <f t="shared" si="5"/>
        <v>1</v>
      </c>
      <c r="H22" s="21">
        <v>1</v>
      </c>
      <c r="I22" s="76" t="s">
        <v>1577</v>
      </c>
      <c r="J22" s="78">
        <v>1</v>
      </c>
      <c r="K22" s="21">
        <f t="shared" si="0"/>
        <v>1</v>
      </c>
      <c r="L22" s="21">
        <f t="shared" si="1"/>
        <v>1</v>
      </c>
      <c r="M22" s="21">
        <v>1</v>
      </c>
      <c r="N22" s="76" t="s">
        <v>831</v>
      </c>
      <c r="O22" s="78">
        <v>1</v>
      </c>
      <c r="P22" s="21">
        <f t="shared" si="2"/>
        <v>1</v>
      </c>
      <c r="Q22" s="21">
        <f t="shared" si="3"/>
        <v>1</v>
      </c>
      <c r="R22" s="21">
        <v>1</v>
      </c>
      <c r="S22" s="82" t="s">
        <v>155</v>
      </c>
    </row>
    <row r="23" spans="1:22" s="80" customFormat="1" ht="108" x14ac:dyDescent="0.2">
      <c r="A23" s="75">
        <v>14</v>
      </c>
      <c r="B23" s="331"/>
      <c r="C23" s="328"/>
      <c r="D23" s="76" t="s">
        <v>832</v>
      </c>
      <c r="E23" s="77">
        <v>1</v>
      </c>
      <c r="F23" s="21">
        <f t="shared" si="4"/>
        <v>1</v>
      </c>
      <c r="G23" s="21">
        <f t="shared" si="5"/>
        <v>1</v>
      </c>
      <c r="H23" s="21">
        <v>1</v>
      </c>
      <c r="I23" s="76" t="s">
        <v>833</v>
      </c>
      <c r="J23" s="78">
        <v>1</v>
      </c>
      <c r="K23" s="21">
        <f t="shared" si="0"/>
        <v>1</v>
      </c>
      <c r="L23" s="21">
        <f t="shared" si="1"/>
        <v>1</v>
      </c>
      <c r="M23" s="21">
        <v>1</v>
      </c>
      <c r="N23" s="76" t="s">
        <v>834</v>
      </c>
      <c r="O23" s="78">
        <v>1</v>
      </c>
      <c r="P23" s="21">
        <f t="shared" si="2"/>
        <v>1</v>
      </c>
      <c r="Q23" s="21">
        <f t="shared" si="3"/>
        <v>1</v>
      </c>
      <c r="R23" s="21">
        <v>1</v>
      </c>
      <c r="S23" s="82" t="s">
        <v>169</v>
      </c>
    </row>
    <row r="24" spans="1:22" s="80" customFormat="1" ht="108" x14ac:dyDescent="0.2">
      <c r="A24" s="75">
        <v>15</v>
      </c>
      <c r="B24" s="76" t="s">
        <v>812</v>
      </c>
      <c r="C24" s="328" t="s">
        <v>163</v>
      </c>
      <c r="D24" s="76" t="s">
        <v>835</v>
      </c>
      <c r="E24" s="77">
        <v>1</v>
      </c>
      <c r="F24" s="21">
        <f t="shared" si="4"/>
        <v>1</v>
      </c>
      <c r="G24" s="21">
        <f t="shared" si="5"/>
        <v>1</v>
      </c>
      <c r="H24" s="21">
        <v>1</v>
      </c>
      <c r="I24" s="76" t="s">
        <v>1579</v>
      </c>
      <c r="J24" s="78">
        <v>1</v>
      </c>
      <c r="K24" s="21">
        <f t="shared" si="0"/>
        <v>1</v>
      </c>
      <c r="L24" s="21">
        <f t="shared" si="1"/>
        <v>1</v>
      </c>
      <c r="M24" s="21">
        <v>1</v>
      </c>
      <c r="N24" s="76" t="s">
        <v>836</v>
      </c>
      <c r="O24" s="78">
        <v>1</v>
      </c>
      <c r="P24" s="21">
        <f t="shared" si="2"/>
        <v>1</v>
      </c>
      <c r="Q24" s="21">
        <f t="shared" si="3"/>
        <v>1</v>
      </c>
      <c r="R24" s="21">
        <v>1</v>
      </c>
      <c r="S24" s="82" t="s">
        <v>170</v>
      </c>
    </row>
    <row r="25" spans="1:22" s="80" customFormat="1" ht="90" x14ac:dyDescent="0.2">
      <c r="A25" s="75">
        <v>16</v>
      </c>
      <c r="B25" s="76" t="s">
        <v>812</v>
      </c>
      <c r="C25" s="328"/>
      <c r="D25" s="76" t="s">
        <v>1295</v>
      </c>
      <c r="E25" s="77">
        <v>1</v>
      </c>
      <c r="F25" s="21">
        <f t="shared" si="4"/>
        <v>1</v>
      </c>
      <c r="G25" s="21">
        <f t="shared" si="5"/>
        <v>1</v>
      </c>
      <c r="H25" s="21">
        <v>1</v>
      </c>
      <c r="I25" s="76" t="s">
        <v>1296</v>
      </c>
      <c r="J25" s="78">
        <v>1</v>
      </c>
      <c r="K25" s="21">
        <f t="shared" si="0"/>
        <v>1</v>
      </c>
      <c r="L25" s="21">
        <f t="shared" si="1"/>
        <v>1</v>
      </c>
      <c r="M25" s="21">
        <v>1</v>
      </c>
      <c r="N25" s="76" t="s">
        <v>837</v>
      </c>
      <c r="O25" s="78">
        <v>1</v>
      </c>
      <c r="P25" s="21">
        <f t="shared" si="2"/>
        <v>1</v>
      </c>
      <c r="Q25" s="21">
        <f t="shared" si="3"/>
        <v>1</v>
      </c>
      <c r="R25" s="21">
        <v>1</v>
      </c>
      <c r="S25" s="82" t="s">
        <v>155</v>
      </c>
    </row>
    <row r="26" spans="1:22" s="80" customFormat="1" ht="126" x14ac:dyDescent="0.2">
      <c r="A26" s="75">
        <v>17</v>
      </c>
      <c r="B26" s="76" t="s">
        <v>838</v>
      </c>
      <c r="C26" s="328"/>
      <c r="D26" s="76" t="s">
        <v>839</v>
      </c>
      <c r="E26" s="77">
        <v>1</v>
      </c>
      <c r="F26" s="21">
        <f t="shared" si="4"/>
        <v>1</v>
      </c>
      <c r="G26" s="21">
        <f t="shared" si="5"/>
        <v>1</v>
      </c>
      <c r="H26" s="21">
        <v>1</v>
      </c>
      <c r="I26" s="76" t="s">
        <v>840</v>
      </c>
      <c r="J26" s="78">
        <v>1</v>
      </c>
      <c r="K26" s="21">
        <f t="shared" si="0"/>
        <v>1</v>
      </c>
      <c r="L26" s="21">
        <f t="shared" si="1"/>
        <v>1</v>
      </c>
      <c r="M26" s="21">
        <v>1</v>
      </c>
      <c r="N26" s="76" t="s">
        <v>841</v>
      </c>
      <c r="O26" s="78">
        <v>1</v>
      </c>
      <c r="P26" s="21">
        <f t="shared" si="2"/>
        <v>1</v>
      </c>
      <c r="Q26" s="21">
        <f t="shared" si="3"/>
        <v>1</v>
      </c>
      <c r="R26" s="21">
        <v>1</v>
      </c>
      <c r="S26" s="82" t="s">
        <v>169</v>
      </c>
    </row>
    <row r="27" spans="1:22" s="80" customFormat="1" ht="126" x14ac:dyDescent="0.2">
      <c r="A27" s="75">
        <v>18</v>
      </c>
      <c r="B27" s="76" t="s">
        <v>842</v>
      </c>
      <c r="C27" s="328"/>
      <c r="D27" s="76" t="s">
        <v>843</v>
      </c>
      <c r="E27" s="77">
        <v>1</v>
      </c>
      <c r="F27" s="21">
        <f t="shared" si="4"/>
        <v>1</v>
      </c>
      <c r="G27" s="21">
        <f t="shared" si="5"/>
        <v>1</v>
      </c>
      <c r="H27" s="21">
        <v>1</v>
      </c>
      <c r="I27" s="76" t="s">
        <v>844</v>
      </c>
      <c r="J27" s="78">
        <v>1</v>
      </c>
      <c r="K27" s="21">
        <f t="shared" si="0"/>
        <v>1</v>
      </c>
      <c r="L27" s="21">
        <f t="shared" si="1"/>
        <v>1</v>
      </c>
      <c r="M27" s="21">
        <v>1</v>
      </c>
      <c r="N27" s="76" t="s">
        <v>845</v>
      </c>
      <c r="O27" s="78">
        <v>1</v>
      </c>
      <c r="P27" s="21">
        <f t="shared" si="2"/>
        <v>1</v>
      </c>
      <c r="Q27" s="21">
        <f t="shared" si="3"/>
        <v>1</v>
      </c>
      <c r="R27" s="21">
        <v>1</v>
      </c>
      <c r="S27" s="82" t="s">
        <v>171</v>
      </c>
    </row>
    <row r="28" spans="1:22" s="80" customFormat="1" ht="144" x14ac:dyDescent="0.2">
      <c r="A28" s="75">
        <v>19</v>
      </c>
      <c r="B28" s="76" t="s">
        <v>846</v>
      </c>
      <c r="C28" s="328"/>
      <c r="D28" s="76" t="s">
        <v>1580</v>
      </c>
      <c r="E28" s="77">
        <v>1</v>
      </c>
      <c r="F28" s="21">
        <f t="shared" si="4"/>
        <v>1</v>
      </c>
      <c r="G28" s="21">
        <f t="shared" si="5"/>
        <v>1</v>
      </c>
      <c r="H28" s="21">
        <v>1</v>
      </c>
      <c r="I28" s="76" t="s">
        <v>847</v>
      </c>
      <c r="J28" s="78">
        <v>1</v>
      </c>
      <c r="K28" s="21">
        <f t="shared" si="0"/>
        <v>1</v>
      </c>
      <c r="L28" s="21">
        <f t="shared" si="1"/>
        <v>1</v>
      </c>
      <c r="M28" s="21">
        <v>1</v>
      </c>
      <c r="N28" s="76" t="s">
        <v>848</v>
      </c>
      <c r="O28" s="78">
        <v>1</v>
      </c>
      <c r="P28" s="21">
        <f t="shared" si="2"/>
        <v>1</v>
      </c>
      <c r="Q28" s="21">
        <f t="shared" si="3"/>
        <v>1</v>
      </c>
      <c r="R28" s="21">
        <v>1</v>
      </c>
      <c r="S28" s="82" t="s">
        <v>88</v>
      </c>
    </row>
    <row r="29" spans="1:22" s="80" customFormat="1" ht="409.5" customHeight="1" x14ac:dyDescent="0.2">
      <c r="A29" s="282">
        <v>20</v>
      </c>
      <c r="B29" s="284" t="s">
        <v>849</v>
      </c>
      <c r="C29" s="328"/>
      <c r="D29" s="284" t="s">
        <v>850</v>
      </c>
      <c r="E29" s="286">
        <v>1</v>
      </c>
      <c r="F29" s="21">
        <f t="shared" si="4"/>
        <v>1</v>
      </c>
      <c r="G29" s="21">
        <f t="shared" si="5"/>
        <v>1</v>
      </c>
      <c r="H29" s="21">
        <v>1</v>
      </c>
      <c r="I29" s="288" t="s">
        <v>683</v>
      </c>
      <c r="J29" s="332">
        <v>1</v>
      </c>
      <c r="K29" s="21">
        <f t="shared" si="0"/>
        <v>1</v>
      </c>
      <c r="L29" s="21">
        <f t="shared" si="1"/>
        <v>1</v>
      </c>
      <c r="M29" s="21">
        <v>1</v>
      </c>
      <c r="N29" s="288" t="s">
        <v>851</v>
      </c>
      <c r="O29" s="332">
        <v>1</v>
      </c>
      <c r="P29" s="21">
        <f t="shared" si="2"/>
        <v>1</v>
      </c>
      <c r="Q29" s="21">
        <f t="shared" si="3"/>
        <v>1</v>
      </c>
      <c r="R29" s="21">
        <v>1</v>
      </c>
      <c r="S29" s="334" t="s">
        <v>172</v>
      </c>
    </row>
    <row r="30" spans="1:22" s="80" customFormat="1" ht="38.25" customHeight="1" x14ac:dyDescent="0.2">
      <c r="A30" s="283"/>
      <c r="B30" s="285"/>
      <c r="C30" s="328"/>
      <c r="D30" s="285"/>
      <c r="E30" s="287"/>
      <c r="F30" s="21"/>
      <c r="G30" s="21"/>
      <c r="H30" s="21"/>
      <c r="I30" s="289"/>
      <c r="J30" s="333"/>
      <c r="K30" s="21"/>
      <c r="L30" s="21"/>
      <c r="M30" s="21"/>
      <c r="N30" s="289"/>
      <c r="O30" s="333"/>
      <c r="P30" s="21"/>
      <c r="Q30" s="21"/>
      <c r="R30" s="21"/>
      <c r="S30" s="335"/>
    </row>
    <row r="31" spans="1:22" s="80" customFormat="1" ht="126" x14ac:dyDescent="0.2">
      <c r="A31" s="75">
        <v>21</v>
      </c>
      <c r="B31" s="76" t="s">
        <v>852</v>
      </c>
      <c r="C31" s="328"/>
      <c r="D31" s="76" t="s">
        <v>853</v>
      </c>
      <c r="E31" s="77">
        <v>1</v>
      </c>
      <c r="F31" s="21">
        <f t="shared" si="4"/>
        <v>1</v>
      </c>
      <c r="G31" s="21">
        <f t="shared" si="5"/>
        <v>1</v>
      </c>
      <c r="H31" s="21">
        <v>1</v>
      </c>
      <c r="I31" s="183" t="s">
        <v>1701</v>
      </c>
      <c r="J31" s="78">
        <v>1</v>
      </c>
      <c r="K31" s="21">
        <f t="shared" si="0"/>
        <v>1</v>
      </c>
      <c r="L31" s="21">
        <f t="shared" si="1"/>
        <v>1</v>
      </c>
      <c r="M31" s="21">
        <v>1</v>
      </c>
      <c r="N31" s="76" t="s">
        <v>854</v>
      </c>
      <c r="O31" s="78">
        <v>1</v>
      </c>
      <c r="P31" s="21">
        <f t="shared" si="2"/>
        <v>1</v>
      </c>
      <c r="Q31" s="21">
        <f t="shared" si="3"/>
        <v>1</v>
      </c>
      <c r="R31" s="21">
        <v>1</v>
      </c>
      <c r="S31" s="82" t="s">
        <v>173</v>
      </c>
    </row>
    <row r="32" spans="1:22" s="80" customFormat="1" ht="72" x14ac:dyDescent="0.2">
      <c r="A32" s="75">
        <v>22</v>
      </c>
      <c r="B32" s="331" t="s">
        <v>855</v>
      </c>
      <c r="C32" s="328" t="s">
        <v>164</v>
      </c>
      <c r="D32" s="76" t="s">
        <v>856</v>
      </c>
      <c r="E32" s="77">
        <v>1</v>
      </c>
      <c r="F32" s="21">
        <f t="shared" si="4"/>
        <v>1</v>
      </c>
      <c r="G32" s="21">
        <f t="shared" si="5"/>
        <v>1</v>
      </c>
      <c r="H32" s="21">
        <v>1</v>
      </c>
      <c r="I32" s="76" t="s">
        <v>857</v>
      </c>
      <c r="J32" s="78">
        <v>1</v>
      </c>
      <c r="K32" s="21">
        <f t="shared" si="0"/>
        <v>1</v>
      </c>
      <c r="L32" s="21">
        <f t="shared" si="1"/>
        <v>1</v>
      </c>
      <c r="M32" s="21">
        <v>1</v>
      </c>
      <c r="N32" s="76" t="s">
        <v>858</v>
      </c>
      <c r="O32" s="78">
        <v>1</v>
      </c>
      <c r="P32" s="21">
        <f t="shared" si="2"/>
        <v>1</v>
      </c>
      <c r="Q32" s="21">
        <f t="shared" si="3"/>
        <v>1</v>
      </c>
      <c r="R32" s="21">
        <v>1</v>
      </c>
      <c r="S32" s="329" t="s">
        <v>155</v>
      </c>
    </row>
    <row r="33" spans="1:19" s="80" customFormat="1" ht="72" x14ac:dyDescent="0.2">
      <c r="A33" s="75">
        <v>23</v>
      </c>
      <c r="B33" s="331"/>
      <c r="C33" s="328"/>
      <c r="D33" s="76" t="s">
        <v>859</v>
      </c>
      <c r="E33" s="77">
        <v>1</v>
      </c>
      <c r="F33" s="21">
        <f t="shared" si="4"/>
        <v>1</v>
      </c>
      <c r="G33" s="21">
        <f t="shared" si="5"/>
        <v>1</v>
      </c>
      <c r="H33" s="21">
        <v>1</v>
      </c>
      <c r="I33" s="76" t="s">
        <v>860</v>
      </c>
      <c r="J33" s="78">
        <v>1</v>
      </c>
      <c r="K33" s="21">
        <f t="shared" si="0"/>
        <v>1</v>
      </c>
      <c r="L33" s="21">
        <f t="shared" si="1"/>
        <v>1</v>
      </c>
      <c r="M33" s="21">
        <v>1</v>
      </c>
      <c r="N33" s="76" t="s">
        <v>858</v>
      </c>
      <c r="O33" s="78">
        <v>1</v>
      </c>
      <c r="P33" s="21">
        <f t="shared" si="2"/>
        <v>1</v>
      </c>
      <c r="Q33" s="21">
        <f t="shared" si="3"/>
        <v>1</v>
      </c>
      <c r="R33" s="21">
        <v>1</v>
      </c>
      <c r="S33" s="329"/>
    </row>
    <row r="34" spans="1:19" s="80" customFormat="1" ht="90" x14ac:dyDescent="0.2">
      <c r="A34" s="75">
        <v>24</v>
      </c>
      <c r="B34" s="331"/>
      <c r="C34" s="328"/>
      <c r="D34" s="76" t="s">
        <v>861</v>
      </c>
      <c r="E34" s="77">
        <v>1</v>
      </c>
      <c r="F34" s="21">
        <f t="shared" si="4"/>
        <v>1</v>
      </c>
      <c r="G34" s="21">
        <f t="shared" si="5"/>
        <v>1</v>
      </c>
      <c r="H34" s="21">
        <v>1</v>
      </c>
      <c r="I34" s="76" t="s">
        <v>862</v>
      </c>
      <c r="J34" s="78">
        <v>1</v>
      </c>
      <c r="K34" s="21">
        <f t="shared" si="0"/>
        <v>1</v>
      </c>
      <c r="L34" s="21">
        <f t="shared" si="1"/>
        <v>1</v>
      </c>
      <c r="M34" s="21">
        <v>1</v>
      </c>
      <c r="N34" s="76" t="s">
        <v>858</v>
      </c>
      <c r="O34" s="78">
        <v>1</v>
      </c>
      <c r="P34" s="21">
        <f t="shared" si="2"/>
        <v>1</v>
      </c>
      <c r="Q34" s="21">
        <f t="shared" si="3"/>
        <v>1</v>
      </c>
      <c r="R34" s="21">
        <v>1</v>
      </c>
      <c r="S34" s="329"/>
    </row>
    <row r="35" spans="1:19" s="80" customFormat="1" ht="126" x14ac:dyDescent="0.2">
      <c r="A35" s="75">
        <v>25</v>
      </c>
      <c r="B35" s="331"/>
      <c r="C35" s="328"/>
      <c r="D35" s="76" t="s">
        <v>863</v>
      </c>
      <c r="E35" s="77">
        <v>1</v>
      </c>
      <c r="F35" s="21">
        <f t="shared" si="4"/>
        <v>1</v>
      </c>
      <c r="G35" s="21">
        <f t="shared" si="5"/>
        <v>1</v>
      </c>
      <c r="H35" s="21">
        <v>1</v>
      </c>
      <c r="I35" s="76" t="s">
        <v>864</v>
      </c>
      <c r="J35" s="78">
        <v>1</v>
      </c>
      <c r="K35" s="21">
        <f t="shared" si="0"/>
        <v>1</v>
      </c>
      <c r="L35" s="21">
        <f t="shared" si="1"/>
        <v>1</v>
      </c>
      <c r="M35" s="21">
        <v>1</v>
      </c>
      <c r="N35" s="76" t="s">
        <v>858</v>
      </c>
      <c r="O35" s="78">
        <v>1</v>
      </c>
      <c r="P35" s="21">
        <f t="shared" si="2"/>
        <v>1</v>
      </c>
      <c r="Q35" s="21">
        <f t="shared" si="3"/>
        <v>1</v>
      </c>
      <c r="R35" s="21">
        <v>1</v>
      </c>
      <c r="S35" s="329"/>
    </row>
    <row r="36" spans="1:19" s="80" customFormat="1" ht="162" x14ac:dyDescent="0.2">
      <c r="A36" s="75">
        <v>26</v>
      </c>
      <c r="B36" s="331"/>
      <c r="C36" s="328"/>
      <c r="D36" s="76" t="s">
        <v>865</v>
      </c>
      <c r="E36" s="77">
        <v>1</v>
      </c>
      <c r="F36" s="21">
        <f t="shared" si="4"/>
        <v>1</v>
      </c>
      <c r="G36" s="21">
        <f t="shared" si="5"/>
        <v>1</v>
      </c>
      <c r="H36" s="21">
        <v>1</v>
      </c>
      <c r="I36" s="76" t="s">
        <v>866</v>
      </c>
      <c r="J36" s="78">
        <v>1</v>
      </c>
      <c r="K36" s="21">
        <f t="shared" si="0"/>
        <v>1</v>
      </c>
      <c r="L36" s="21">
        <f t="shared" si="1"/>
        <v>1</v>
      </c>
      <c r="M36" s="21">
        <v>1</v>
      </c>
      <c r="N36" s="76" t="s">
        <v>858</v>
      </c>
      <c r="O36" s="78">
        <v>1</v>
      </c>
      <c r="P36" s="21">
        <f t="shared" si="2"/>
        <v>1</v>
      </c>
      <c r="Q36" s="21">
        <f t="shared" si="3"/>
        <v>1</v>
      </c>
      <c r="R36" s="21">
        <v>1</v>
      </c>
      <c r="S36" s="329"/>
    </row>
    <row r="37" spans="1:19" s="80" customFormat="1" ht="108" x14ac:dyDescent="0.2">
      <c r="A37" s="75">
        <v>27</v>
      </c>
      <c r="B37" s="331"/>
      <c r="C37" s="328"/>
      <c r="D37" s="76" t="s">
        <v>867</v>
      </c>
      <c r="E37" s="77">
        <v>1</v>
      </c>
      <c r="F37" s="21">
        <f t="shared" si="4"/>
        <v>1</v>
      </c>
      <c r="G37" s="21">
        <f t="shared" si="5"/>
        <v>1</v>
      </c>
      <c r="H37" s="21">
        <v>1</v>
      </c>
      <c r="I37" s="76" t="s">
        <v>1297</v>
      </c>
      <c r="J37" s="78">
        <v>1</v>
      </c>
      <c r="K37" s="21">
        <f t="shared" si="0"/>
        <v>1</v>
      </c>
      <c r="L37" s="21">
        <f t="shared" si="1"/>
        <v>1</v>
      </c>
      <c r="M37" s="21">
        <v>1</v>
      </c>
      <c r="N37" s="76" t="s">
        <v>858</v>
      </c>
      <c r="O37" s="78">
        <v>1</v>
      </c>
      <c r="P37" s="21">
        <f t="shared" si="2"/>
        <v>1</v>
      </c>
      <c r="Q37" s="21">
        <f t="shared" si="3"/>
        <v>1</v>
      </c>
      <c r="R37" s="21">
        <v>1</v>
      </c>
      <c r="S37" s="329"/>
    </row>
    <row r="38" spans="1:19" s="80" customFormat="1" ht="234" x14ac:dyDescent="0.2">
      <c r="A38" s="75">
        <v>28</v>
      </c>
      <c r="B38" s="331"/>
      <c r="C38" s="328"/>
      <c r="D38" s="76" t="s">
        <v>1298</v>
      </c>
      <c r="E38" s="77">
        <v>1</v>
      </c>
      <c r="F38" s="21">
        <f t="shared" si="4"/>
        <v>1</v>
      </c>
      <c r="G38" s="21">
        <f t="shared" si="5"/>
        <v>1</v>
      </c>
      <c r="H38" s="21">
        <v>1</v>
      </c>
      <c r="I38" s="76" t="s">
        <v>1299</v>
      </c>
      <c r="J38" s="78">
        <v>1</v>
      </c>
      <c r="K38" s="21">
        <f t="shared" si="0"/>
        <v>1</v>
      </c>
      <c r="L38" s="21">
        <f t="shared" si="1"/>
        <v>1</v>
      </c>
      <c r="M38" s="21">
        <v>1</v>
      </c>
      <c r="N38" s="76" t="s">
        <v>858</v>
      </c>
      <c r="O38" s="78">
        <v>1</v>
      </c>
      <c r="P38" s="21">
        <f t="shared" si="2"/>
        <v>1</v>
      </c>
      <c r="Q38" s="21">
        <f t="shared" si="3"/>
        <v>1</v>
      </c>
      <c r="R38" s="21">
        <v>1</v>
      </c>
      <c r="S38" s="329"/>
    </row>
    <row r="39" spans="1:19" s="80" customFormat="1" ht="198" x14ac:dyDescent="0.2">
      <c r="A39" s="75">
        <v>29</v>
      </c>
      <c r="B39" s="331"/>
      <c r="C39" s="328"/>
      <c r="D39" s="76" t="s">
        <v>868</v>
      </c>
      <c r="E39" s="77">
        <v>1</v>
      </c>
      <c r="F39" s="21">
        <f t="shared" si="4"/>
        <v>1</v>
      </c>
      <c r="G39" s="21">
        <f t="shared" si="5"/>
        <v>1</v>
      </c>
      <c r="H39" s="21">
        <v>1</v>
      </c>
      <c r="I39" s="76" t="s">
        <v>869</v>
      </c>
      <c r="J39" s="78">
        <v>1</v>
      </c>
      <c r="K39" s="21">
        <f t="shared" si="0"/>
        <v>1</v>
      </c>
      <c r="L39" s="21">
        <f t="shared" si="1"/>
        <v>1</v>
      </c>
      <c r="M39" s="21">
        <v>1</v>
      </c>
      <c r="N39" s="76" t="s">
        <v>870</v>
      </c>
      <c r="O39" s="78">
        <v>1</v>
      </c>
      <c r="P39" s="21">
        <f t="shared" si="2"/>
        <v>1</v>
      </c>
      <c r="Q39" s="21">
        <f t="shared" si="3"/>
        <v>1</v>
      </c>
      <c r="R39" s="21">
        <v>1</v>
      </c>
      <c r="S39" s="329"/>
    </row>
    <row r="40" spans="1:19" s="80" customFormat="1" ht="126" x14ac:dyDescent="0.2">
      <c r="A40" s="75">
        <v>30</v>
      </c>
      <c r="B40" s="76" t="s">
        <v>871</v>
      </c>
      <c r="C40" s="81" t="s">
        <v>165</v>
      </c>
      <c r="D40" s="76" t="s">
        <v>872</v>
      </c>
      <c r="E40" s="77">
        <v>1</v>
      </c>
      <c r="F40" s="21">
        <f t="shared" si="4"/>
        <v>1</v>
      </c>
      <c r="G40" s="21">
        <f t="shared" si="5"/>
        <v>1</v>
      </c>
      <c r="H40" s="21">
        <v>1</v>
      </c>
      <c r="I40" s="76" t="s">
        <v>873</v>
      </c>
      <c r="J40" s="78">
        <v>1</v>
      </c>
      <c r="K40" s="21">
        <f t="shared" si="0"/>
        <v>1</v>
      </c>
      <c r="L40" s="21">
        <f t="shared" si="1"/>
        <v>1</v>
      </c>
      <c r="M40" s="21">
        <v>1</v>
      </c>
      <c r="N40" s="76" t="s">
        <v>874</v>
      </c>
      <c r="O40" s="78">
        <v>1</v>
      </c>
      <c r="P40" s="21">
        <f t="shared" si="2"/>
        <v>1</v>
      </c>
      <c r="Q40" s="21">
        <f t="shared" si="3"/>
        <v>1</v>
      </c>
      <c r="R40" s="21">
        <v>1</v>
      </c>
      <c r="S40" s="82" t="s">
        <v>172</v>
      </c>
    </row>
    <row r="41" spans="1:19" s="80" customFormat="1" ht="90" x14ac:dyDescent="0.2">
      <c r="A41" s="75">
        <v>31</v>
      </c>
      <c r="B41" s="331" t="s">
        <v>875</v>
      </c>
      <c r="C41" s="328" t="s">
        <v>166</v>
      </c>
      <c r="D41" s="76" t="s">
        <v>876</v>
      </c>
      <c r="E41" s="77">
        <v>1</v>
      </c>
      <c r="F41" s="21">
        <f t="shared" si="4"/>
        <v>1</v>
      </c>
      <c r="G41" s="21">
        <f t="shared" si="5"/>
        <v>1</v>
      </c>
      <c r="H41" s="21">
        <v>1</v>
      </c>
      <c r="I41" s="76" t="s">
        <v>877</v>
      </c>
      <c r="J41" s="78">
        <v>1</v>
      </c>
      <c r="K41" s="21">
        <f t="shared" si="0"/>
        <v>1</v>
      </c>
      <c r="L41" s="21">
        <f t="shared" si="1"/>
        <v>1</v>
      </c>
      <c r="M41" s="21">
        <v>1</v>
      </c>
      <c r="N41" s="76" t="s">
        <v>878</v>
      </c>
      <c r="O41" s="78">
        <v>1</v>
      </c>
      <c r="P41" s="21">
        <f t="shared" si="2"/>
        <v>1</v>
      </c>
      <c r="Q41" s="21">
        <f t="shared" si="3"/>
        <v>1</v>
      </c>
      <c r="R41" s="21">
        <v>1</v>
      </c>
      <c r="S41" s="329" t="s">
        <v>83</v>
      </c>
    </row>
    <row r="42" spans="1:19" s="80" customFormat="1" ht="90" x14ac:dyDescent="0.2">
      <c r="A42" s="75">
        <v>32</v>
      </c>
      <c r="B42" s="331"/>
      <c r="C42" s="328"/>
      <c r="D42" s="76" t="s">
        <v>879</v>
      </c>
      <c r="E42" s="77">
        <v>1</v>
      </c>
      <c r="F42" s="21">
        <f t="shared" si="4"/>
        <v>1</v>
      </c>
      <c r="G42" s="21">
        <f t="shared" si="5"/>
        <v>1</v>
      </c>
      <c r="H42" s="21">
        <v>1</v>
      </c>
      <c r="I42" s="76" t="s">
        <v>880</v>
      </c>
      <c r="J42" s="78">
        <v>1</v>
      </c>
      <c r="K42" s="21">
        <f t="shared" si="0"/>
        <v>1</v>
      </c>
      <c r="L42" s="21">
        <f t="shared" si="1"/>
        <v>1</v>
      </c>
      <c r="M42" s="21">
        <v>1</v>
      </c>
      <c r="N42" s="76" t="s">
        <v>878</v>
      </c>
      <c r="O42" s="78">
        <v>1</v>
      </c>
      <c r="P42" s="21">
        <f t="shared" si="2"/>
        <v>1</v>
      </c>
      <c r="Q42" s="21">
        <f t="shared" si="3"/>
        <v>1</v>
      </c>
      <c r="R42" s="21">
        <v>1</v>
      </c>
      <c r="S42" s="329"/>
    </row>
    <row r="43" spans="1:19" s="80" customFormat="1" ht="150.75" customHeight="1" x14ac:dyDescent="0.2">
      <c r="A43" s="75">
        <v>33</v>
      </c>
      <c r="B43" s="331"/>
      <c r="C43" s="328"/>
      <c r="D43" s="76" t="s">
        <v>881</v>
      </c>
      <c r="E43" s="77">
        <v>1</v>
      </c>
      <c r="F43" s="21">
        <f t="shared" si="4"/>
        <v>1</v>
      </c>
      <c r="G43" s="21">
        <f t="shared" si="5"/>
        <v>1</v>
      </c>
      <c r="H43" s="21">
        <v>1</v>
      </c>
      <c r="I43" s="76" t="s">
        <v>882</v>
      </c>
      <c r="J43" s="78">
        <v>1</v>
      </c>
      <c r="K43" s="21">
        <f t="shared" si="0"/>
        <v>1</v>
      </c>
      <c r="L43" s="21">
        <f t="shared" si="1"/>
        <v>1</v>
      </c>
      <c r="M43" s="21">
        <v>1</v>
      </c>
      <c r="N43" s="76" t="s">
        <v>878</v>
      </c>
      <c r="O43" s="78">
        <v>1</v>
      </c>
      <c r="P43" s="21">
        <f t="shared" si="2"/>
        <v>1</v>
      </c>
      <c r="Q43" s="21">
        <f t="shared" si="3"/>
        <v>1</v>
      </c>
      <c r="R43" s="21">
        <v>1</v>
      </c>
      <c r="S43" s="329"/>
    </row>
    <row r="44" spans="1:19" s="80" customFormat="1" ht="18" x14ac:dyDescent="0.2">
      <c r="A44" s="336" t="s">
        <v>157</v>
      </c>
      <c r="B44" s="336"/>
      <c r="C44" s="336"/>
      <c r="D44" s="336"/>
      <c r="E44" s="336"/>
      <c r="F44" s="336"/>
      <c r="G44" s="336"/>
      <c r="H44" s="336"/>
      <c r="I44" s="336"/>
      <c r="J44" s="336"/>
      <c r="K44" s="336"/>
      <c r="L44" s="336"/>
      <c r="M44" s="336"/>
      <c r="N44" s="336"/>
      <c r="O44" s="336"/>
      <c r="P44" s="336"/>
      <c r="Q44" s="336"/>
      <c r="R44" s="336"/>
      <c r="S44" s="336"/>
    </row>
    <row r="45" spans="1:19" s="80" customFormat="1" ht="171.75" customHeight="1" x14ac:dyDescent="0.2">
      <c r="A45" s="75">
        <v>34</v>
      </c>
      <c r="B45" s="76" t="s">
        <v>883</v>
      </c>
      <c r="C45" s="81" t="s">
        <v>167</v>
      </c>
      <c r="D45" s="76" t="s">
        <v>500</v>
      </c>
      <c r="E45" s="77">
        <v>1</v>
      </c>
      <c r="F45" s="21">
        <f>IF(E45=G45,H45)</f>
        <v>1</v>
      </c>
      <c r="G45" s="21">
        <f>IF(E45="NA","NA",H45)</f>
        <v>1</v>
      </c>
      <c r="H45" s="21">
        <v>1</v>
      </c>
      <c r="I45" s="76" t="s">
        <v>501</v>
      </c>
      <c r="J45" s="78">
        <v>1</v>
      </c>
      <c r="K45" s="21">
        <f>IF(J45=L45,M45)</f>
        <v>1</v>
      </c>
      <c r="L45" s="21">
        <f>IF(J45="NA","NA",M45)</f>
        <v>1</v>
      </c>
      <c r="M45" s="21">
        <v>1</v>
      </c>
      <c r="N45" s="76" t="s">
        <v>884</v>
      </c>
      <c r="O45" s="78">
        <v>1</v>
      </c>
      <c r="P45" s="21">
        <f>IF(O45=Q45,R45)</f>
        <v>1</v>
      </c>
      <c r="Q45" s="21">
        <f>IF(O45="NA","NA",R45)</f>
        <v>1</v>
      </c>
      <c r="R45" s="21">
        <v>1</v>
      </c>
      <c r="S45" s="82" t="s">
        <v>109</v>
      </c>
    </row>
    <row r="46" spans="1:19" s="80" customFormat="1" ht="126" x14ac:dyDescent="0.2">
      <c r="A46" s="75">
        <v>35</v>
      </c>
      <c r="B46" s="76" t="s">
        <v>885</v>
      </c>
      <c r="C46" s="81" t="s">
        <v>139</v>
      </c>
      <c r="D46" s="76" t="s">
        <v>886</v>
      </c>
      <c r="E46" s="77">
        <v>1</v>
      </c>
      <c r="F46" s="21">
        <f>IF(E46=G46,H46)</f>
        <v>1</v>
      </c>
      <c r="G46" s="21">
        <f>IF(E46="NA","NA",H46)</f>
        <v>1</v>
      </c>
      <c r="H46" s="21">
        <v>1</v>
      </c>
      <c r="I46" s="76" t="s">
        <v>887</v>
      </c>
      <c r="J46" s="78">
        <v>1</v>
      </c>
      <c r="K46" s="21">
        <f>IF(J46=L46,M46)</f>
        <v>1</v>
      </c>
      <c r="L46" s="21">
        <f>IF(J46="NA","NA",M46)</f>
        <v>1</v>
      </c>
      <c r="M46" s="21">
        <v>1</v>
      </c>
      <c r="N46" s="76" t="s">
        <v>888</v>
      </c>
      <c r="O46" s="78">
        <v>1</v>
      </c>
      <c r="P46" s="21">
        <f>IF(O46=Q46,R46)</f>
        <v>1</v>
      </c>
      <c r="Q46" s="21">
        <f>IF(O46="NA","NA",R46)</f>
        <v>1</v>
      </c>
      <c r="R46" s="21">
        <v>1</v>
      </c>
      <c r="S46" s="82" t="s">
        <v>174</v>
      </c>
    </row>
    <row r="47" spans="1:19" s="80" customFormat="1" ht="18" x14ac:dyDescent="0.2">
      <c r="A47" s="336" t="s">
        <v>158</v>
      </c>
      <c r="B47" s="336"/>
      <c r="C47" s="336"/>
      <c r="D47" s="336"/>
      <c r="E47" s="336"/>
      <c r="F47" s="336"/>
      <c r="G47" s="336"/>
      <c r="H47" s="336"/>
      <c r="I47" s="336"/>
      <c r="J47" s="336"/>
      <c r="K47" s="336"/>
      <c r="L47" s="336"/>
      <c r="M47" s="336"/>
      <c r="N47" s="336"/>
      <c r="O47" s="336"/>
      <c r="P47" s="336"/>
      <c r="Q47" s="336"/>
      <c r="R47" s="336"/>
      <c r="S47" s="336"/>
    </row>
    <row r="48" spans="1:19" s="80" customFormat="1" ht="18" x14ac:dyDescent="0.2">
      <c r="A48" s="75">
        <v>36</v>
      </c>
      <c r="B48" s="331" t="s">
        <v>885</v>
      </c>
      <c r="C48" s="328" t="s">
        <v>139</v>
      </c>
      <c r="D48" s="76" t="s">
        <v>610</v>
      </c>
      <c r="E48" s="77">
        <v>1</v>
      </c>
      <c r="F48" s="21">
        <f>IF(E48=G48,H48)</f>
        <v>1</v>
      </c>
      <c r="G48" s="21">
        <f>IF(E48="NA","NA",H48)</f>
        <v>1</v>
      </c>
      <c r="H48" s="21">
        <v>1</v>
      </c>
      <c r="I48" s="76" t="s">
        <v>611</v>
      </c>
      <c r="J48" s="78">
        <v>1</v>
      </c>
      <c r="K48" s="21">
        <f t="shared" ref="K48:K66" si="6">IF(J48=L48,M48)</f>
        <v>1</v>
      </c>
      <c r="L48" s="21">
        <f t="shared" ref="L48:L66" si="7">IF(J48="NA","NA",M48)</f>
        <v>1</v>
      </c>
      <c r="M48" s="21">
        <v>1</v>
      </c>
      <c r="N48" s="76" t="s">
        <v>612</v>
      </c>
      <c r="O48" s="78">
        <v>1</v>
      </c>
      <c r="P48" s="21">
        <f t="shared" ref="P48:P66" si="8">IF(O48=Q48,R48)</f>
        <v>1</v>
      </c>
      <c r="Q48" s="21">
        <f t="shared" ref="Q48:Q66" si="9">IF(O48="NA","NA",R48)</f>
        <v>1</v>
      </c>
      <c r="R48" s="21">
        <v>1</v>
      </c>
      <c r="S48" s="329" t="s">
        <v>106</v>
      </c>
    </row>
    <row r="49" spans="1:19" s="80" customFormat="1" ht="18" x14ac:dyDescent="0.2">
      <c r="A49" s="75">
        <v>37</v>
      </c>
      <c r="B49" s="331"/>
      <c r="C49" s="328"/>
      <c r="D49" s="76" t="s">
        <v>613</v>
      </c>
      <c r="E49" s="77">
        <v>1</v>
      </c>
      <c r="F49" s="21">
        <f>IF(E49=G49,H49)</f>
        <v>1</v>
      </c>
      <c r="G49" s="21">
        <f>IF(E49="NA","NA",H49)</f>
        <v>1</v>
      </c>
      <c r="H49" s="21">
        <v>1</v>
      </c>
      <c r="I49" s="76" t="s">
        <v>611</v>
      </c>
      <c r="J49" s="78">
        <v>1</v>
      </c>
      <c r="K49" s="21">
        <f t="shared" si="6"/>
        <v>1</v>
      </c>
      <c r="L49" s="21">
        <f t="shared" si="7"/>
        <v>1</v>
      </c>
      <c r="M49" s="21">
        <v>1</v>
      </c>
      <c r="N49" s="76" t="s">
        <v>612</v>
      </c>
      <c r="O49" s="78">
        <v>1</v>
      </c>
      <c r="P49" s="21">
        <f t="shared" si="8"/>
        <v>1</v>
      </c>
      <c r="Q49" s="21">
        <f t="shared" si="9"/>
        <v>1</v>
      </c>
      <c r="R49" s="21">
        <v>1</v>
      </c>
      <c r="S49" s="329"/>
    </row>
    <row r="50" spans="1:19" s="80" customFormat="1" ht="18" x14ac:dyDescent="0.2">
      <c r="A50" s="75">
        <v>38</v>
      </c>
      <c r="B50" s="331"/>
      <c r="C50" s="328"/>
      <c r="D50" s="76" t="s">
        <v>729</v>
      </c>
      <c r="E50" s="77">
        <v>1</v>
      </c>
      <c r="F50" s="21">
        <f t="shared" ref="F50:F66" si="10">IF(E50=G50,H50)</f>
        <v>1</v>
      </c>
      <c r="G50" s="21">
        <f t="shared" ref="G50:G66" si="11">IF(E50="NA","NA",H50)</f>
        <v>1</v>
      </c>
      <c r="H50" s="21">
        <v>1</v>
      </c>
      <c r="I50" s="76" t="s">
        <v>611</v>
      </c>
      <c r="J50" s="78">
        <v>1</v>
      </c>
      <c r="K50" s="21">
        <f t="shared" si="6"/>
        <v>1</v>
      </c>
      <c r="L50" s="21">
        <f t="shared" si="7"/>
        <v>1</v>
      </c>
      <c r="M50" s="21">
        <v>1</v>
      </c>
      <c r="N50" s="76" t="s">
        <v>612</v>
      </c>
      <c r="O50" s="78">
        <v>1</v>
      </c>
      <c r="P50" s="21">
        <f t="shared" si="8"/>
        <v>1</v>
      </c>
      <c r="Q50" s="21">
        <f t="shared" si="9"/>
        <v>1</v>
      </c>
      <c r="R50" s="21">
        <v>1</v>
      </c>
      <c r="S50" s="329"/>
    </row>
    <row r="51" spans="1:19" s="80" customFormat="1" ht="36" x14ac:dyDescent="0.2">
      <c r="A51" s="75">
        <v>39</v>
      </c>
      <c r="B51" s="331"/>
      <c r="C51" s="328"/>
      <c r="D51" s="76" t="s">
        <v>777</v>
      </c>
      <c r="E51" s="77">
        <v>1</v>
      </c>
      <c r="F51" s="21">
        <f t="shared" si="10"/>
        <v>1</v>
      </c>
      <c r="G51" s="21">
        <f t="shared" si="11"/>
        <v>1</v>
      </c>
      <c r="H51" s="21">
        <v>1</v>
      </c>
      <c r="I51" s="76" t="s">
        <v>611</v>
      </c>
      <c r="J51" s="78">
        <v>1</v>
      </c>
      <c r="K51" s="21">
        <f t="shared" si="6"/>
        <v>1</v>
      </c>
      <c r="L51" s="21">
        <f t="shared" si="7"/>
        <v>1</v>
      </c>
      <c r="M51" s="21">
        <v>1</v>
      </c>
      <c r="N51" s="76" t="s">
        <v>612</v>
      </c>
      <c r="O51" s="78">
        <v>1</v>
      </c>
      <c r="P51" s="21">
        <f t="shared" si="8"/>
        <v>1</v>
      </c>
      <c r="Q51" s="21">
        <f t="shared" si="9"/>
        <v>1</v>
      </c>
      <c r="R51" s="21">
        <v>1</v>
      </c>
      <c r="S51" s="329"/>
    </row>
    <row r="52" spans="1:19" s="80" customFormat="1" ht="18" x14ac:dyDescent="0.2">
      <c r="A52" s="75">
        <v>40</v>
      </c>
      <c r="B52" s="331"/>
      <c r="C52" s="328"/>
      <c r="D52" s="76" t="s">
        <v>616</v>
      </c>
      <c r="E52" s="77">
        <v>1</v>
      </c>
      <c r="F52" s="21">
        <f t="shared" si="10"/>
        <v>1</v>
      </c>
      <c r="G52" s="21">
        <f t="shared" si="11"/>
        <v>1</v>
      </c>
      <c r="H52" s="21">
        <v>1</v>
      </c>
      <c r="I52" s="76" t="s">
        <v>611</v>
      </c>
      <c r="J52" s="78">
        <v>1</v>
      </c>
      <c r="K52" s="21">
        <f t="shared" si="6"/>
        <v>1</v>
      </c>
      <c r="L52" s="21">
        <f t="shared" si="7"/>
        <v>1</v>
      </c>
      <c r="M52" s="21">
        <v>1</v>
      </c>
      <c r="N52" s="76" t="s">
        <v>612</v>
      </c>
      <c r="O52" s="78">
        <v>1</v>
      </c>
      <c r="P52" s="21">
        <f t="shared" si="8"/>
        <v>1</v>
      </c>
      <c r="Q52" s="21">
        <f t="shared" si="9"/>
        <v>1</v>
      </c>
      <c r="R52" s="21">
        <v>1</v>
      </c>
      <c r="S52" s="329"/>
    </row>
    <row r="53" spans="1:19" s="80" customFormat="1" ht="18" x14ac:dyDescent="0.2">
      <c r="A53" s="75">
        <v>41</v>
      </c>
      <c r="B53" s="331"/>
      <c r="C53" s="328"/>
      <c r="D53" s="76" t="s">
        <v>617</v>
      </c>
      <c r="E53" s="77">
        <v>1</v>
      </c>
      <c r="F53" s="21">
        <f t="shared" si="10"/>
        <v>1</v>
      </c>
      <c r="G53" s="21">
        <f t="shared" si="11"/>
        <v>1</v>
      </c>
      <c r="H53" s="21">
        <v>1</v>
      </c>
      <c r="I53" s="76" t="s">
        <v>611</v>
      </c>
      <c r="J53" s="78">
        <v>1</v>
      </c>
      <c r="K53" s="21">
        <f t="shared" si="6"/>
        <v>1</v>
      </c>
      <c r="L53" s="21">
        <f t="shared" si="7"/>
        <v>1</v>
      </c>
      <c r="M53" s="21">
        <v>1</v>
      </c>
      <c r="N53" s="76" t="s">
        <v>612</v>
      </c>
      <c r="O53" s="78">
        <v>1</v>
      </c>
      <c r="P53" s="21">
        <f t="shared" si="8"/>
        <v>1</v>
      </c>
      <c r="Q53" s="21">
        <f t="shared" si="9"/>
        <v>1</v>
      </c>
      <c r="R53" s="21">
        <v>1</v>
      </c>
      <c r="S53" s="329"/>
    </row>
    <row r="54" spans="1:19" s="80" customFormat="1" ht="36" x14ac:dyDescent="0.2">
      <c r="A54" s="75">
        <v>42</v>
      </c>
      <c r="B54" s="331"/>
      <c r="C54" s="328"/>
      <c r="D54" s="76" t="s">
        <v>731</v>
      </c>
      <c r="E54" s="77">
        <v>1</v>
      </c>
      <c r="F54" s="21">
        <f t="shared" si="10"/>
        <v>1</v>
      </c>
      <c r="G54" s="21">
        <f t="shared" si="11"/>
        <v>1</v>
      </c>
      <c r="H54" s="21">
        <v>1</v>
      </c>
      <c r="I54" s="76" t="s">
        <v>611</v>
      </c>
      <c r="J54" s="78">
        <v>1</v>
      </c>
      <c r="K54" s="21">
        <f t="shared" si="6"/>
        <v>1</v>
      </c>
      <c r="L54" s="21">
        <f t="shared" si="7"/>
        <v>1</v>
      </c>
      <c r="M54" s="21">
        <v>1</v>
      </c>
      <c r="N54" s="76" t="s">
        <v>612</v>
      </c>
      <c r="O54" s="78">
        <v>1</v>
      </c>
      <c r="P54" s="21">
        <f t="shared" si="8"/>
        <v>1</v>
      </c>
      <c r="Q54" s="21">
        <f t="shared" si="9"/>
        <v>1</v>
      </c>
      <c r="R54" s="21">
        <v>1</v>
      </c>
      <c r="S54" s="329"/>
    </row>
    <row r="55" spans="1:19" s="80" customFormat="1" ht="36" x14ac:dyDescent="0.2">
      <c r="A55" s="75">
        <v>43</v>
      </c>
      <c r="B55" s="331"/>
      <c r="C55" s="328"/>
      <c r="D55" s="76" t="s">
        <v>778</v>
      </c>
      <c r="E55" s="77">
        <v>1</v>
      </c>
      <c r="F55" s="21">
        <f t="shared" si="10"/>
        <v>1</v>
      </c>
      <c r="G55" s="21">
        <f t="shared" si="11"/>
        <v>1</v>
      </c>
      <c r="H55" s="21">
        <v>1</v>
      </c>
      <c r="I55" s="76" t="s">
        <v>889</v>
      </c>
      <c r="J55" s="78">
        <v>1</v>
      </c>
      <c r="K55" s="21">
        <f t="shared" si="6"/>
        <v>1</v>
      </c>
      <c r="L55" s="21">
        <f t="shared" si="7"/>
        <v>1</v>
      </c>
      <c r="M55" s="21">
        <v>1</v>
      </c>
      <c r="N55" s="76" t="s">
        <v>612</v>
      </c>
      <c r="O55" s="78">
        <v>1</v>
      </c>
      <c r="P55" s="21">
        <f t="shared" si="8"/>
        <v>1</v>
      </c>
      <c r="Q55" s="21">
        <f t="shared" si="9"/>
        <v>1</v>
      </c>
      <c r="R55" s="21">
        <v>1</v>
      </c>
      <c r="S55" s="329"/>
    </row>
    <row r="56" spans="1:19" s="80" customFormat="1" ht="36" x14ac:dyDescent="0.2">
      <c r="A56" s="75">
        <v>44</v>
      </c>
      <c r="B56" s="331"/>
      <c r="C56" s="328"/>
      <c r="D56" s="76" t="s">
        <v>890</v>
      </c>
      <c r="E56" s="77">
        <v>1</v>
      </c>
      <c r="F56" s="21">
        <f t="shared" si="10"/>
        <v>1</v>
      </c>
      <c r="G56" s="21">
        <f t="shared" si="11"/>
        <v>1</v>
      </c>
      <c r="H56" s="21">
        <v>1</v>
      </c>
      <c r="I56" s="76" t="s">
        <v>889</v>
      </c>
      <c r="J56" s="78">
        <v>1</v>
      </c>
      <c r="K56" s="21">
        <f t="shared" si="6"/>
        <v>1</v>
      </c>
      <c r="L56" s="21">
        <f t="shared" si="7"/>
        <v>1</v>
      </c>
      <c r="M56" s="21">
        <v>1</v>
      </c>
      <c r="N56" s="76" t="s">
        <v>612</v>
      </c>
      <c r="O56" s="78">
        <v>1</v>
      </c>
      <c r="P56" s="21">
        <f t="shared" si="8"/>
        <v>1</v>
      </c>
      <c r="Q56" s="21">
        <f t="shared" si="9"/>
        <v>1</v>
      </c>
      <c r="R56" s="21">
        <v>1</v>
      </c>
      <c r="S56" s="329"/>
    </row>
    <row r="57" spans="1:19" s="80" customFormat="1" ht="36" x14ac:dyDescent="0.2">
      <c r="A57" s="75">
        <v>45</v>
      </c>
      <c r="B57" s="331"/>
      <c r="C57" s="328"/>
      <c r="D57" s="76" t="s">
        <v>780</v>
      </c>
      <c r="E57" s="77">
        <v>1</v>
      </c>
      <c r="F57" s="21">
        <f t="shared" si="10"/>
        <v>1</v>
      </c>
      <c r="G57" s="21">
        <f t="shared" si="11"/>
        <v>1</v>
      </c>
      <c r="H57" s="21">
        <v>1</v>
      </c>
      <c r="I57" s="76" t="s">
        <v>889</v>
      </c>
      <c r="J57" s="78">
        <v>1</v>
      </c>
      <c r="K57" s="21">
        <f t="shared" si="6"/>
        <v>1</v>
      </c>
      <c r="L57" s="21">
        <f t="shared" si="7"/>
        <v>1</v>
      </c>
      <c r="M57" s="21">
        <v>1</v>
      </c>
      <c r="N57" s="76" t="s">
        <v>612</v>
      </c>
      <c r="O57" s="78">
        <v>1</v>
      </c>
      <c r="P57" s="21">
        <f t="shared" si="8"/>
        <v>1</v>
      </c>
      <c r="Q57" s="21">
        <f t="shared" si="9"/>
        <v>1</v>
      </c>
      <c r="R57" s="21">
        <v>1</v>
      </c>
      <c r="S57" s="329"/>
    </row>
    <row r="58" spans="1:19" s="80" customFormat="1" ht="36" x14ac:dyDescent="0.2">
      <c r="A58" s="75">
        <v>46</v>
      </c>
      <c r="B58" s="331"/>
      <c r="C58" s="328"/>
      <c r="D58" s="76" t="s">
        <v>623</v>
      </c>
      <c r="E58" s="77">
        <v>1</v>
      </c>
      <c r="F58" s="21">
        <f t="shared" si="10"/>
        <v>1</v>
      </c>
      <c r="G58" s="21">
        <f t="shared" si="11"/>
        <v>1</v>
      </c>
      <c r="H58" s="21">
        <v>1</v>
      </c>
      <c r="I58" s="76" t="s">
        <v>611</v>
      </c>
      <c r="J58" s="78">
        <v>1</v>
      </c>
      <c r="K58" s="21">
        <f t="shared" si="6"/>
        <v>1</v>
      </c>
      <c r="L58" s="21">
        <f t="shared" si="7"/>
        <v>1</v>
      </c>
      <c r="M58" s="21">
        <v>1</v>
      </c>
      <c r="N58" s="76" t="s">
        <v>612</v>
      </c>
      <c r="O58" s="78">
        <v>1</v>
      </c>
      <c r="P58" s="21">
        <f t="shared" si="8"/>
        <v>1</v>
      </c>
      <c r="Q58" s="21">
        <f t="shared" si="9"/>
        <v>1</v>
      </c>
      <c r="R58" s="21">
        <v>1</v>
      </c>
      <c r="S58" s="329"/>
    </row>
    <row r="59" spans="1:19" s="80" customFormat="1" ht="18" x14ac:dyDescent="0.2">
      <c r="A59" s="75">
        <v>47</v>
      </c>
      <c r="B59" s="331"/>
      <c r="C59" s="328"/>
      <c r="D59" s="76" t="s">
        <v>624</v>
      </c>
      <c r="E59" s="77">
        <v>1</v>
      </c>
      <c r="F59" s="21">
        <f t="shared" si="10"/>
        <v>1</v>
      </c>
      <c r="G59" s="21">
        <f t="shared" si="11"/>
        <v>1</v>
      </c>
      <c r="H59" s="21">
        <v>1</v>
      </c>
      <c r="I59" s="76" t="s">
        <v>611</v>
      </c>
      <c r="J59" s="78">
        <v>1</v>
      </c>
      <c r="K59" s="21">
        <f t="shared" si="6"/>
        <v>1</v>
      </c>
      <c r="L59" s="21">
        <f t="shared" si="7"/>
        <v>1</v>
      </c>
      <c r="M59" s="21">
        <v>1</v>
      </c>
      <c r="N59" s="76" t="s">
        <v>612</v>
      </c>
      <c r="O59" s="78">
        <v>1</v>
      </c>
      <c r="P59" s="21">
        <f t="shared" si="8"/>
        <v>1</v>
      </c>
      <c r="Q59" s="21">
        <f t="shared" si="9"/>
        <v>1</v>
      </c>
      <c r="R59" s="21">
        <v>1</v>
      </c>
      <c r="S59" s="329"/>
    </row>
    <row r="60" spans="1:19" s="80" customFormat="1" ht="18" x14ac:dyDescent="0.2">
      <c r="A60" s="75">
        <v>48</v>
      </c>
      <c r="B60" s="331"/>
      <c r="C60" s="328"/>
      <c r="D60" s="76" t="s">
        <v>891</v>
      </c>
      <c r="E60" s="77">
        <v>1</v>
      </c>
      <c r="F60" s="21">
        <f t="shared" si="10"/>
        <v>1</v>
      </c>
      <c r="G60" s="21">
        <f t="shared" si="11"/>
        <v>1</v>
      </c>
      <c r="H60" s="21">
        <v>1</v>
      </c>
      <c r="I60" s="76" t="s">
        <v>611</v>
      </c>
      <c r="J60" s="78">
        <v>1</v>
      </c>
      <c r="K60" s="21">
        <f t="shared" si="6"/>
        <v>1</v>
      </c>
      <c r="L60" s="21">
        <f t="shared" si="7"/>
        <v>1</v>
      </c>
      <c r="M60" s="21">
        <v>1</v>
      </c>
      <c r="N60" s="76" t="s">
        <v>612</v>
      </c>
      <c r="O60" s="78">
        <v>1</v>
      </c>
      <c r="P60" s="21">
        <f t="shared" si="8"/>
        <v>1</v>
      </c>
      <c r="Q60" s="21">
        <f t="shared" si="9"/>
        <v>1</v>
      </c>
      <c r="R60" s="21">
        <v>1</v>
      </c>
      <c r="S60" s="329"/>
    </row>
    <row r="61" spans="1:19" s="80" customFormat="1" ht="36" x14ac:dyDescent="0.2">
      <c r="A61" s="75">
        <v>49</v>
      </c>
      <c r="B61" s="331"/>
      <c r="C61" s="328"/>
      <c r="D61" s="76" t="s">
        <v>781</v>
      </c>
      <c r="E61" s="77">
        <v>1</v>
      </c>
      <c r="F61" s="21">
        <f t="shared" si="10"/>
        <v>1</v>
      </c>
      <c r="G61" s="21">
        <f t="shared" si="11"/>
        <v>1</v>
      </c>
      <c r="H61" s="21">
        <v>1</v>
      </c>
      <c r="I61" s="76" t="s">
        <v>889</v>
      </c>
      <c r="J61" s="78">
        <v>1</v>
      </c>
      <c r="K61" s="21">
        <f t="shared" si="6"/>
        <v>1</v>
      </c>
      <c r="L61" s="21">
        <f t="shared" si="7"/>
        <v>1</v>
      </c>
      <c r="M61" s="21">
        <v>1</v>
      </c>
      <c r="N61" s="76" t="s">
        <v>612</v>
      </c>
      <c r="O61" s="78">
        <v>1</v>
      </c>
      <c r="P61" s="21">
        <f t="shared" si="8"/>
        <v>1</v>
      </c>
      <c r="Q61" s="21">
        <f t="shared" si="9"/>
        <v>1</v>
      </c>
      <c r="R61" s="21">
        <v>1</v>
      </c>
      <c r="S61" s="329"/>
    </row>
    <row r="62" spans="1:19" s="80" customFormat="1" ht="36" x14ac:dyDescent="0.2">
      <c r="A62" s="75">
        <v>50</v>
      </c>
      <c r="B62" s="331"/>
      <c r="C62" s="328"/>
      <c r="D62" s="76" t="s">
        <v>892</v>
      </c>
      <c r="E62" s="77">
        <v>1</v>
      </c>
      <c r="F62" s="21">
        <f t="shared" si="10"/>
        <v>1</v>
      </c>
      <c r="G62" s="21">
        <f t="shared" si="11"/>
        <v>1</v>
      </c>
      <c r="H62" s="21">
        <v>1</v>
      </c>
      <c r="I62" s="76" t="s">
        <v>889</v>
      </c>
      <c r="J62" s="78">
        <v>1</v>
      </c>
      <c r="K62" s="21">
        <f t="shared" si="6"/>
        <v>1</v>
      </c>
      <c r="L62" s="21">
        <f t="shared" si="7"/>
        <v>1</v>
      </c>
      <c r="M62" s="21">
        <v>1</v>
      </c>
      <c r="N62" s="76" t="s">
        <v>612</v>
      </c>
      <c r="O62" s="78">
        <v>1</v>
      </c>
      <c r="P62" s="21">
        <f t="shared" si="8"/>
        <v>1</v>
      </c>
      <c r="Q62" s="21">
        <f t="shared" si="9"/>
        <v>1</v>
      </c>
      <c r="R62" s="21">
        <v>1</v>
      </c>
      <c r="S62" s="329"/>
    </row>
    <row r="63" spans="1:19" s="80" customFormat="1" ht="36" x14ac:dyDescent="0.2">
      <c r="A63" s="75">
        <v>51</v>
      </c>
      <c r="B63" s="331"/>
      <c r="C63" s="328"/>
      <c r="D63" s="76" t="s">
        <v>893</v>
      </c>
      <c r="E63" s="77">
        <v>1</v>
      </c>
      <c r="F63" s="21">
        <f t="shared" si="10"/>
        <v>1</v>
      </c>
      <c r="G63" s="21">
        <f t="shared" si="11"/>
        <v>1</v>
      </c>
      <c r="H63" s="21">
        <v>1</v>
      </c>
      <c r="I63" s="76" t="s">
        <v>889</v>
      </c>
      <c r="J63" s="78">
        <v>1</v>
      </c>
      <c r="K63" s="21">
        <f t="shared" si="6"/>
        <v>1</v>
      </c>
      <c r="L63" s="21">
        <f t="shared" si="7"/>
        <v>1</v>
      </c>
      <c r="M63" s="21">
        <v>1</v>
      </c>
      <c r="N63" s="76" t="s">
        <v>612</v>
      </c>
      <c r="O63" s="78">
        <v>1</v>
      </c>
      <c r="P63" s="21">
        <f t="shared" si="8"/>
        <v>1</v>
      </c>
      <c r="Q63" s="21">
        <f t="shared" si="9"/>
        <v>1</v>
      </c>
      <c r="R63" s="21">
        <v>1</v>
      </c>
      <c r="S63" s="329"/>
    </row>
    <row r="64" spans="1:19" s="80" customFormat="1" ht="36" x14ac:dyDescent="0.2">
      <c r="A64" s="75">
        <v>52</v>
      </c>
      <c r="B64" s="331"/>
      <c r="C64" s="328"/>
      <c r="D64" s="76" t="s">
        <v>894</v>
      </c>
      <c r="E64" s="77">
        <v>1</v>
      </c>
      <c r="F64" s="21">
        <f t="shared" si="10"/>
        <v>1</v>
      </c>
      <c r="G64" s="21">
        <f t="shared" si="11"/>
        <v>1</v>
      </c>
      <c r="H64" s="21">
        <v>1</v>
      </c>
      <c r="I64" s="76" t="s">
        <v>889</v>
      </c>
      <c r="J64" s="78">
        <v>1</v>
      </c>
      <c r="K64" s="21">
        <f t="shared" si="6"/>
        <v>1</v>
      </c>
      <c r="L64" s="21">
        <f t="shared" si="7"/>
        <v>1</v>
      </c>
      <c r="M64" s="21">
        <v>1</v>
      </c>
      <c r="N64" s="76" t="s">
        <v>612</v>
      </c>
      <c r="O64" s="78">
        <v>1</v>
      </c>
      <c r="P64" s="21">
        <f t="shared" si="8"/>
        <v>1</v>
      </c>
      <c r="Q64" s="21">
        <f t="shared" si="9"/>
        <v>1</v>
      </c>
      <c r="R64" s="21">
        <v>1</v>
      </c>
      <c r="S64" s="329"/>
    </row>
    <row r="65" spans="1:19" s="80" customFormat="1" ht="36" x14ac:dyDescent="0.2">
      <c r="A65" s="75">
        <v>53</v>
      </c>
      <c r="B65" s="331"/>
      <c r="C65" s="328"/>
      <c r="D65" s="76" t="s">
        <v>630</v>
      </c>
      <c r="E65" s="77">
        <v>1</v>
      </c>
      <c r="F65" s="21">
        <f t="shared" si="10"/>
        <v>1</v>
      </c>
      <c r="G65" s="21">
        <f t="shared" si="11"/>
        <v>1</v>
      </c>
      <c r="H65" s="21">
        <v>1</v>
      </c>
      <c r="I65" s="76" t="s">
        <v>611</v>
      </c>
      <c r="J65" s="78">
        <v>1</v>
      </c>
      <c r="K65" s="21">
        <f t="shared" si="6"/>
        <v>1</v>
      </c>
      <c r="L65" s="21">
        <f t="shared" si="7"/>
        <v>1</v>
      </c>
      <c r="M65" s="21">
        <v>1</v>
      </c>
      <c r="N65" s="76" t="s">
        <v>612</v>
      </c>
      <c r="O65" s="78">
        <v>1</v>
      </c>
      <c r="P65" s="21">
        <f t="shared" si="8"/>
        <v>1</v>
      </c>
      <c r="Q65" s="21">
        <f t="shared" si="9"/>
        <v>1</v>
      </c>
      <c r="R65" s="21">
        <v>1</v>
      </c>
      <c r="S65" s="329"/>
    </row>
    <row r="66" spans="1:19" s="80" customFormat="1" ht="18" x14ac:dyDescent="0.2">
      <c r="A66" s="75">
        <v>54</v>
      </c>
      <c r="B66" s="331"/>
      <c r="C66" s="328"/>
      <c r="D66" s="76" t="s">
        <v>631</v>
      </c>
      <c r="E66" s="77">
        <v>1</v>
      </c>
      <c r="F66" s="21">
        <f t="shared" si="10"/>
        <v>1</v>
      </c>
      <c r="G66" s="21">
        <f t="shared" si="11"/>
        <v>1</v>
      </c>
      <c r="H66" s="21">
        <v>1</v>
      </c>
      <c r="I66" s="76" t="s">
        <v>611</v>
      </c>
      <c r="J66" s="78">
        <v>1</v>
      </c>
      <c r="K66" s="21">
        <f t="shared" si="6"/>
        <v>1</v>
      </c>
      <c r="L66" s="21">
        <f t="shared" si="7"/>
        <v>1</v>
      </c>
      <c r="M66" s="21">
        <v>1</v>
      </c>
      <c r="N66" s="76" t="s">
        <v>612</v>
      </c>
      <c r="O66" s="78">
        <v>1</v>
      </c>
      <c r="P66" s="21">
        <f t="shared" si="8"/>
        <v>1</v>
      </c>
      <c r="Q66" s="21">
        <f t="shared" si="9"/>
        <v>1</v>
      </c>
      <c r="R66" s="21">
        <v>1</v>
      </c>
      <c r="S66" s="329"/>
    </row>
    <row r="67" spans="1:19" s="84" customFormat="1" ht="18" x14ac:dyDescent="0.2">
      <c r="A67" s="336" t="s">
        <v>159</v>
      </c>
      <c r="B67" s="336"/>
      <c r="C67" s="336"/>
      <c r="D67" s="336"/>
      <c r="E67" s="336"/>
      <c r="F67" s="336"/>
      <c r="G67" s="336"/>
      <c r="H67" s="336"/>
      <c r="I67" s="336"/>
      <c r="J67" s="336"/>
      <c r="K67" s="336"/>
      <c r="L67" s="336"/>
      <c r="M67" s="336"/>
      <c r="N67" s="336"/>
      <c r="O67" s="336"/>
      <c r="P67" s="336"/>
      <c r="Q67" s="336"/>
      <c r="R67" s="336"/>
      <c r="S67" s="336"/>
    </row>
    <row r="68" spans="1:19" s="80" customFormat="1" ht="36" x14ac:dyDescent="0.2">
      <c r="A68" s="75">
        <v>55</v>
      </c>
      <c r="B68" s="331" t="s">
        <v>885</v>
      </c>
      <c r="C68" s="328" t="s">
        <v>139</v>
      </c>
      <c r="D68" s="76" t="s">
        <v>895</v>
      </c>
      <c r="E68" s="77">
        <v>1</v>
      </c>
      <c r="F68" s="21">
        <f>IF(E68=G68,H68)</f>
        <v>1</v>
      </c>
      <c r="G68" s="21">
        <f>IF(E68="NA","NA",H68)</f>
        <v>1</v>
      </c>
      <c r="H68" s="21">
        <v>1</v>
      </c>
      <c r="I68" s="76" t="s">
        <v>889</v>
      </c>
      <c r="J68" s="78">
        <v>1</v>
      </c>
      <c r="K68" s="21">
        <f t="shared" ref="K68:K76" si="12">IF(J68=L68,M68)</f>
        <v>1</v>
      </c>
      <c r="L68" s="21">
        <f t="shared" ref="L68:L76" si="13">IF(J68="NA","NA",M68)</f>
        <v>1</v>
      </c>
      <c r="M68" s="21">
        <v>1</v>
      </c>
      <c r="N68" s="76" t="s">
        <v>612</v>
      </c>
      <c r="O68" s="78">
        <v>1</v>
      </c>
      <c r="P68" s="21">
        <f t="shared" ref="P68:P76" si="14">IF(O68=Q68,R68)</f>
        <v>1</v>
      </c>
      <c r="Q68" s="21">
        <f t="shared" ref="Q68:Q76" si="15">IF(O68="NA","NA",R68)</f>
        <v>1</v>
      </c>
      <c r="R68" s="21">
        <v>1</v>
      </c>
      <c r="S68" s="329" t="s">
        <v>147</v>
      </c>
    </row>
    <row r="69" spans="1:19" s="80" customFormat="1" ht="54" x14ac:dyDescent="0.2">
      <c r="A69" s="75">
        <v>56</v>
      </c>
      <c r="B69" s="331"/>
      <c r="C69" s="328"/>
      <c r="D69" s="76" t="s">
        <v>896</v>
      </c>
      <c r="E69" s="77">
        <v>1</v>
      </c>
      <c r="F69" s="21">
        <f>IF(E69=G69,H69)</f>
        <v>1</v>
      </c>
      <c r="G69" s="21">
        <f>IF(E69="NA","NA",H69)</f>
        <v>1</v>
      </c>
      <c r="H69" s="21">
        <v>1</v>
      </c>
      <c r="I69" s="76" t="s">
        <v>611</v>
      </c>
      <c r="J69" s="78">
        <v>1</v>
      </c>
      <c r="K69" s="21">
        <f t="shared" si="12"/>
        <v>1</v>
      </c>
      <c r="L69" s="21">
        <f t="shared" si="13"/>
        <v>1</v>
      </c>
      <c r="M69" s="21">
        <v>1</v>
      </c>
      <c r="N69" s="76" t="s">
        <v>612</v>
      </c>
      <c r="O69" s="78">
        <v>1</v>
      </c>
      <c r="P69" s="21">
        <f t="shared" si="14"/>
        <v>1</v>
      </c>
      <c r="Q69" s="21">
        <f t="shared" si="15"/>
        <v>1</v>
      </c>
      <c r="R69" s="21">
        <v>1</v>
      </c>
      <c r="S69" s="329"/>
    </row>
    <row r="70" spans="1:19" s="80" customFormat="1" ht="18" x14ac:dyDescent="0.2">
      <c r="A70" s="75">
        <v>57</v>
      </c>
      <c r="B70" s="331"/>
      <c r="C70" s="328"/>
      <c r="D70" s="76" t="s">
        <v>634</v>
      </c>
      <c r="E70" s="77">
        <v>1</v>
      </c>
      <c r="F70" s="21">
        <f t="shared" ref="F70:F76" si="16">IF(E70=G70,H70)</f>
        <v>1</v>
      </c>
      <c r="G70" s="21">
        <f t="shared" ref="G70:G76" si="17">IF(E70="NA","NA",H70)</f>
        <v>1</v>
      </c>
      <c r="H70" s="21">
        <v>1</v>
      </c>
      <c r="I70" s="76" t="s">
        <v>611</v>
      </c>
      <c r="J70" s="78">
        <v>1</v>
      </c>
      <c r="K70" s="21">
        <f t="shared" si="12"/>
        <v>1</v>
      </c>
      <c r="L70" s="21">
        <f t="shared" si="13"/>
        <v>1</v>
      </c>
      <c r="M70" s="21">
        <v>1</v>
      </c>
      <c r="N70" s="76" t="s">
        <v>612</v>
      </c>
      <c r="O70" s="78">
        <v>1</v>
      </c>
      <c r="P70" s="21">
        <f t="shared" si="14"/>
        <v>1</v>
      </c>
      <c r="Q70" s="21">
        <f t="shared" si="15"/>
        <v>1</v>
      </c>
      <c r="R70" s="21">
        <v>1</v>
      </c>
      <c r="S70" s="329"/>
    </row>
    <row r="71" spans="1:19" s="80" customFormat="1" ht="36" x14ac:dyDescent="0.2">
      <c r="A71" s="75">
        <v>58</v>
      </c>
      <c r="B71" s="331"/>
      <c r="C71" s="328"/>
      <c r="D71" s="76" t="s">
        <v>897</v>
      </c>
      <c r="E71" s="77">
        <v>1</v>
      </c>
      <c r="F71" s="21">
        <f t="shared" si="16"/>
        <v>1</v>
      </c>
      <c r="G71" s="21">
        <f t="shared" si="17"/>
        <v>1</v>
      </c>
      <c r="H71" s="21">
        <v>1</v>
      </c>
      <c r="I71" s="76" t="s">
        <v>611</v>
      </c>
      <c r="J71" s="78">
        <v>1</v>
      </c>
      <c r="K71" s="21">
        <f t="shared" si="12"/>
        <v>1</v>
      </c>
      <c r="L71" s="21">
        <f t="shared" si="13"/>
        <v>1</v>
      </c>
      <c r="M71" s="21">
        <v>1</v>
      </c>
      <c r="N71" s="76" t="s">
        <v>612</v>
      </c>
      <c r="O71" s="78">
        <v>1</v>
      </c>
      <c r="P71" s="21">
        <f t="shared" si="14"/>
        <v>1</v>
      </c>
      <c r="Q71" s="21">
        <f t="shared" si="15"/>
        <v>1</v>
      </c>
      <c r="R71" s="21">
        <v>1</v>
      </c>
      <c r="S71" s="329"/>
    </row>
    <row r="72" spans="1:19" s="80" customFormat="1" ht="18" x14ac:dyDescent="0.2">
      <c r="A72" s="75">
        <v>59</v>
      </c>
      <c r="B72" s="331"/>
      <c r="C72" s="328"/>
      <c r="D72" s="76" t="s">
        <v>636</v>
      </c>
      <c r="E72" s="77">
        <v>1</v>
      </c>
      <c r="F72" s="21">
        <f t="shared" si="16"/>
        <v>1</v>
      </c>
      <c r="G72" s="21">
        <f t="shared" si="17"/>
        <v>1</v>
      </c>
      <c r="H72" s="21">
        <v>1</v>
      </c>
      <c r="I72" s="76" t="s">
        <v>611</v>
      </c>
      <c r="J72" s="78">
        <v>1</v>
      </c>
      <c r="K72" s="21">
        <f t="shared" si="12"/>
        <v>1</v>
      </c>
      <c r="L72" s="21">
        <f t="shared" si="13"/>
        <v>1</v>
      </c>
      <c r="M72" s="21">
        <v>1</v>
      </c>
      <c r="N72" s="76" t="s">
        <v>612</v>
      </c>
      <c r="O72" s="78">
        <v>1</v>
      </c>
      <c r="P72" s="21">
        <f t="shared" si="14"/>
        <v>1</v>
      </c>
      <c r="Q72" s="21">
        <f t="shared" si="15"/>
        <v>1</v>
      </c>
      <c r="R72" s="21">
        <v>1</v>
      </c>
      <c r="S72" s="329"/>
    </row>
    <row r="73" spans="1:19" s="80" customFormat="1" ht="18" x14ac:dyDescent="0.2">
      <c r="A73" s="75">
        <v>60</v>
      </c>
      <c r="B73" s="331"/>
      <c r="C73" s="328"/>
      <c r="D73" s="76" t="s">
        <v>637</v>
      </c>
      <c r="E73" s="77">
        <v>1</v>
      </c>
      <c r="F73" s="21">
        <f t="shared" si="16"/>
        <v>1</v>
      </c>
      <c r="G73" s="21">
        <f t="shared" si="17"/>
        <v>1</v>
      </c>
      <c r="H73" s="21">
        <v>1</v>
      </c>
      <c r="I73" s="76" t="s">
        <v>611</v>
      </c>
      <c r="J73" s="78">
        <v>1</v>
      </c>
      <c r="K73" s="21">
        <f t="shared" si="12"/>
        <v>1</v>
      </c>
      <c r="L73" s="21">
        <f t="shared" si="13"/>
        <v>1</v>
      </c>
      <c r="M73" s="21">
        <v>1</v>
      </c>
      <c r="N73" s="76" t="s">
        <v>612</v>
      </c>
      <c r="O73" s="78">
        <v>1</v>
      </c>
      <c r="P73" s="21">
        <f t="shared" si="14"/>
        <v>1</v>
      </c>
      <c r="Q73" s="21">
        <f t="shared" si="15"/>
        <v>1</v>
      </c>
      <c r="R73" s="21">
        <v>1</v>
      </c>
      <c r="S73" s="329"/>
    </row>
    <row r="74" spans="1:19" s="80" customFormat="1" ht="18" x14ac:dyDescent="0.2">
      <c r="A74" s="75">
        <v>61</v>
      </c>
      <c r="B74" s="331"/>
      <c r="C74" s="328"/>
      <c r="D74" s="76" t="s">
        <v>638</v>
      </c>
      <c r="E74" s="77">
        <v>1</v>
      </c>
      <c r="F74" s="21">
        <f t="shared" si="16"/>
        <v>1</v>
      </c>
      <c r="G74" s="21">
        <f t="shared" si="17"/>
        <v>1</v>
      </c>
      <c r="H74" s="21">
        <v>1</v>
      </c>
      <c r="I74" s="76" t="s">
        <v>611</v>
      </c>
      <c r="J74" s="78">
        <v>1</v>
      </c>
      <c r="K74" s="21">
        <f t="shared" si="12"/>
        <v>1</v>
      </c>
      <c r="L74" s="21">
        <f t="shared" si="13"/>
        <v>1</v>
      </c>
      <c r="M74" s="21">
        <v>1</v>
      </c>
      <c r="N74" s="76" t="s">
        <v>612</v>
      </c>
      <c r="O74" s="78">
        <v>1</v>
      </c>
      <c r="P74" s="21">
        <f t="shared" si="14"/>
        <v>1</v>
      </c>
      <c r="Q74" s="21">
        <f t="shared" si="15"/>
        <v>1</v>
      </c>
      <c r="R74" s="21">
        <v>1</v>
      </c>
      <c r="S74" s="329"/>
    </row>
    <row r="75" spans="1:19" s="80" customFormat="1" ht="18" x14ac:dyDescent="0.2">
      <c r="A75" s="75">
        <v>62</v>
      </c>
      <c r="B75" s="331"/>
      <c r="C75" s="328"/>
      <c r="D75" s="76" t="s">
        <v>639</v>
      </c>
      <c r="E75" s="77">
        <v>1</v>
      </c>
      <c r="F75" s="21">
        <f t="shared" si="16"/>
        <v>1</v>
      </c>
      <c r="G75" s="21">
        <f t="shared" si="17"/>
        <v>1</v>
      </c>
      <c r="H75" s="21">
        <v>1</v>
      </c>
      <c r="I75" s="76" t="s">
        <v>611</v>
      </c>
      <c r="J75" s="78">
        <v>1</v>
      </c>
      <c r="K75" s="21">
        <f t="shared" si="12"/>
        <v>1</v>
      </c>
      <c r="L75" s="21">
        <f t="shared" si="13"/>
        <v>1</v>
      </c>
      <c r="M75" s="21">
        <v>1</v>
      </c>
      <c r="N75" s="76" t="s">
        <v>612</v>
      </c>
      <c r="O75" s="78">
        <v>1</v>
      </c>
      <c r="P75" s="21">
        <f t="shared" si="14"/>
        <v>1</v>
      </c>
      <c r="Q75" s="21">
        <f t="shared" si="15"/>
        <v>1</v>
      </c>
      <c r="R75" s="21">
        <v>1</v>
      </c>
      <c r="S75" s="329"/>
    </row>
    <row r="76" spans="1:19" s="80" customFormat="1" ht="72" x14ac:dyDescent="0.2">
      <c r="A76" s="75">
        <v>63</v>
      </c>
      <c r="B76" s="331"/>
      <c r="C76" s="328"/>
      <c r="D76" s="76" t="s">
        <v>1284</v>
      </c>
      <c r="E76" s="77">
        <v>1</v>
      </c>
      <c r="F76" s="21">
        <f t="shared" si="16"/>
        <v>1</v>
      </c>
      <c r="G76" s="21">
        <f t="shared" si="17"/>
        <v>1</v>
      </c>
      <c r="H76" s="21">
        <v>1</v>
      </c>
      <c r="I76" s="76" t="s">
        <v>611</v>
      </c>
      <c r="J76" s="78">
        <v>1</v>
      </c>
      <c r="K76" s="21">
        <f t="shared" si="12"/>
        <v>1</v>
      </c>
      <c r="L76" s="21">
        <f t="shared" si="13"/>
        <v>1</v>
      </c>
      <c r="M76" s="21">
        <v>1</v>
      </c>
      <c r="N76" s="76" t="s">
        <v>612</v>
      </c>
      <c r="O76" s="78">
        <v>1</v>
      </c>
      <c r="P76" s="21">
        <f t="shared" si="14"/>
        <v>1</v>
      </c>
      <c r="Q76" s="21">
        <f t="shared" si="15"/>
        <v>1</v>
      </c>
      <c r="R76" s="21">
        <v>1</v>
      </c>
      <c r="S76" s="329"/>
    </row>
    <row r="77" spans="1:19" s="84" customFormat="1" ht="18" x14ac:dyDescent="0.2">
      <c r="A77" s="336" t="s">
        <v>160</v>
      </c>
      <c r="B77" s="336"/>
      <c r="C77" s="336"/>
      <c r="D77" s="336"/>
      <c r="E77" s="336"/>
      <c r="F77" s="336"/>
      <c r="G77" s="336"/>
      <c r="H77" s="336"/>
      <c r="I77" s="336"/>
      <c r="J77" s="336"/>
      <c r="K77" s="336"/>
      <c r="L77" s="336"/>
      <c r="M77" s="336"/>
      <c r="N77" s="336"/>
      <c r="O77" s="336"/>
      <c r="P77" s="336"/>
      <c r="Q77" s="336"/>
      <c r="R77" s="336"/>
      <c r="S77" s="336"/>
    </row>
    <row r="78" spans="1:19" s="80" customFormat="1" ht="54" x14ac:dyDescent="0.2">
      <c r="A78" s="75">
        <v>64</v>
      </c>
      <c r="B78" s="331" t="s">
        <v>885</v>
      </c>
      <c r="C78" s="328" t="s">
        <v>139</v>
      </c>
      <c r="D78" s="76" t="s">
        <v>640</v>
      </c>
      <c r="E78" s="77">
        <v>1</v>
      </c>
      <c r="F78" s="21">
        <f>IF(E78=G78,H78)</f>
        <v>1</v>
      </c>
      <c r="G78" s="21">
        <f>IF(E78="NA","NA",H78)</f>
        <v>1</v>
      </c>
      <c r="H78" s="21">
        <v>1</v>
      </c>
      <c r="I78" s="76" t="s">
        <v>611</v>
      </c>
      <c r="J78" s="78">
        <v>1</v>
      </c>
      <c r="K78" s="21">
        <f t="shared" ref="K78:K85" si="18">IF(J78=L78,M78)</f>
        <v>1</v>
      </c>
      <c r="L78" s="21">
        <f t="shared" ref="L78:L85" si="19">IF(J78="NA","NA",M78)</f>
        <v>1</v>
      </c>
      <c r="M78" s="21">
        <v>1</v>
      </c>
      <c r="N78" s="76" t="s">
        <v>612</v>
      </c>
      <c r="O78" s="78">
        <v>1</v>
      </c>
      <c r="P78" s="21">
        <f t="shared" ref="P78:P85" si="20">IF(O78=Q78,R78)</f>
        <v>1</v>
      </c>
      <c r="Q78" s="21">
        <f t="shared" ref="Q78:Q85" si="21">IF(O78="NA","NA",R78)</f>
        <v>1</v>
      </c>
      <c r="R78" s="21">
        <v>1</v>
      </c>
      <c r="S78" s="329" t="s">
        <v>147</v>
      </c>
    </row>
    <row r="79" spans="1:19" s="80" customFormat="1" ht="36" x14ac:dyDescent="0.2">
      <c r="A79" s="75">
        <v>65</v>
      </c>
      <c r="B79" s="331"/>
      <c r="C79" s="328"/>
      <c r="D79" s="76" t="s">
        <v>641</v>
      </c>
      <c r="E79" s="77">
        <v>1</v>
      </c>
      <c r="F79" s="21">
        <f>IF(E79=G79,H79)</f>
        <v>1</v>
      </c>
      <c r="G79" s="21">
        <f>IF(E79="NA","NA",H79)</f>
        <v>1</v>
      </c>
      <c r="H79" s="21">
        <v>1</v>
      </c>
      <c r="I79" s="76" t="s">
        <v>611</v>
      </c>
      <c r="J79" s="78">
        <v>1</v>
      </c>
      <c r="K79" s="21">
        <f t="shared" si="18"/>
        <v>1</v>
      </c>
      <c r="L79" s="21">
        <f t="shared" si="19"/>
        <v>1</v>
      </c>
      <c r="M79" s="21">
        <v>1</v>
      </c>
      <c r="N79" s="76" t="s">
        <v>612</v>
      </c>
      <c r="O79" s="78">
        <v>1</v>
      </c>
      <c r="P79" s="21">
        <f t="shared" si="20"/>
        <v>1</v>
      </c>
      <c r="Q79" s="21">
        <f t="shared" si="21"/>
        <v>1</v>
      </c>
      <c r="R79" s="21">
        <v>1</v>
      </c>
      <c r="S79" s="329"/>
    </row>
    <row r="80" spans="1:19" s="80" customFormat="1" ht="18" x14ac:dyDescent="0.2">
      <c r="A80" s="75">
        <v>66</v>
      </c>
      <c r="B80" s="331"/>
      <c r="C80" s="328"/>
      <c r="D80" s="76" t="s">
        <v>642</v>
      </c>
      <c r="E80" s="77">
        <v>1</v>
      </c>
      <c r="F80" s="21">
        <f t="shared" ref="F80:F85" si="22">IF(E80=G80,H80)</f>
        <v>1</v>
      </c>
      <c r="G80" s="21">
        <f t="shared" ref="G80:G85" si="23">IF(E80="NA","NA",H80)</f>
        <v>1</v>
      </c>
      <c r="H80" s="21">
        <v>1</v>
      </c>
      <c r="I80" s="76" t="s">
        <v>611</v>
      </c>
      <c r="J80" s="78">
        <v>1</v>
      </c>
      <c r="K80" s="21">
        <f t="shared" si="18"/>
        <v>1</v>
      </c>
      <c r="L80" s="21">
        <f t="shared" si="19"/>
        <v>1</v>
      </c>
      <c r="M80" s="21">
        <v>1</v>
      </c>
      <c r="N80" s="76" t="s">
        <v>612</v>
      </c>
      <c r="O80" s="78">
        <v>1</v>
      </c>
      <c r="P80" s="21">
        <f t="shared" si="20"/>
        <v>1</v>
      </c>
      <c r="Q80" s="21">
        <f t="shared" si="21"/>
        <v>1</v>
      </c>
      <c r="R80" s="21">
        <v>1</v>
      </c>
      <c r="S80" s="329"/>
    </row>
    <row r="81" spans="1:19" s="80" customFormat="1" ht="36" x14ac:dyDescent="0.2">
      <c r="A81" s="75">
        <v>67</v>
      </c>
      <c r="B81" s="331"/>
      <c r="C81" s="328"/>
      <c r="D81" s="76" t="s">
        <v>898</v>
      </c>
      <c r="E81" s="77">
        <v>1</v>
      </c>
      <c r="F81" s="21">
        <f t="shared" si="22"/>
        <v>1</v>
      </c>
      <c r="G81" s="21">
        <f t="shared" si="23"/>
        <v>1</v>
      </c>
      <c r="H81" s="21">
        <v>1</v>
      </c>
      <c r="I81" s="76" t="s">
        <v>611</v>
      </c>
      <c r="J81" s="78">
        <v>1</v>
      </c>
      <c r="K81" s="21">
        <f t="shared" si="18"/>
        <v>1</v>
      </c>
      <c r="L81" s="21">
        <f t="shared" si="19"/>
        <v>1</v>
      </c>
      <c r="M81" s="21">
        <v>1</v>
      </c>
      <c r="N81" s="76" t="s">
        <v>612</v>
      </c>
      <c r="O81" s="78">
        <v>1</v>
      </c>
      <c r="P81" s="21">
        <f t="shared" si="20"/>
        <v>1</v>
      </c>
      <c r="Q81" s="21">
        <f t="shared" si="21"/>
        <v>1</v>
      </c>
      <c r="R81" s="21">
        <v>1</v>
      </c>
      <c r="S81" s="329"/>
    </row>
    <row r="82" spans="1:19" s="80" customFormat="1" ht="18" x14ac:dyDescent="0.2">
      <c r="A82" s="75">
        <v>68</v>
      </c>
      <c r="B82" s="331"/>
      <c r="C82" s="328"/>
      <c r="D82" s="76" t="s">
        <v>644</v>
      </c>
      <c r="E82" s="77">
        <v>1</v>
      </c>
      <c r="F82" s="21">
        <f t="shared" si="22"/>
        <v>1</v>
      </c>
      <c r="G82" s="21">
        <f t="shared" si="23"/>
        <v>1</v>
      </c>
      <c r="H82" s="21">
        <v>1</v>
      </c>
      <c r="I82" s="76" t="s">
        <v>611</v>
      </c>
      <c r="J82" s="78">
        <v>1</v>
      </c>
      <c r="K82" s="21">
        <f t="shared" si="18"/>
        <v>1</v>
      </c>
      <c r="L82" s="21">
        <f t="shared" si="19"/>
        <v>1</v>
      </c>
      <c r="M82" s="21">
        <v>1</v>
      </c>
      <c r="N82" s="76" t="s">
        <v>612</v>
      </c>
      <c r="O82" s="78">
        <v>1</v>
      </c>
      <c r="P82" s="21">
        <f t="shared" si="20"/>
        <v>1</v>
      </c>
      <c r="Q82" s="21">
        <f t="shared" si="21"/>
        <v>1</v>
      </c>
      <c r="R82" s="21">
        <v>1</v>
      </c>
      <c r="S82" s="329"/>
    </row>
    <row r="83" spans="1:19" s="80" customFormat="1" ht="36" x14ac:dyDescent="0.2">
      <c r="A83" s="75">
        <v>69</v>
      </c>
      <c r="B83" s="331"/>
      <c r="C83" s="328"/>
      <c r="D83" s="76" t="s">
        <v>645</v>
      </c>
      <c r="E83" s="77">
        <v>1</v>
      </c>
      <c r="F83" s="21">
        <f t="shared" si="22"/>
        <v>1</v>
      </c>
      <c r="G83" s="21">
        <f t="shared" si="23"/>
        <v>1</v>
      </c>
      <c r="H83" s="21">
        <v>1</v>
      </c>
      <c r="I83" s="76" t="s">
        <v>611</v>
      </c>
      <c r="J83" s="78">
        <v>1</v>
      </c>
      <c r="K83" s="21">
        <f t="shared" si="18"/>
        <v>1</v>
      </c>
      <c r="L83" s="21">
        <f t="shared" si="19"/>
        <v>1</v>
      </c>
      <c r="M83" s="21">
        <v>1</v>
      </c>
      <c r="N83" s="76" t="s">
        <v>612</v>
      </c>
      <c r="O83" s="78">
        <v>1</v>
      </c>
      <c r="P83" s="21">
        <f t="shared" si="20"/>
        <v>1</v>
      </c>
      <c r="Q83" s="21">
        <f t="shared" si="21"/>
        <v>1</v>
      </c>
      <c r="R83" s="21">
        <v>1</v>
      </c>
      <c r="S83" s="329"/>
    </row>
    <row r="84" spans="1:19" s="80" customFormat="1" ht="18" x14ac:dyDescent="0.2">
      <c r="A84" s="75">
        <v>70</v>
      </c>
      <c r="B84" s="331"/>
      <c r="C84" s="328"/>
      <c r="D84" s="76" t="s">
        <v>646</v>
      </c>
      <c r="E84" s="77">
        <v>1</v>
      </c>
      <c r="F84" s="21">
        <f t="shared" si="22"/>
        <v>1</v>
      </c>
      <c r="G84" s="21">
        <f t="shared" si="23"/>
        <v>1</v>
      </c>
      <c r="H84" s="21">
        <v>1</v>
      </c>
      <c r="I84" s="76" t="s">
        <v>611</v>
      </c>
      <c r="J84" s="78">
        <v>1</v>
      </c>
      <c r="K84" s="21">
        <f t="shared" si="18"/>
        <v>1</v>
      </c>
      <c r="L84" s="21">
        <f t="shared" si="19"/>
        <v>1</v>
      </c>
      <c r="M84" s="21">
        <v>1</v>
      </c>
      <c r="N84" s="76" t="s">
        <v>612</v>
      </c>
      <c r="O84" s="78">
        <v>1</v>
      </c>
      <c r="P84" s="21">
        <f t="shared" si="20"/>
        <v>1</v>
      </c>
      <c r="Q84" s="21">
        <f t="shared" si="21"/>
        <v>1</v>
      </c>
      <c r="R84" s="21">
        <v>1</v>
      </c>
      <c r="S84" s="329"/>
    </row>
    <row r="85" spans="1:19" s="80" customFormat="1" ht="18" x14ac:dyDescent="0.2">
      <c r="A85" s="75">
        <v>71</v>
      </c>
      <c r="B85" s="331"/>
      <c r="C85" s="328"/>
      <c r="D85" s="76" t="s">
        <v>647</v>
      </c>
      <c r="E85" s="77">
        <v>1</v>
      </c>
      <c r="F85" s="21">
        <f t="shared" si="22"/>
        <v>1</v>
      </c>
      <c r="G85" s="21">
        <f t="shared" si="23"/>
        <v>1</v>
      </c>
      <c r="H85" s="21">
        <v>1</v>
      </c>
      <c r="I85" s="76" t="s">
        <v>611</v>
      </c>
      <c r="J85" s="78">
        <v>1</v>
      </c>
      <c r="K85" s="21">
        <f t="shared" si="18"/>
        <v>1</v>
      </c>
      <c r="L85" s="21">
        <f t="shared" si="19"/>
        <v>1</v>
      </c>
      <c r="M85" s="21">
        <v>1</v>
      </c>
      <c r="N85" s="76" t="s">
        <v>612</v>
      </c>
      <c r="O85" s="78">
        <v>1</v>
      </c>
      <c r="P85" s="21">
        <f t="shared" si="20"/>
        <v>1</v>
      </c>
      <c r="Q85" s="21">
        <f t="shared" si="21"/>
        <v>1</v>
      </c>
      <c r="R85" s="21">
        <v>1</v>
      </c>
      <c r="S85" s="329"/>
    </row>
    <row r="86" spans="1:19" s="84" customFormat="1" ht="18" x14ac:dyDescent="0.2">
      <c r="A86" s="336" t="s">
        <v>161</v>
      </c>
      <c r="B86" s="336"/>
      <c r="C86" s="336"/>
      <c r="D86" s="336"/>
      <c r="E86" s="336"/>
      <c r="F86" s="336"/>
      <c r="G86" s="336"/>
      <c r="H86" s="336"/>
      <c r="I86" s="336"/>
      <c r="J86" s="336"/>
      <c r="K86" s="336"/>
      <c r="L86" s="336"/>
      <c r="M86" s="336"/>
      <c r="N86" s="336"/>
      <c r="O86" s="336"/>
      <c r="P86" s="336"/>
      <c r="Q86" s="336"/>
      <c r="R86" s="336"/>
      <c r="S86" s="336"/>
    </row>
    <row r="87" spans="1:19" s="80" customFormat="1" ht="36" x14ac:dyDescent="0.2">
      <c r="A87" s="75">
        <v>72</v>
      </c>
      <c r="B87" s="331" t="s">
        <v>885</v>
      </c>
      <c r="C87" s="328" t="s">
        <v>139</v>
      </c>
      <c r="D87" s="76" t="s">
        <v>648</v>
      </c>
      <c r="E87" s="77">
        <v>1</v>
      </c>
      <c r="F87" s="21">
        <f>IF(E87=G87,H87)</f>
        <v>1</v>
      </c>
      <c r="G87" s="21">
        <f>IF(E87="NA","NA",H87)</f>
        <v>1</v>
      </c>
      <c r="H87" s="21">
        <v>1</v>
      </c>
      <c r="I87" s="76" t="s">
        <v>611</v>
      </c>
      <c r="J87" s="78">
        <v>1</v>
      </c>
      <c r="K87" s="21">
        <f t="shared" ref="K87:K96" si="24">IF(J87=L87,M87)</f>
        <v>1</v>
      </c>
      <c r="L87" s="21">
        <f t="shared" ref="L87:L96" si="25">IF(J87="NA","NA",M87)</f>
        <v>1</v>
      </c>
      <c r="M87" s="21">
        <v>1</v>
      </c>
      <c r="N87" s="76" t="s">
        <v>612</v>
      </c>
      <c r="O87" s="78">
        <v>1</v>
      </c>
      <c r="P87" s="21">
        <f t="shared" ref="P87:P96" si="26">IF(O87=Q87,R87)</f>
        <v>1</v>
      </c>
      <c r="Q87" s="21">
        <f t="shared" ref="Q87:Q96" si="27">IF(O87="NA","NA",R87)</f>
        <v>1</v>
      </c>
      <c r="R87" s="21">
        <v>1</v>
      </c>
      <c r="S87" s="329" t="s">
        <v>147</v>
      </c>
    </row>
    <row r="88" spans="1:19" s="80" customFormat="1" ht="18" x14ac:dyDescent="0.2">
      <c r="A88" s="75">
        <v>73</v>
      </c>
      <c r="B88" s="331"/>
      <c r="C88" s="328"/>
      <c r="D88" s="76" t="s">
        <v>899</v>
      </c>
      <c r="E88" s="77">
        <v>1</v>
      </c>
      <c r="F88" s="21">
        <f>IF(E88=G88,H88)</f>
        <v>1</v>
      </c>
      <c r="G88" s="21">
        <f>IF(E88="NA","NA",H88)</f>
        <v>1</v>
      </c>
      <c r="H88" s="21">
        <v>1</v>
      </c>
      <c r="I88" s="76" t="s">
        <v>611</v>
      </c>
      <c r="J88" s="78">
        <v>1</v>
      </c>
      <c r="K88" s="21">
        <f t="shared" si="24"/>
        <v>1</v>
      </c>
      <c r="L88" s="21">
        <f t="shared" si="25"/>
        <v>1</v>
      </c>
      <c r="M88" s="21">
        <v>1</v>
      </c>
      <c r="N88" s="76" t="s">
        <v>612</v>
      </c>
      <c r="O88" s="78">
        <v>1</v>
      </c>
      <c r="P88" s="21">
        <f t="shared" si="26"/>
        <v>1</v>
      </c>
      <c r="Q88" s="21">
        <f t="shared" si="27"/>
        <v>1</v>
      </c>
      <c r="R88" s="21">
        <v>1</v>
      </c>
      <c r="S88" s="329"/>
    </row>
    <row r="89" spans="1:19" s="80" customFormat="1" ht="18" x14ac:dyDescent="0.2">
      <c r="A89" s="75">
        <v>74</v>
      </c>
      <c r="B89" s="331"/>
      <c r="C89" s="328"/>
      <c r="D89" s="76" t="s">
        <v>650</v>
      </c>
      <c r="E89" s="77">
        <v>1</v>
      </c>
      <c r="F89" s="21">
        <f t="shared" ref="F89:F96" si="28">IF(E89=G89,H89)</f>
        <v>1</v>
      </c>
      <c r="G89" s="21">
        <f t="shared" ref="G89:G96" si="29">IF(E89="NA","NA",H89)</f>
        <v>1</v>
      </c>
      <c r="H89" s="21">
        <v>1</v>
      </c>
      <c r="I89" s="76" t="s">
        <v>611</v>
      </c>
      <c r="J89" s="78">
        <v>1</v>
      </c>
      <c r="K89" s="21">
        <f t="shared" si="24"/>
        <v>1</v>
      </c>
      <c r="L89" s="21">
        <f t="shared" si="25"/>
        <v>1</v>
      </c>
      <c r="M89" s="21">
        <v>1</v>
      </c>
      <c r="N89" s="76" t="s">
        <v>612</v>
      </c>
      <c r="O89" s="78">
        <v>1</v>
      </c>
      <c r="P89" s="21">
        <f t="shared" si="26"/>
        <v>1</v>
      </c>
      <c r="Q89" s="21">
        <f t="shared" si="27"/>
        <v>1</v>
      </c>
      <c r="R89" s="21">
        <v>1</v>
      </c>
      <c r="S89" s="329"/>
    </row>
    <row r="90" spans="1:19" s="80" customFormat="1" ht="18" x14ac:dyDescent="0.2">
      <c r="A90" s="75">
        <v>75</v>
      </c>
      <c r="B90" s="331"/>
      <c r="C90" s="328"/>
      <c r="D90" s="76" t="s">
        <v>651</v>
      </c>
      <c r="E90" s="77">
        <v>1</v>
      </c>
      <c r="F90" s="21">
        <f t="shared" si="28"/>
        <v>1</v>
      </c>
      <c r="G90" s="21">
        <f t="shared" si="29"/>
        <v>1</v>
      </c>
      <c r="H90" s="21">
        <v>1</v>
      </c>
      <c r="I90" s="76" t="s">
        <v>611</v>
      </c>
      <c r="J90" s="78">
        <v>1</v>
      </c>
      <c r="K90" s="21">
        <f t="shared" si="24"/>
        <v>1</v>
      </c>
      <c r="L90" s="21">
        <f t="shared" si="25"/>
        <v>1</v>
      </c>
      <c r="M90" s="21">
        <v>1</v>
      </c>
      <c r="N90" s="76" t="s">
        <v>612</v>
      </c>
      <c r="O90" s="78">
        <v>1</v>
      </c>
      <c r="P90" s="21">
        <f t="shared" si="26"/>
        <v>1</v>
      </c>
      <c r="Q90" s="21">
        <f t="shared" si="27"/>
        <v>1</v>
      </c>
      <c r="R90" s="21">
        <v>1</v>
      </c>
      <c r="S90" s="329"/>
    </row>
    <row r="91" spans="1:19" s="80" customFormat="1" ht="18" x14ac:dyDescent="0.2">
      <c r="A91" s="75">
        <v>76</v>
      </c>
      <c r="B91" s="331"/>
      <c r="C91" s="328"/>
      <c r="D91" s="76" t="s">
        <v>652</v>
      </c>
      <c r="E91" s="77">
        <v>1</v>
      </c>
      <c r="F91" s="21">
        <f t="shared" si="28"/>
        <v>1</v>
      </c>
      <c r="G91" s="21">
        <f t="shared" si="29"/>
        <v>1</v>
      </c>
      <c r="H91" s="21">
        <v>1</v>
      </c>
      <c r="I91" s="76" t="s">
        <v>611</v>
      </c>
      <c r="J91" s="78">
        <v>1</v>
      </c>
      <c r="K91" s="21">
        <f t="shared" si="24"/>
        <v>1</v>
      </c>
      <c r="L91" s="21">
        <f t="shared" si="25"/>
        <v>1</v>
      </c>
      <c r="M91" s="21">
        <v>1</v>
      </c>
      <c r="N91" s="76" t="s">
        <v>612</v>
      </c>
      <c r="O91" s="78">
        <v>1</v>
      </c>
      <c r="P91" s="21">
        <f t="shared" si="26"/>
        <v>1</v>
      </c>
      <c r="Q91" s="21">
        <f t="shared" si="27"/>
        <v>1</v>
      </c>
      <c r="R91" s="21">
        <v>1</v>
      </c>
      <c r="S91" s="329"/>
    </row>
    <row r="92" spans="1:19" s="80" customFormat="1" ht="18" x14ac:dyDescent="0.2">
      <c r="A92" s="75">
        <v>77</v>
      </c>
      <c r="B92" s="331"/>
      <c r="C92" s="328"/>
      <c r="D92" s="76" t="s">
        <v>653</v>
      </c>
      <c r="E92" s="77">
        <v>1</v>
      </c>
      <c r="F92" s="21">
        <f t="shared" si="28"/>
        <v>1</v>
      </c>
      <c r="G92" s="21">
        <f t="shared" si="29"/>
        <v>1</v>
      </c>
      <c r="H92" s="21">
        <v>1</v>
      </c>
      <c r="I92" s="76" t="s">
        <v>611</v>
      </c>
      <c r="J92" s="78">
        <v>1</v>
      </c>
      <c r="K92" s="21">
        <f t="shared" si="24"/>
        <v>1</v>
      </c>
      <c r="L92" s="21">
        <f t="shared" si="25"/>
        <v>1</v>
      </c>
      <c r="M92" s="21">
        <v>1</v>
      </c>
      <c r="N92" s="76" t="s">
        <v>612</v>
      </c>
      <c r="O92" s="78">
        <v>1</v>
      </c>
      <c r="P92" s="21">
        <f t="shared" si="26"/>
        <v>1</v>
      </c>
      <c r="Q92" s="21">
        <f t="shared" si="27"/>
        <v>1</v>
      </c>
      <c r="R92" s="21">
        <v>1</v>
      </c>
      <c r="S92" s="329"/>
    </row>
    <row r="93" spans="1:19" s="80" customFormat="1" ht="18" x14ac:dyDescent="0.2">
      <c r="A93" s="75">
        <v>78</v>
      </c>
      <c r="B93" s="331"/>
      <c r="C93" s="328"/>
      <c r="D93" s="76" t="s">
        <v>654</v>
      </c>
      <c r="E93" s="77">
        <v>1</v>
      </c>
      <c r="F93" s="21">
        <f t="shared" si="28"/>
        <v>1</v>
      </c>
      <c r="G93" s="21">
        <f t="shared" si="29"/>
        <v>1</v>
      </c>
      <c r="H93" s="21">
        <v>1</v>
      </c>
      <c r="I93" s="76" t="s">
        <v>611</v>
      </c>
      <c r="J93" s="78">
        <v>1</v>
      </c>
      <c r="K93" s="21">
        <f t="shared" si="24"/>
        <v>1</v>
      </c>
      <c r="L93" s="21">
        <f t="shared" si="25"/>
        <v>1</v>
      </c>
      <c r="M93" s="21">
        <v>1</v>
      </c>
      <c r="N93" s="76" t="s">
        <v>612</v>
      </c>
      <c r="O93" s="78">
        <v>1</v>
      </c>
      <c r="P93" s="21">
        <f t="shared" si="26"/>
        <v>1</v>
      </c>
      <c r="Q93" s="21">
        <f t="shared" si="27"/>
        <v>1</v>
      </c>
      <c r="R93" s="21">
        <v>1</v>
      </c>
      <c r="S93" s="329"/>
    </row>
    <row r="94" spans="1:19" s="80" customFormat="1" ht="90" x14ac:dyDescent="0.2">
      <c r="A94" s="75">
        <v>79</v>
      </c>
      <c r="B94" s="331"/>
      <c r="C94" s="328"/>
      <c r="D94" s="76" t="s">
        <v>900</v>
      </c>
      <c r="E94" s="77">
        <v>1</v>
      </c>
      <c r="F94" s="21">
        <f t="shared" si="28"/>
        <v>1</v>
      </c>
      <c r="G94" s="21">
        <f t="shared" si="29"/>
        <v>1</v>
      </c>
      <c r="H94" s="21">
        <v>1</v>
      </c>
      <c r="I94" s="76" t="s">
        <v>901</v>
      </c>
      <c r="J94" s="78">
        <v>1</v>
      </c>
      <c r="K94" s="21">
        <f t="shared" si="24"/>
        <v>1</v>
      </c>
      <c r="L94" s="21">
        <f t="shared" si="25"/>
        <v>1</v>
      </c>
      <c r="M94" s="21">
        <v>1</v>
      </c>
      <c r="N94" s="76" t="s">
        <v>902</v>
      </c>
      <c r="O94" s="78">
        <v>1</v>
      </c>
      <c r="P94" s="21">
        <f t="shared" si="26"/>
        <v>1</v>
      </c>
      <c r="Q94" s="21">
        <f t="shared" si="27"/>
        <v>1</v>
      </c>
      <c r="R94" s="21">
        <v>1</v>
      </c>
      <c r="S94" s="329"/>
    </row>
    <row r="95" spans="1:19" s="80" customFormat="1" ht="72" x14ac:dyDescent="0.2">
      <c r="A95" s="75">
        <v>80</v>
      </c>
      <c r="B95" s="331"/>
      <c r="C95" s="328"/>
      <c r="D95" s="76" t="s">
        <v>903</v>
      </c>
      <c r="E95" s="77">
        <v>1</v>
      </c>
      <c r="F95" s="21">
        <f t="shared" si="28"/>
        <v>1</v>
      </c>
      <c r="G95" s="21">
        <f t="shared" si="29"/>
        <v>1</v>
      </c>
      <c r="H95" s="21">
        <v>1</v>
      </c>
      <c r="I95" s="76" t="s">
        <v>904</v>
      </c>
      <c r="J95" s="78">
        <v>1</v>
      </c>
      <c r="K95" s="21">
        <f t="shared" si="24"/>
        <v>1</v>
      </c>
      <c r="L95" s="21">
        <f t="shared" si="25"/>
        <v>1</v>
      </c>
      <c r="M95" s="21">
        <v>1</v>
      </c>
      <c r="N95" s="76" t="s">
        <v>905</v>
      </c>
      <c r="O95" s="78">
        <v>1</v>
      </c>
      <c r="P95" s="21">
        <f t="shared" si="26"/>
        <v>1</v>
      </c>
      <c r="Q95" s="21">
        <f t="shared" si="27"/>
        <v>1</v>
      </c>
      <c r="R95" s="21">
        <v>1</v>
      </c>
      <c r="S95" s="329"/>
    </row>
    <row r="96" spans="1:19" s="80" customFormat="1" ht="72" x14ac:dyDescent="0.2">
      <c r="A96" s="75">
        <v>81</v>
      </c>
      <c r="B96" s="331"/>
      <c r="C96" s="328"/>
      <c r="D96" s="76" t="s">
        <v>906</v>
      </c>
      <c r="E96" s="77">
        <v>1</v>
      </c>
      <c r="F96" s="21">
        <f t="shared" si="28"/>
        <v>1</v>
      </c>
      <c r="G96" s="21">
        <f t="shared" si="29"/>
        <v>1</v>
      </c>
      <c r="H96" s="21">
        <v>1</v>
      </c>
      <c r="I96" s="76" t="s">
        <v>907</v>
      </c>
      <c r="J96" s="78">
        <v>1</v>
      </c>
      <c r="K96" s="21">
        <f t="shared" si="24"/>
        <v>1</v>
      </c>
      <c r="L96" s="21">
        <f t="shared" si="25"/>
        <v>1</v>
      </c>
      <c r="M96" s="21">
        <v>1</v>
      </c>
      <c r="N96" s="76" t="s">
        <v>608</v>
      </c>
      <c r="O96" s="78">
        <v>1</v>
      </c>
      <c r="P96" s="21">
        <f t="shared" si="26"/>
        <v>1</v>
      </c>
      <c r="Q96" s="21">
        <f t="shared" si="27"/>
        <v>1</v>
      </c>
      <c r="R96" s="21">
        <v>1</v>
      </c>
      <c r="S96" s="329"/>
    </row>
    <row r="97" spans="2:19" s="68" customFormat="1" ht="36" x14ac:dyDescent="0.2">
      <c r="B97" s="176" t="s">
        <v>1448</v>
      </c>
      <c r="C97" s="177"/>
      <c r="D97" s="178">
        <f>'RESULTADOS CARDIO'!F26</f>
        <v>1</v>
      </c>
      <c r="E97" s="86">
        <f>SUM(E10:E96)</f>
        <v>81</v>
      </c>
      <c r="F97" s="86">
        <f>SUM(F10:F96)</f>
        <v>81</v>
      </c>
      <c r="G97" s="86">
        <f>SUM(G10:G96)</f>
        <v>81</v>
      </c>
      <c r="H97" s="86">
        <f>SUM(H10:H96)</f>
        <v>81</v>
      </c>
      <c r="I97" s="87"/>
      <c r="J97" s="86">
        <f>SUM(J10:J96)</f>
        <v>81</v>
      </c>
      <c r="K97" s="86">
        <f>SUM(K10:K96)</f>
        <v>81</v>
      </c>
      <c r="L97" s="86">
        <f>SUM(L10:L96)</f>
        <v>81</v>
      </c>
      <c r="M97" s="86">
        <f>SUM(M10:M96)</f>
        <v>81</v>
      </c>
      <c r="N97" s="87"/>
      <c r="O97" s="86">
        <f>SUM(O10:O96)</f>
        <v>79</v>
      </c>
      <c r="P97" s="86">
        <f>SUM(P10:P96)</f>
        <v>79</v>
      </c>
      <c r="Q97" s="86">
        <f>SUM(Q10:Q96)</f>
        <v>79</v>
      </c>
      <c r="R97" s="86">
        <f>SUM(R10:R96)</f>
        <v>79</v>
      </c>
      <c r="S97" s="85"/>
    </row>
    <row r="98" spans="2:19" s="68" customFormat="1" ht="18" x14ac:dyDescent="0.2">
      <c r="B98" s="88"/>
      <c r="R98" s="88"/>
    </row>
    <row r="99" spans="2:19" s="68" customFormat="1" ht="18" x14ac:dyDescent="0.2">
      <c r="B99" s="88"/>
      <c r="R99" s="88"/>
    </row>
    <row r="100" spans="2:19" s="68" customFormat="1" ht="18" x14ac:dyDescent="0.2">
      <c r="B100" s="88"/>
      <c r="R100" s="88"/>
    </row>
    <row r="101" spans="2:19" s="68" customFormat="1" ht="9" customHeight="1" x14ac:dyDescent="0.2">
      <c r="C101" s="88"/>
      <c r="S101" s="88"/>
    </row>
    <row r="102" spans="2:19" s="68" customFormat="1" ht="9" customHeight="1" x14ac:dyDescent="0.2">
      <c r="C102" s="88"/>
      <c r="S102" s="88"/>
    </row>
  </sheetData>
  <mergeCells count="67">
    <mergeCell ref="S87:S96"/>
    <mergeCell ref="S78:S85"/>
    <mergeCell ref="S68:S76"/>
    <mergeCell ref="C87:C96"/>
    <mergeCell ref="B87:B96"/>
    <mergeCell ref="C78:C85"/>
    <mergeCell ref="B78:B85"/>
    <mergeCell ref="C68:C76"/>
    <mergeCell ref="B68:B76"/>
    <mergeCell ref="A86:S86"/>
    <mergeCell ref="A77:S77"/>
    <mergeCell ref="A67:S67"/>
    <mergeCell ref="C48:C66"/>
    <mergeCell ref="B48:B66"/>
    <mergeCell ref="S48:S66"/>
    <mergeCell ref="B41:B43"/>
    <mergeCell ref="C41:C43"/>
    <mergeCell ref="S41:S43"/>
    <mergeCell ref="A44:S44"/>
    <mergeCell ref="A47:S47"/>
    <mergeCell ref="J29:J30"/>
    <mergeCell ref="N29:N30"/>
    <mergeCell ref="O29:O30"/>
    <mergeCell ref="S29:S30"/>
    <mergeCell ref="B32:B39"/>
    <mergeCell ref="C32:C39"/>
    <mergeCell ref="S32:S39"/>
    <mergeCell ref="C24:C31"/>
    <mergeCell ref="C10:C12"/>
    <mergeCell ref="S10:S12"/>
    <mergeCell ref="C14:C15"/>
    <mergeCell ref="S14:S15"/>
    <mergeCell ref="B20:B23"/>
    <mergeCell ref="C20:C23"/>
    <mergeCell ref="S20:S21"/>
    <mergeCell ref="B16:B17"/>
    <mergeCell ref="C16:C17"/>
    <mergeCell ref="S16:S17"/>
    <mergeCell ref="S18:S19"/>
    <mergeCell ref="C18:C19"/>
    <mergeCell ref="A1:S1"/>
    <mergeCell ref="A2:S2"/>
    <mergeCell ref="A5:S5"/>
    <mergeCell ref="A3:S3"/>
    <mergeCell ref="A7:A9"/>
    <mergeCell ref="B7:B9"/>
    <mergeCell ref="C7:C9"/>
    <mergeCell ref="E7:E9"/>
    <mergeCell ref="J7:J9"/>
    <mergeCell ref="O7:O9"/>
    <mergeCell ref="S7:S9"/>
    <mergeCell ref="F7:F9"/>
    <mergeCell ref="G7:G9"/>
    <mergeCell ref="H7:H9"/>
    <mergeCell ref="K7:K9"/>
    <mergeCell ref="L7:L9"/>
    <mergeCell ref="A4:S4"/>
    <mergeCell ref="M7:M9"/>
    <mergeCell ref="P7:P9"/>
    <mergeCell ref="Q7:Q9"/>
    <mergeCell ref="R7:R9"/>
    <mergeCell ref="C6:I6"/>
    <mergeCell ref="A29:A30"/>
    <mergeCell ref="B29:B30"/>
    <mergeCell ref="D29:D30"/>
    <mergeCell ref="E29:E30"/>
    <mergeCell ref="I29:I30"/>
  </mergeCells>
  <pageMargins left="0.70866141732283472" right="0.70866141732283472" top="0.74803149606299213" bottom="0.74803149606299213" header="0.31496062992125984" footer="0.31496062992125984"/>
  <pageSetup scale="30"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8E001B"/>
    <pageSetUpPr fitToPage="1"/>
  </sheetPr>
  <dimension ref="A1:S137"/>
  <sheetViews>
    <sheetView view="pageBreakPreview" topLeftCell="A5" zoomScale="60" zoomScaleNormal="70" workbookViewId="0">
      <selection activeCell="I14" sqref="I14"/>
    </sheetView>
  </sheetViews>
  <sheetFormatPr baseColWidth="10" defaultColWidth="9.5" defaultRowHeight="9" customHeight="1" x14ac:dyDescent="0.2"/>
  <cols>
    <col min="1" max="1" width="5.83203125" style="63" customWidth="1"/>
    <col min="2" max="2" width="50.83203125" style="63" customWidth="1"/>
    <col min="3" max="3" width="22.83203125" style="34" customWidth="1"/>
    <col min="4" max="4" width="74.1640625" style="63" customWidth="1"/>
    <col min="5" max="5" width="14.5" style="63" bestFit="1" customWidth="1"/>
    <col min="6" max="8" width="14.5" style="63" hidden="1" customWidth="1"/>
    <col min="9" max="9" width="107.83203125" style="63" customWidth="1"/>
    <col min="10" max="10" width="14.5" style="63" bestFit="1" customWidth="1"/>
    <col min="11" max="13" width="14.5" style="63" hidden="1" customWidth="1"/>
    <col min="14" max="14" width="90.83203125" style="63" customWidth="1"/>
    <col min="15" max="15" width="14.5" style="63" bestFit="1" customWidth="1"/>
    <col min="16" max="18" width="14.5" style="63" hidden="1" customWidth="1"/>
    <col min="19" max="19" width="50.83203125" style="34" customWidth="1"/>
    <col min="20" max="16384" width="9.5" style="36"/>
  </cols>
  <sheetData>
    <row r="1" spans="1:19" s="8" customFormat="1" ht="23.25" customHeight="1" x14ac:dyDescent="0.4">
      <c r="A1" s="195" t="s">
        <v>1470</v>
      </c>
      <c r="B1" s="211"/>
      <c r="C1" s="211"/>
      <c r="D1" s="211"/>
      <c r="E1" s="211"/>
      <c r="F1" s="211"/>
      <c r="G1" s="211"/>
      <c r="H1" s="211"/>
      <c r="I1" s="211"/>
      <c r="J1" s="211"/>
      <c r="K1" s="211"/>
      <c r="L1" s="211"/>
      <c r="M1" s="211"/>
      <c r="N1" s="211"/>
      <c r="O1" s="211"/>
      <c r="P1" s="211"/>
      <c r="Q1" s="211"/>
      <c r="R1" s="211"/>
      <c r="S1" s="196"/>
    </row>
    <row r="2" spans="1:19" s="8" customFormat="1" ht="21.75" x14ac:dyDescent="0.4">
      <c r="A2" s="197" t="s">
        <v>23</v>
      </c>
      <c r="B2" s="212"/>
      <c r="C2" s="212"/>
      <c r="D2" s="212"/>
      <c r="E2" s="212"/>
      <c r="F2" s="212"/>
      <c r="G2" s="212"/>
      <c r="H2" s="212"/>
      <c r="I2" s="212"/>
      <c r="J2" s="212"/>
      <c r="K2" s="212"/>
      <c r="L2" s="212"/>
      <c r="M2" s="212"/>
      <c r="N2" s="212"/>
      <c r="O2" s="212"/>
      <c r="P2" s="212"/>
      <c r="Q2" s="212"/>
      <c r="R2" s="212"/>
      <c r="S2" s="198"/>
    </row>
    <row r="3" spans="1:19" s="9" customFormat="1" ht="37.5" customHeight="1" x14ac:dyDescent="0.2">
      <c r="A3" s="199" t="s">
        <v>338</v>
      </c>
      <c r="B3" s="213"/>
      <c r="C3" s="213"/>
      <c r="D3" s="213"/>
      <c r="E3" s="213"/>
      <c r="F3" s="213"/>
      <c r="G3" s="213"/>
      <c r="H3" s="213"/>
      <c r="I3" s="213"/>
      <c r="J3" s="213"/>
      <c r="K3" s="213"/>
      <c r="L3" s="213"/>
      <c r="M3" s="213"/>
      <c r="N3" s="213"/>
      <c r="O3" s="213"/>
      <c r="P3" s="213"/>
      <c r="Q3" s="213"/>
      <c r="R3" s="213"/>
      <c r="S3" s="200"/>
    </row>
    <row r="4" spans="1:19" s="10" customFormat="1" ht="49.5" customHeight="1" x14ac:dyDescent="0.2">
      <c r="A4" s="219" t="s">
        <v>1529</v>
      </c>
      <c r="B4" s="220"/>
      <c r="C4" s="220"/>
      <c r="D4" s="220"/>
      <c r="E4" s="220"/>
      <c r="F4" s="220"/>
      <c r="G4" s="220"/>
      <c r="H4" s="220"/>
      <c r="I4" s="220"/>
      <c r="J4" s="220"/>
      <c r="K4" s="220"/>
      <c r="L4" s="220"/>
      <c r="M4" s="220"/>
      <c r="N4" s="220"/>
      <c r="O4" s="220"/>
      <c r="P4" s="220"/>
      <c r="Q4" s="220"/>
      <c r="R4" s="220"/>
      <c r="S4" s="220"/>
    </row>
    <row r="5" spans="1:19" s="11" customFormat="1" ht="17.25" customHeight="1" x14ac:dyDescent="0.2">
      <c r="A5" s="240" t="s">
        <v>1419</v>
      </c>
      <c r="B5" s="241"/>
      <c r="C5" s="241"/>
      <c r="D5" s="241"/>
      <c r="E5" s="241"/>
      <c r="F5" s="241"/>
      <c r="G5" s="241"/>
      <c r="H5" s="241"/>
      <c r="I5" s="241"/>
      <c r="J5" s="241"/>
      <c r="K5" s="241"/>
      <c r="L5" s="241"/>
      <c r="M5" s="241"/>
      <c r="N5" s="241"/>
      <c r="O5" s="241"/>
      <c r="P5" s="241"/>
      <c r="Q5" s="241"/>
      <c r="R5" s="241"/>
      <c r="S5" s="242"/>
    </row>
    <row r="6" spans="1:19" s="11" customFormat="1" ht="17.25" customHeight="1" x14ac:dyDescent="0.2">
      <c r="A6" s="152"/>
      <c r="B6" s="153"/>
      <c r="C6" s="230">
        <f>CARÁTULA!C8</f>
        <v>0</v>
      </c>
      <c r="D6" s="230"/>
      <c r="E6" s="230"/>
      <c r="F6" s="230"/>
      <c r="G6" s="230"/>
      <c r="H6" s="230"/>
      <c r="I6" s="230"/>
      <c r="J6" s="153"/>
      <c r="K6" s="153"/>
      <c r="L6" s="153"/>
      <c r="M6" s="153"/>
      <c r="N6" s="149">
        <f>CARÁTULA!C11</f>
        <v>0</v>
      </c>
      <c r="O6" s="153"/>
      <c r="P6" s="153"/>
      <c r="Q6" s="153"/>
      <c r="R6" s="153"/>
      <c r="S6" s="154"/>
    </row>
    <row r="7" spans="1:19" s="11" customFormat="1" ht="17.25" customHeight="1" x14ac:dyDescent="0.2">
      <c r="A7" s="249"/>
      <c r="B7" s="251" t="s">
        <v>24</v>
      </c>
      <c r="C7" s="223" t="s">
        <v>25</v>
      </c>
      <c r="D7" s="12" t="s">
        <v>26</v>
      </c>
      <c r="E7" s="223" t="s">
        <v>27</v>
      </c>
      <c r="F7" s="254" t="s">
        <v>1323</v>
      </c>
      <c r="G7" s="235" t="s">
        <v>476</v>
      </c>
      <c r="H7" s="257" t="s">
        <v>1324</v>
      </c>
      <c r="I7" s="12" t="s">
        <v>12</v>
      </c>
      <c r="J7" s="223" t="s">
        <v>27</v>
      </c>
      <c r="K7" s="254" t="s">
        <v>1323</v>
      </c>
      <c r="L7" s="235" t="s">
        <v>476</v>
      </c>
      <c r="M7" s="257" t="s">
        <v>1324</v>
      </c>
      <c r="N7" s="13" t="s">
        <v>13</v>
      </c>
      <c r="O7" s="243" t="s">
        <v>27</v>
      </c>
      <c r="P7" s="235" t="s">
        <v>1323</v>
      </c>
      <c r="Q7" s="235" t="s">
        <v>476</v>
      </c>
      <c r="R7" s="235" t="s">
        <v>1324</v>
      </c>
      <c r="S7" s="246" t="s">
        <v>28</v>
      </c>
    </row>
    <row r="8" spans="1:19" s="11" customFormat="1" ht="19.899999999999999" customHeight="1" x14ac:dyDescent="0.2">
      <c r="A8" s="217"/>
      <c r="B8" s="252"/>
      <c r="C8" s="238"/>
      <c r="D8" s="14" t="s">
        <v>29</v>
      </c>
      <c r="E8" s="238"/>
      <c r="F8" s="255"/>
      <c r="G8" s="236"/>
      <c r="H8" s="258"/>
      <c r="I8" s="14" t="s">
        <v>29</v>
      </c>
      <c r="J8" s="238"/>
      <c r="K8" s="255"/>
      <c r="L8" s="236"/>
      <c r="M8" s="258"/>
      <c r="N8" s="15" t="s">
        <v>14</v>
      </c>
      <c r="O8" s="244"/>
      <c r="P8" s="236"/>
      <c r="Q8" s="236"/>
      <c r="R8" s="236"/>
      <c r="S8" s="247"/>
    </row>
    <row r="9" spans="1:19" s="11" customFormat="1" ht="19.899999999999999" customHeight="1" x14ac:dyDescent="0.2">
      <c r="A9" s="250"/>
      <c r="B9" s="253"/>
      <c r="C9" s="239"/>
      <c r="D9" s="16" t="s">
        <v>30</v>
      </c>
      <c r="E9" s="239"/>
      <c r="F9" s="256"/>
      <c r="G9" s="221"/>
      <c r="H9" s="259"/>
      <c r="I9" s="16" t="s">
        <v>30</v>
      </c>
      <c r="J9" s="239"/>
      <c r="K9" s="256"/>
      <c r="L9" s="221"/>
      <c r="M9" s="259"/>
      <c r="N9" s="17" t="s">
        <v>30</v>
      </c>
      <c r="O9" s="245"/>
      <c r="P9" s="237"/>
      <c r="Q9" s="237"/>
      <c r="R9" s="237"/>
      <c r="S9" s="248"/>
    </row>
    <row r="10" spans="1:19" s="90" customFormat="1" ht="45" customHeight="1" x14ac:dyDescent="0.2">
      <c r="A10" s="37">
        <v>1</v>
      </c>
      <c r="B10" s="275" t="s">
        <v>908</v>
      </c>
      <c r="C10" s="229" t="s">
        <v>1487</v>
      </c>
      <c r="D10" s="166" t="s">
        <v>909</v>
      </c>
      <c r="E10" s="39">
        <v>1</v>
      </c>
      <c r="F10" s="21">
        <f>IF(E10=G10,H10)</f>
        <v>1</v>
      </c>
      <c r="G10" s="21">
        <f>IF(E10="NA","NA",H10)</f>
        <v>1</v>
      </c>
      <c r="H10" s="21">
        <v>1</v>
      </c>
      <c r="I10" s="38" t="s">
        <v>910</v>
      </c>
      <c r="J10" s="40">
        <v>1</v>
      </c>
      <c r="K10" s="21">
        <f t="shared" ref="K10:K32" si="0">IF(J10=L10,M10)</f>
        <v>1</v>
      </c>
      <c r="L10" s="21">
        <f t="shared" ref="L10:L32" si="1">IF(J10="NA","NA",M10)</f>
        <v>1</v>
      </c>
      <c r="M10" s="21">
        <v>1</v>
      </c>
      <c r="N10" s="166" t="s">
        <v>911</v>
      </c>
      <c r="O10" s="40">
        <v>1</v>
      </c>
      <c r="P10" s="21">
        <f t="shared" ref="P10:P32" si="2">IF(O10=Q10,R10)</f>
        <v>1</v>
      </c>
      <c r="Q10" s="21">
        <f t="shared" ref="Q10:Q32" si="3">IF(O10="NA","NA",R10)</f>
        <v>1</v>
      </c>
      <c r="R10" s="21">
        <v>1</v>
      </c>
      <c r="S10" s="228" t="s">
        <v>175</v>
      </c>
    </row>
    <row r="11" spans="1:19" s="90" customFormat="1" ht="62.25" customHeight="1" x14ac:dyDescent="0.2">
      <c r="A11" s="37">
        <v>2</v>
      </c>
      <c r="B11" s="275"/>
      <c r="C11" s="229"/>
      <c r="D11" s="166" t="s">
        <v>912</v>
      </c>
      <c r="E11" s="39">
        <v>1</v>
      </c>
      <c r="F11" s="21">
        <f>IF(E11=G11,H11)</f>
        <v>1</v>
      </c>
      <c r="G11" s="21">
        <f>IF(E11="NA","NA",H11)</f>
        <v>1</v>
      </c>
      <c r="H11" s="21">
        <v>1</v>
      </c>
      <c r="I11" s="166" t="s">
        <v>913</v>
      </c>
      <c r="J11" s="40">
        <v>1</v>
      </c>
      <c r="K11" s="21">
        <f t="shared" si="0"/>
        <v>1</v>
      </c>
      <c r="L11" s="21">
        <f t="shared" si="1"/>
        <v>1</v>
      </c>
      <c r="M11" s="21">
        <v>1</v>
      </c>
      <c r="N11" s="166" t="s">
        <v>911</v>
      </c>
      <c r="O11" s="40">
        <v>1</v>
      </c>
      <c r="P11" s="21">
        <f t="shared" si="2"/>
        <v>1</v>
      </c>
      <c r="Q11" s="21">
        <f t="shared" si="3"/>
        <v>1</v>
      </c>
      <c r="R11" s="21">
        <v>1</v>
      </c>
      <c r="S11" s="228"/>
    </row>
    <row r="12" spans="1:19" s="90" customFormat="1" ht="206.25" x14ac:dyDescent="0.2">
      <c r="A12" s="37">
        <v>3</v>
      </c>
      <c r="B12" s="38" t="s">
        <v>914</v>
      </c>
      <c r="C12" s="229" t="s">
        <v>1496</v>
      </c>
      <c r="D12" s="38" t="s">
        <v>1509</v>
      </c>
      <c r="E12" s="39">
        <v>1</v>
      </c>
      <c r="F12" s="21">
        <f t="shared" ref="F12:F32" si="4">IF(E12=G12,H12)</f>
        <v>1</v>
      </c>
      <c r="G12" s="21">
        <f t="shared" ref="G12:G32" si="5">IF(E12="NA","NA",H12)</f>
        <v>1</v>
      </c>
      <c r="H12" s="21">
        <v>1</v>
      </c>
      <c r="I12" s="38" t="s">
        <v>1510</v>
      </c>
      <c r="J12" s="40">
        <v>1</v>
      </c>
      <c r="K12" s="21">
        <f t="shared" si="0"/>
        <v>1</v>
      </c>
      <c r="L12" s="21">
        <f t="shared" si="1"/>
        <v>1</v>
      </c>
      <c r="M12" s="21">
        <v>1</v>
      </c>
      <c r="N12" s="38" t="s">
        <v>759</v>
      </c>
      <c r="O12" s="40">
        <v>1</v>
      </c>
      <c r="P12" s="21">
        <f t="shared" si="2"/>
        <v>1</v>
      </c>
      <c r="Q12" s="21">
        <f t="shared" si="3"/>
        <v>1</v>
      </c>
      <c r="R12" s="21">
        <v>1</v>
      </c>
      <c r="S12" s="228" t="s">
        <v>83</v>
      </c>
    </row>
    <row r="13" spans="1:19" s="90" customFormat="1" ht="93.75" x14ac:dyDescent="0.2">
      <c r="A13" s="37">
        <v>4</v>
      </c>
      <c r="B13" s="38" t="s">
        <v>915</v>
      </c>
      <c r="C13" s="229"/>
      <c r="D13" s="38" t="s">
        <v>764</v>
      </c>
      <c r="E13" s="39">
        <v>1</v>
      </c>
      <c r="F13" s="21">
        <f t="shared" si="4"/>
        <v>1</v>
      </c>
      <c r="G13" s="21">
        <f t="shared" si="5"/>
        <v>1</v>
      </c>
      <c r="H13" s="21">
        <v>1</v>
      </c>
      <c r="I13" s="38" t="s">
        <v>765</v>
      </c>
      <c r="J13" s="40">
        <v>1</v>
      </c>
      <c r="K13" s="21">
        <f t="shared" si="0"/>
        <v>1</v>
      </c>
      <c r="L13" s="21">
        <f t="shared" si="1"/>
        <v>1</v>
      </c>
      <c r="M13" s="21">
        <v>1</v>
      </c>
      <c r="N13" s="38" t="s">
        <v>916</v>
      </c>
      <c r="O13" s="91" t="s">
        <v>476</v>
      </c>
      <c r="P13" s="38" t="s">
        <v>476</v>
      </c>
      <c r="Q13" s="38" t="s">
        <v>476</v>
      </c>
      <c r="R13" s="38" t="s">
        <v>476</v>
      </c>
      <c r="S13" s="228"/>
    </row>
    <row r="14" spans="1:19" s="90" customFormat="1" ht="112.5" x14ac:dyDescent="0.2">
      <c r="A14" s="37">
        <v>5</v>
      </c>
      <c r="B14" s="38" t="s">
        <v>917</v>
      </c>
      <c r="C14" s="229"/>
      <c r="D14" s="38" t="s">
        <v>1568</v>
      </c>
      <c r="E14" s="39">
        <v>1</v>
      </c>
      <c r="F14" s="21">
        <f t="shared" si="4"/>
        <v>1</v>
      </c>
      <c r="G14" s="21">
        <f t="shared" si="5"/>
        <v>1</v>
      </c>
      <c r="H14" s="21">
        <v>1</v>
      </c>
      <c r="I14" s="38" t="s">
        <v>1567</v>
      </c>
      <c r="J14" s="40">
        <v>1</v>
      </c>
      <c r="K14" s="21">
        <f t="shared" si="0"/>
        <v>1</v>
      </c>
      <c r="L14" s="21">
        <f t="shared" si="1"/>
        <v>1</v>
      </c>
      <c r="M14" s="21">
        <v>1</v>
      </c>
      <c r="N14" s="38" t="s">
        <v>918</v>
      </c>
      <c r="O14" s="40">
        <v>1</v>
      </c>
      <c r="P14" s="21">
        <f t="shared" si="2"/>
        <v>1</v>
      </c>
      <c r="Q14" s="21">
        <f t="shared" si="3"/>
        <v>1</v>
      </c>
      <c r="R14" s="21">
        <v>1</v>
      </c>
      <c r="S14" s="228"/>
    </row>
    <row r="15" spans="1:19" s="90" customFormat="1" ht="141" customHeight="1" x14ac:dyDescent="0.2">
      <c r="A15" s="37">
        <v>6</v>
      </c>
      <c r="B15" s="38" t="s">
        <v>919</v>
      </c>
      <c r="C15" s="229"/>
      <c r="D15" s="38" t="s">
        <v>920</v>
      </c>
      <c r="E15" s="39">
        <v>1</v>
      </c>
      <c r="F15" s="21">
        <f t="shared" si="4"/>
        <v>1</v>
      </c>
      <c r="G15" s="21">
        <f t="shared" si="5"/>
        <v>1</v>
      </c>
      <c r="H15" s="21">
        <v>1</v>
      </c>
      <c r="I15" s="38" t="s">
        <v>921</v>
      </c>
      <c r="J15" s="40">
        <v>1</v>
      </c>
      <c r="K15" s="21">
        <f t="shared" si="0"/>
        <v>1</v>
      </c>
      <c r="L15" s="21">
        <f t="shared" si="1"/>
        <v>1</v>
      </c>
      <c r="M15" s="21">
        <v>1</v>
      </c>
      <c r="N15" s="38" t="s">
        <v>916</v>
      </c>
      <c r="O15" s="91" t="s">
        <v>476</v>
      </c>
      <c r="P15" s="38" t="s">
        <v>476</v>
      </c>
      <c r="Q15" s="38" t="s">
        <v>476</v>
      </c>
      <c r="R15" s="38" t="s">
        <v>476</v>
      </c>
      <c r="S15" s="228"/>
    </row>
    <row r="16" spans="1:19" s="90" customFormat="1" ht="117" customHeight="1" x14ac:dyDescent="0.2">
      <c r="A16" s="37">
        <v>7</v>
      </c>
      <c r="B16" s="38" t="s">
        <v>922</v>
      </c>
      <c r="C16" s="229"/>
      <c r="D16" s="38" t="s">
        <v>923</v>
      </c>
      <c r="E16" s="39">
        <v>1</v>
      </c>
      <c r="F16" s="21">
        <f t="shared" si="4"/>
        <v>1</v>
      </c>
      <c r="G16" s="21">
        <f t="shared" si="5"/>
        <v>1</v>
      </c>
      <c r="H16" s="21">
        <v>1</v>
      </c>
      <c r="I16" s="38" t="s">
        <v>924</v>
      </c>
      <c r="J16" s="40">
        <v>1</v>
      </c>
      <c r="K16" s="21">
        <f t="shared" si="0"/>
        <v>1</v>
      </c>
      <c r="L16" s="21">
        <f t="shared" si="1"/>
        <v>1</v>
      </c>
      <c r="M16" s="21">
        <v>1</v>
      </c>
      <c r="N16" s="38" t="s">
        <v>925</v>
      </c>
      <c r="O16" s="40">
        <v>1</v>
      </c>
      <c r="P16" s="21">
        <f t="shared" si="2"/>
        <v>1</v>
      </c>
      <c r="Q16" s="21">
        <f t="shared" si="3"/>
        <v>1</v>
      </c>
      <c r="R16" s="21">
        <v>1</v>
      </c>
      <c r="S16" s="228"/>
    </row>
    <row r="17" spans="1:19" s="90" customFormat="1" ht="150" x14ac:dyDescent="0.2">
      <c r="A17" s="37">
        <v>8</v>
      </c>
      <c r="B17" s="38" t="s">
        <v>926</v>
      </c>
      <c r="C17" s="28" t="s">
        <v>178</v>
      </c>
      <c r="D17" s="38" t="s">
        <v>927</v>
      </c>
      <c r="E17" s="39">
        <v>1</v>
      </c>
      <c r="F17" s="21">
        <f t="shared" si="4"/>
        <v>1</v>
      </c>
      <c r="G17" s="21">
        <f t="shared" si="5"/>
        <v>1</v>
      </c>
      <c r="H17" s="21">
        <v>1</v>
      </c>
      <c r="I17" s="38" t="s">
        <v>928</v>
      </c>
      <c r="J17" s="40">
        <v>1</v>
      </c>
      <c r="K17" s="21">
        <f t="shared" si="0"/>
        <v>1</v>
      </c>
      <c r="L17" s="21">
        <f t="shared" si="1"/>
        <v>1</v>
      </c>
      <c r="M17" s="21">
        <v>1</v>
      </c>
      <c r="N17" s="38" t="s">
        <v>929</v>
      </c>
      <c r="O17" s="40">
        <v>1</v>
      </c>
      <c r="P17" s="21">
        <f t="shared" si="2"/>
        <v>1</v>
      </c>
      <c r="Q17" s="21">
        <f t="shared" si="3"/>
        <v>1</v>
      </c>
      <c r="R17" s="21">
        <v>1</v>
      </c>
      <c r="S17" s="228" t="s">
        <v>83</v>
      </c>
    </row>
    <row r="18" spans="1:19" s="90" customFormat="1" ht="114" customHeight="1" x14ac:dyDescent="0.2">
      <c r="A18" s="37">
        <v>9</v>
      </c>
      <c r="B18" s="38" t="s">
        <v>930</v>
      </c>
      <c r="C18" s="28" t="s">
        <v>179</v>
      </c>
      <c r="D18" s="38" t="s">
        <v>931</v>
      </c>
      <c r="E18" s="39">
        <v>1</v>
      </c>
      <c r="F18" s="21">
        <f t="shared" si="4"/>
        <v>1</v>
      </c>
      <c r="G18" s="21">
        <f t="shared" si="5"/>
        <v>1</v>
      </c>
      <c r="H18" s="21">
        <v>1</v>
      </c>
      <c r="I18" s="38" t="s">
        <v>932</v>
      </c>
      <c r="J18" s="40">
        <v>1</v>
      </c>
      <c r="K18" s="21">
        <f t="shared" si="0"/>
        <v>1</v>
      </c>
      <c r="L18" s="21">
        <f t="shared" si="1"/>
        <v>1</v>
      </c>
      <c r="M18" s="21">
        <v>1</v>
      </c>
      <c r="N18" s="38" t="s">
        <v>933</v>
      </c>
      <c r="O18" s="40">
        <v>1</v>
      </c>
      <c r="P18" s="21">
        <f t="shared" si="2"/>
        <v>1</v>
      </c>
      <c r="Q18" s="21">
        <f t="shared" si="3"/>
        <v>1</v>
      </c>
      <c r="R18" s="21">
        <v>1</v>
      </c>
      <c r="S18" s="228"/>
    </row>
    <row r="19" spans="1:19" s="90" customFormat="1" ht="136.5" customHeight="1" x14ac:dyDescent="0.2">
      <c r="A19" s="37">
        <v>10</v>
      </c>
      <c r="B19" s="38" t="s">
        <v>934</v>
      </c>
      <c r="C19" s="28" t="s">
        <v>67</v>
      </c>
      <c r="D19" s="38" t="s">
        <v>935</v>
      </c>
      <c r="E19" s="39">
        <v>1</v>
      </c>
      <c r="F19" s="21">
        <f t="shared" si="4"/>
        <v>1</v>
      </c>
      <c r="G19" s="21">
        <f t="shared" si="5"/>
        <v>1</v>
      </c>
      <c r="H19" s="21">
        <v>1</v>
      </c>
      <c r="I19" s="38" t="s">
        <v>936</v>
      </c>
      <c r="J19" s="40">
        <v>1</v>
      </c>
      <c r="K19" s="21">
        <f t="shared" si="0"/>
        <v>1</v>
      </c>
      <c r="L19" s="21">
        <f t="shared" si="1"/>
        <v>1</v>
      </c>
      <c r="M19" s="21">
        <v>1</v>
      </c>
      <c r="N19" s="38" t="s">
        <v>553</v>
      </c>
      <c r="O19" s="40">
        <v>1</v>
      </c>
      <c r="P19" s="21">
        <f t="shared" si="2"/>
        <v>1</v>
      </c>
      <c r="Q19" s="21">
        <f t="shared" si="3"/>
        <v>1</v>
      </c>
      <c r="R19" s="21">
        <v>1</v>
      </c>
      <c r="S19" s="228"/>
    </row>
    <row r="20" spans="1:19" s="90" customFormat="1" ht="136.5" customHeight="1" x14ac:dyDescent="0.2">
      <c r="A20" s="37">
        <v>11</v>
      </c>
      <c r="B20" s="38" t="s">
        <v>937</v>
      </c>
      <c r="C20" s="28" t="s">
        <v>180</v>
      </c>
      <c r="D20" s="38" t="s">
        <v>938</v>
      </c>
      <c r="E20" s="39">
        <v>1</v>
      </c>
      <c r="F20" s="21">
        <f t="shared" si="4"/>
        <v>1</v>
      </c>
      <c r="G20" s="21">
        <f t="shared" si="5"/>
        <v>1</v>
      </c>
      <c r="H20" s="21">
        <v>1</v>
      </c>
      <c r="I20" s="38" t="s">
        <v>1570</v>
      </c>
      <c r="J20" s="40">
        <v>1</v>
      </c>
      <c r="K20" s="21">
        <f t="shared" si="0"/>
        <v>1</v>
      </c>
      <c r="L20" s="21">
        <f t="shared" si="1"/>
        <v>1</v>
      </c>
      <c r="M20" s="21">
        <v>1</v>
      </c>
      <c r="N20" s="38" t="s">
        <v>939</v>
      </c>
      <c r="O20" s="40">
        <v>1</v>
      </c>
      <c r="P20" s="21">
        <f t="shared" si="2"/>
        <v>1</v>
      </c>
      <c r="Q20" s="21">
        <f t="shared" si="3"/>
        <v>1</v>
      </c>
      <c r="R20" s="21">
        <v>1</v>
      </c>
      <c r="S20" s="228"/>
    </row>
    <row r="21" spans="1:19" s="90" customFormat="1" ht="131.25" x14ac:dyDescent="0.2">
      <c r="A21" s="37">
        <v>12</v>
      </c>
      <c r="B21" s="38" t="s">
        <v>940</v>
      </c>
      <c r="C21" s="28" t="s">
        <v>181</v>
      </c>
      <c r="D21" s="38" t="s">
        <v>941</v>
      </c>
      <c r="E21" s="39">
        <v>1</v>
      </c>
      <c r="F21" s="21">
        <f t="shared" si="4"/>
        <v>1</v>
      </c>
      <c r="G21" s="21">
        <f t="shared" si="5"/>
        <v>1</v>
      </c>
      <c r="H21" s="21">
        <v>1</v>
      </c>
      <c r="I21" s="38" t="s">
        <v>1569</v>
      </c>
      <c r="J21" s="40">
        <v>1</v>
      </c>
      <c r="K21" s="21">
        <f t="shared" si="0"/>
        <v>1</v>
      </c>
      <c r="L21" s="21">
        <f t="shared" si="1"/>
        <v>1</v>
      </c>
      <c r="M21" s="21">
        <v>1</v>
      </c>
      <c r="N21" s="38" t="s">
        <v>942</v>
      </c>
      <c r="O21" s="40">
        <v>1</v>
      </c>
      <c r="P21" s="21">
        <f t="shared" si="2"/>
        <v>1</v>
      </c>
      <c r="Q21" s="21">
        <f t="shared" si="3"/>
        <v>1</v>
      </c>
      <c r="R21" s="21">
        <v>1</v>
      </c>
      <c r="S21" s="228"/>
    </row>
    <row r="22" spans="1:19" s="90" customFormat="1" ht="112.5" x14ac:dyDescent="0.2">
      <c r="A22" s="37">
        <v>13</v>
      </c>
      <c r="B22" s="38" t="s">
        <v>943</v>
      </c>
      <c r="C22" s="28" t="s">
        <v>182</v>
      </c>
      <c r="D22" s="38" t="s">
        <v>944</v>
      </c>
      <c r="E22" s="39">
        <v>1</v>
      </c>
      <c r="F22" s="21">
        <f t="shared" si="4"/>
        <v>1</v>
      </c>
      <c r="G22" s="21">
        <f t="shared" si="5"/>
        <v>1</v>
      </c>
      <c r="H22" s="21">
        <v>1</v>
      </c>
      <c r="I22" s="166" t="s">
        <v>945</v>
      </c>
      <c r="J22" s="40">
        <v>1</v>
      </c>
      <c r="K22" s="21">
        <f t="shared" si="0"/>
        <v>1</v>
      </c>
      <c r="L22" s="21">
        <f t="shared" si="1"/>
        <v>1</v>
      </c>
      <c r="M22" s="21">
        <v>1</v>
      </c>
      <c r="N22" s="38" t="s">
        <v>942</v>
      </c>
      <c r="O22" s="40">
        <v>1</v>
      </c>
      <c r="P22" s="21">
        <f t="shared" si="2"/>
        <v>1</v>
      </c>
      <c r="Q22" s="21">
        <f t="shared" si="3"/>
        <v>1</v>
      </c>
      <c r="R22" s="21">
        <v>1</v>
      </c>
      <c r="S22" s="228" t="s">
        <v>83</v>
      </c>
    </row>
    <row r="23" spans="1:19" s="90" customFormat="1" ht="168.75" x14ac:dyDescent="0.2">
      <c r="A23" s="37">
        <v>14</v>
      </c>
      <c r="B23" s="38" t="s">
        <v>946</v>
      </c>
      <c r="C23" s="28" t="s">
        <v>183</v>
      </c>
      <c r="D23" s="38" t="s">
        <v>947</v>
      </c>
      <c r="E23" s="39">
        <v>1</v>
      </c>
      <c r="F23" s="21">
        <f t="shared" si="4"/>
        <v>1</v>
      </c>
      <c r="G23" s="21">
        <f t="shared" si="5"/>
        <v>1</v>
      </c>
      <c r="H23" s="21">
        <v>1</v>
      </c>
      <c r="I23" s="38" t="s">
        <v>948</v>
      </c>
      <c r="J23" s="40">
        <v>1</v>
      </c>
      <c r="K23" s="21">
        <f t="shared" si="0"/>
        <v>1</v>
      </c>
      <c r="L23" s="21">
        <f t="shared" si="1"/>
        <v>1</v>
      </c>
      <c r="M23" s="21">
        <v>1</v>
      </c>
      <c r="N23" s="38" t="s">
        <v>942</v>
      </c>
      <c r="O23" s="40">
        <v>1</v>
      </c>
      <c r="P23" s="21">
        <f t="shared" si="2"/>
        <v>1</v>
      </c>
      <c r="Q23" s="21">
        <f t="shared" si="3"/>
        <v>1</v>
      </c>
      <c r="R23" s="21">
        <v>1</v>
      </c>
      <c r="S23" s="228"/>
    </row>
    <row r="24" spans="1:19" s="90" customFormat="1" ht="409.5" customHeight="1" x14ac:dyDescent="0.2">
      <c r="A24" s="343">
        <v>15</v>
      </c>
      <c r="B24" s="276" t="s">
        <v>949</v>
      </c>
      <c r="C24" s="225" t="s">
        <v>184</v>
      </c>
      <c r="D24" s="276" t="s">
        <v>1300</v>
      </c>
      <c r="E24" s="338">
        <v>1</v>
      </c>
      <c r="F24" s="337">
        <f t="shared" si="4"/>
        <v>1</v>
      </c>
      <c r="G24" s="337">
        <f t="shared" si="5"/>
        <v>1</v>
      </c>
      <c r="H24" s="337">
        <v>1</v>
      </c>
      <c r="I24" s="340" t="s">
        <v>950</v>
      </c>
      <c r="J24" s="345">
        <v>1</v>
      </c>
      <c r="K24" s="337">
        <f t="shared" si="0"/>
        <v>1</v>
      </c>
      <c r="L24" s="337">
        <f t="shared" si="1"/>
        <v>1</v>
      </c>
      <c r="M24" s="337">
        <v>1</v>
      </c>
      <c r="N24" s="340" t="s">
        <v>951</v>
      </c>
      <c r="O24" s="345">
        <v>1</v>
      </c>
      <c r="P24" s="337">
        <f t="shared" si="2"/>
        <v>1</v>
      </c>
      <c r="Q24" s="337">
        <f t="shared" si="3"/>
        <v>1</v>
      </c>
      <c r="R24" s="337">
        <v>1</v>
      </c>
      <c r="S24" s="228"/>
    </row>
    <row r="25" spans="1:19" s="90" customFormat="1" ht="163.5" customHeight="1" x14ac:dyDescent="0.2">
      <c r="A25" s="344"/>
      <c r="B25" s="278"/>
      <c r="C25" s="226"/>
      <c r="D25" s="278"/>
      <c r="E25" s="339"/>
      <c r="F25" s="269"/>
      <c r="G25" s="269"/>
      <c r="H25" s="269"/>
      <c r="I25" s="341"/>
      <c r="J25" s="346"/>
      <c r="K25" s="269"/>
      <c r="L25" s="269"/>
      <c r="M25" s="269"/>
      <c r="N25" s="341"/>
      <c r="O25" s="346"/>
      <c r="P25" s="269"/>
      <c r="Q25" s="269"/>
      <c r="R25" s="269"/>
      <c r="S25" s="228"/>
    </row>
    <row r="26" spans="1:19" s="90" customFormat="1" ht="173.25" customHeight="1" x14ac:dyDescent="0.2">
      <c r="A26" s="37">
        <v>16</v>
      </c>
      <c r="B26" s="38" t="s">
        <v>952</v>
      </c>
      <c r="C26" s="28" t="s">
        <v>184</v>
      </c>
      <c r="D26" s="38" t="s">
        <v>11</v>
      </c>
      <c r="E26" s="39">
        <v>1</v>
      </c>
      <c r="F26" s="21">
        <f t="shared" si="4"/>
        <v>1</v>
      </c>
      <c r="G26" s="21">
        <f t="shared" si="5"/>
        <v>1</v>
      </c>
      <c r="H26" s="21">
        <v>1</v>
      </c>
      <c r="I26" s="38" t="s">
        <v>953</v>
      </c>
      <c r="J26" s="40">
        <v>1</v>
      </c>
      <c r="K26" s="21">
        <f t="shared" si="0"/>
        <v>1</v>
      </c>
      <c r="L26" s="21">
        <f t="shared" si="1"/>
        <v>1</v>
      </c>
      <c r="M26" s="21">
        <v>1</v>
      </c>
      <c r="N26" s="38" t="s">
        <v>954</v>
      </c>
      <c r="O26" s="40">
        <v>1</v>
      </c>
      <c r="P26" s="21">
        <f t="shared" si="2"/>
        <v>1</v>
      </c>
      <c r="Q26" s="21">
        <f t="shared" si="3"/>
        <v>1</v>
      </c>
      <c r="R26" s="21">
        <v>1</v>
      </c>
      <c r="S26" s="228"/>
    </row>
    <row r="27" spans="1:19" s="90" customFormat="1" ht="73.5" customHeight="1" x14ac:dyDescent="0.2">
      <c r="A27" s="37">
        <v>17</v>
      </c>
      <c r="B27" s="38" t="s">
        <v>955</v>
      </c>
      <c r="C27" s="224" t="s">
        <v>185</v>
      </c>
      <c r="D27" s="38" t="s">
        <v>956</v>
      </c>
      <c r="E27" s="39">
        <v>1</v>
      </c>
      <c r="F27" s="21">
        <f t="shared" si="4"/>
        <v>1</v>
      </c>
      <c r="G27" s="21">
        <f t="shared" si="5"/>
        <v>1</v>
      </c>
      <c r="H27" s="21">
        <v>1</v>
      </c>
      <c r="I27" s="166" t="s">
        <v>957</v>
      </c>
      <c r="J27" s="40">
        <v>1</v>
      </c>
      <c r="K27" s="21">
        <f t="shared" si="0"/>
        <v>1</v>
      </c>
      <c r="L27" s="21">
        <f t="shared" si="1"/>
        <v>1</v>
      </c>
      <c r="M27" s="21">
        <v>1</v>
      </c>
      <c r="N27" s="38" t="s">
        <v>698</v>
      </c>
      <c r="O27" s="40">
        <v>1</v>
      </c>
      <c r="P27" s="21">
        <f t="shared" si="2"/>
        <v>1</v>
      </c>
      <c r="Q27" s="21">
        <f t="shared" si="3"/>
        <v>1</v>
      </c>
      <c r="R27" s="21">
        <v>1</v>
      </c>
      <c r="S27" s="228"/>
    </row>
    <row r="28" spans="1:19" s="90" customFormat="1" ht="199.5" customHeight="1" x14ac:dyDescent="0.2">
      <c r="A28" s="37">
        <v>18</v>
      </c>
      <c r="B28" s="38" t="s">
        <v>958</v>
      </c>
      <c r="C28" s="224"/>
      <c r="D28" s="38" t="s">
        <v>959</v>
      </c>
      <c r="E28" s="39">
        <v>1</v>
      </c>
      <c r="F28" s="21">
        <f t="shared" si="4"/>
        <v>1</v>
      </c>
      <c r="G28" s="21">
        <f t="shared" si="5"/>
        <v>1</v>
      </c>
      <c r="H28" s="21">
        <v>1</v>
      </c>
      <c r="I28" s="38" t="s">
        <v>1571</v>
      </c>
      <c r="J28" s="40">
        <v>1</v>
      </c>
      <c r="K28" s="21">
        <f t="shared" si="0"/>
        <v>1</v>
      </c>
      <c r="L28" s="21">
        <f t="shared" si="1"/>
        <v>1</v>
      </c>
      <c r="M28" s="21">
        <v>1</v>
      </c>
      <c r="N28" s="38" t="s">
        <v>960</v>
      </c>
      <c r="O28" s="40">
        <v>1</v>
      </c>
      <c r="P28" s="21">
        <f t="shared" si="2"/>
        <v>1</v>
      </c>
      <c r="Q28" s="21">
        <f t="shared" si="3"/>
        <v>1</v>
      </c>
      <c r="R28" s="21">
        <v>1</v>
      </c>
      <c r="S28" s="228" t="s">
        <v>83</v>
      </c>
    </row>
    <row r="29" spans="1:19" s="90" customFormat="1" ht="93.75" x14ac:dyDescent="0.2">
      <c r="A29" s="37">
        <v>19</v>
      </c>
      <c r="B29" s="38" t="s">
        <v>961</v>
      </c>
      <c r="C29" s="28" t="s">
        <v>182</v>
      </c>
      <c r="D29" s="38" t="s">
        <v>962</v>
      </c>
      <c r="E29" s="39">
        <v>1</v>
      </c>
      <c r="F29" s="21">
        <f t="shared" si="4"/>
        <v>1</v>
      </c>
      <c r="G29" s="21">
        <f t="shared" si="5"/>
        <v>1</v>
      </c>
      <c r="H29" s="21">
        <v>1</v>
      </c>
      <c r="I29" s="166" t="s">
        <v>957</v>
      </c>
      <c r="J29" s="40">
        <v>1</v>
      </c>
      <c r="K29" s="21">
        <f t="shared" si="0"/>
        <v>1</v>
      </c>
      <c r="L29" s="21">
        <f t="shared" si="1"/>
        <v>1</v>
      </c>
      <c r="M29" s="21">
        <v>1</v>
      </c>
      <c r="N29" s="38" t="s">
        <v>698</v>
      </c>
      <c r="O29" s="40">
        <v>1</v>
      </c>
      <c r="P29" s="21">
        <f t="shared" si="2"/>
        <v>1</v>
      </c>
      <c r="Q29" s="21">
        <f t="shared" si="3"/>
        <v>1</v>
      </c>
      <c r="R29" s="21">
        <v>1</v>
      </c>
      <c r="S29" s="228"/>
    </row>
    <row r="30" spans="1:19" s="90" customFormat="1" ht="337.5" x14ac:dyDescent="0.2">
      <c r="A30" s="37">
        <v>20</v>
      </c>
      <c r="B30" s="38" t="s">
        <v>963</v>
      </c>
      <c r="C30" s="28" t="s">
        <v>186</v>
      </c>
      <c r="D30" s="38" t="s">
        <v>964</v>
      </c>
      <c r="E30" s="39">
        <v>1</v>
      </c>
      <c r="F30" s="21">
        <f t="shared" si="4"/>
        <v>1</v>
      </c>
      <c r="G30" s="21">
        <f t="shared" si="5"/>
        <v>1</v>
      </c>
      <c r="H30" s="21">
        <v>1</v>
      </c>
      <c r="I30" s="38" t="s">
        <v>965</v>
      </c>
      <c r="J30" s="40">
        <v>1</v>
      </c>
      <c r="K30" s="21">
        <f t="shared" si="0"/>
        <v>1</v>
      </c>
      <c r="L30" s="21">
        <f t="shared" si="1"/>
        <v>1</v>
      </c>
      <c r="M30" s="21">
        <v>1</v>
      </c>
      <c r="N30" s="38" t="s">
        <v>1301</v>
      </c>
      <c r="O30" s="40">
        <v>1</v>
      </c>
      <c r="P30" s="21">
        <f t="shared" si="2"/>
        <v>1</v>
      </c>
      <c r="Q30" s="21">
        <f t="shared" si="3"/>
        <v>1</v>
      </c>
      <c r="R30" s="21">
        <v>1</v>
      </c>
      <c r="S30" s="228" t="s">
        <v>109</v>
      </c>
    </row>
    <row r="31" spans="1:19" s="90" customFormat="1" ht="150" x14ac:dyDescent="0.2">
      <c r="A31" s="37">
        <v>21</v>
      </c>
      <c r="B31" s="38" t="s">
        <v>966</v>
      </c>
      <c r="C31" s="28" t="s">
        <v>187</v>
      </c>
      <c r="D31" s="38" t="s">
        <v>967</v>
      </c>
      <c r="E31" s="39">
        <v>1</v>
      </c>
      <c r="F31" s="21">
        <f t="shared" si="4"/>
        <v>1</v>
      </c>
      <c r="G31" s="21">
        <f t="shared" si="5"/>
        <v>1</v>
      </c>
      <c r="H31" s="21">
        <v>1</v>
      </c>
      <c r="I31" s="38" t="s">
        <v>1302</v>
      </c>
      <c r="J31" s="40">
        <v>1</v>
      </c>
      <c r="K31" s="21">
        <f t="shared" si="0"/>
        <v>1</v>
      </c>
      <c r="L31" s="21">
        <f t="shared" si="1"/>
        <v>1</v>
      </c>
      <c r="M31" s="21">
        <v>1</v>
      </c>
      <c r="N31" s="38" t="s">
        <v>968</v>
      </c>
      <c r="O31" s="40">
        <v>1</v>
      </c>
      <c r="P31" s="21">
        <f t="shared" si="2"/>
        <v>1</v>
      </c>
      <c r="Q31" s="21">
        <f t="shared" si="3"/>
        <v>1</v>
      </c>
      <c r="R31" s="21">
        <v>1</v>
      </c>
      <c r="S31" s="228"/>
    </row>
    <row r="32" spans="1:19" s="90" customFormat="1" ht="225" x14ac:dyDescent="0.2">
      <c r="A32" s="37">
        <v>22</v>
      </c>
      <c r="B32" s="38" t="s">
        <v>969</v>
      </c>
      <c r="C32" s="28" t="s">
        <v>188</v>
      </c>
      <c r="D32" s="38" t="s">
        <v>970</v>
      </c>
      <c r="E32" s="39">
        <v>1</v>
      </c>
      <c r="F32" s="21">
        <f t="shared" si="4"/>
        <v>1</v>
      </c>
      <c r="G32" s="21">
        <f t="shared" si="5"/>
        <v>1</v>
      </c>
      <c r="H32" s="21">
        <v>1</v>
      </c>
      <c r="I32" s="38" t="s">
        <v>971</v>
      </c>
      <c r="J32" s="40">
        <v>1</v>
      </c>
      <c r="K32" s="21">
        <f t="shared" si="0"/>
        <v>1</v>
      </c>
      <c r="L32" s="21">
        <f t="shared" si="1"/>
        <v>1</v>
      </c>
      <c r="M32" s="21">
        <v>1</v>
      </c>
      <c r="N32" s="38" t="s">
        <v>972</v>
      </c>
      <c r="O32" s="40">
        <v>1</v>
      </c>
      <c r="P32" s="21">
        <f t="shared" si="2"/>
        <v>1</v>
      </c>
      <c r="Q32" s="21">
        <f t="shared" si="3"/>
        <v>1</v>
      </c>
      <c r="R32" s="21">
        <v>1</v>
      </c>
      <c r="S32" s="26" t="s">
        <v>83</v>
      </c>
    </row>
    <row r="33" spans="1:19" s="90" customFormat="1" ht="18.75" x14ac:dyDescent="0.2">
      <c r="A33" s="342" t="s">
        <v>176</v>
      </c>
      <c r="B33" s="342"/>
      <c r="C33" s="342"/>
      <c r="D33" s="342"/>
      <c r="E33" s="342"/>
      <c r="F33" s="342"/>
      <c r="G33" s="342"/>
      <c r="H33" s="342"/>
      <c r="I33" s="342"/>
      <c r="J33" s="342"/>
      <c r="K33" s="342"/>
      <c r="L33" s="342"/>
      <c r="M33" s="342"/>
      <c r="N33" s="342"/>
      <c r="O33" s="342"/>
      <c r="P33" s="342"/>
      <c r="Q33" s="342"/>
      <c r="R33" s="342"/>
      <c r="S33" s="342"/>
    </row>
    <row r="34" spans="1:19" s="90" customFormat="1" ht="37.5" x14ac:dyDescent="0.2">
      <c r="A34" s="37">
        <v>23</v>
      </c>
      <c r="B34" s="275" t="s">
        <v>973</v>
      </c>
      <c r="C34" s="224" t="s">
        <v>1487</v>
      </c>
      <c r="D34" s="166" t="s">
        <v>974</v>
      </c>
      <c r="E34" s="39">
        <v>1</v>
      </c>
      <c r="F34" s="21">
        <f>IF(E34=G34,H34)</f>
        <v>1</v>
      </c>
      <c r="G34" s="21">
        <f>IF(E34="NA","NA",H34)</f>
        <v>1</v>
      </c>
      <c r="H34" s="21">
        <v>1</v>
      </c>
      <c r="I34" s="38" t="s">
        <v>1572</v>
      </c>
      <c r="J34" s="40">
        <v>1</v>
      </c>
      <c r="K34" s="21">
        <f t="shared" ref="K34:K51" si="6">IF(J34=L34,M34)</f>
        <v>1</v>
      </c>
      <c r="L34" s="21">
        <f t="shared" ref="L34:L51" si="7">IF(J34="NA","NA",M34)</f>
        <v>1</v>
      </c>
      <c r="M34" s="21">
        <v>1</v>
      </c>
      <c r="N34" s="38" t="s">
        <v>409</v>
      </c>
      <c r="O34" s="40">
        <v>1</v>
      </c>
      <c r="P34" s="21">
        <f t="shared" ref="P34:P51" si="8">IF(O34=Q34,R34)</f>
        <v>1</v>
      </c>
      <c r="Q34" s="21">
        <f t="shared" ref="Q34:Q51" si="9">IF(O34="NA","NA",R34)</f>
        <v>1</v>
      </c>
      <c r="R34" s="21">
        <v>1</v>
      </c>
      <c r="S34" s="228" t="s">
        <v>58</v>
      </c>
    </row>
    <row r="35" spans="1:19" s="90" customFormat="1" ht="58.5" customHeight="1" x14ac:dyDescent="0.2">
      <c r="A35" s="37">
        <v>24</v>
      </c>
      <c r="B35" s="275"/>
      <c r="C35" s="224"/>
      <c r="D35" s="166" t="s">
        <v>912</v>
      </c>
      <c r="E35" s="39">
        <v>1</v>
      </c>
      <c r="F35" s="21">
        <f>IF(E35=G35,H35)</f>
        <v>1</v>
      </c>
      <c r="G35" s="21">
        <f>IF(E35="NA","NA",H35)</f>
        <v>1</v>
      </c>
      <c r="H35" s="21">
        <v>1</v>
      </c>
      <c r="I35" s="38" t="s">
        <v>1573</v>
      </c>
      <c r="J35" s="40">
        <v>1</v>
      </c>
      <c r="K35" s="21">
        <f t="shared" si="6"/>
        <v>1</v>
      </c>
      <c r="L35" s="21">
        <f t="shared" si="7"/>
        <v>1</v>
      </c>
      <c r="M35" s="21">
        <v>1</v>
      </c>
      <c r="N35" s="38" t="s">
        <v>409</v>
      </c>
      <c r="O35" s="40">
        <v>1</v>
      </c>
      <c r="P35" s="21">
        <f t="shared" si="8"/>
        <v>1</v>
      </c>
      <c r="Q35" s="21">
        <f t="shared" si="9"/>
        <v>1</v>
      </c>
      <c r="R35" s="21">
        <v>1</v>
      </c>
      <c r="S35" s="228"/>
    </row>
    <row r="36" spans="1:19" s="90" customFormat="1" ht="150" x14ac:dyDescent="0.2">
      <c r="A36" s="37">
        <v>25</v>
      </c>
      <c r="B36" s="38" t="s">
        <v>975</v>
      </c>
      <c r="C36" s="28" t="s">
        <v>189</v>
      </c>
      <c r="D36" s="38" t="s">
        <v>976</v>
      </c>
      <c r="E36" s="39">
        <v>1</v>
      </c>
      <c r="F36" s="21">
        <f t="shared" ref="F36:F51" si="10">IF(E36=G36,H36)</f>
        <v>1</v>
      </c>
      <c r="G36" s="21">
        <f t="shared" ref="G36:G51" si="11">IF(E36="NA","NA",H36)</f>
        <v>1</v>
      </c>
      <c r="H36" s="21">
        <v>1</v>
      </c>
      <c r="I36" s="38" t="s">
        <v>977</v>
      </c>
      <c r="J36" s="40">
        <v>1</v>
      </c>
      <c r="K36" s="21">
        <f t="shared" si="6"/>
        <v>1</v>
      </c>
      <c r="L36" s="21">
        <f t="shared" si="7"/>
        <v>1</v>
      </c>
      <c r="M36" s="21">
        <v>1</v>
      </c>
      <c r="N36" s="38" t="s">
        <v>978</v>
      </c>
      <c r="O36" s="40">
        <v>1</v>
      </c>
      <c r="P36" s="21">
        <f t="shared" si="8"/>
        <v>1</v>
      </c>
      <c r="Q36" s="21">
        <f t="shared" si="9"/>
        <v>1</v>
      </c>
      <c r="R36" s="21">
        <v>1</v>
      </c>
      <c r="S36" s="228"/>
    </row>
    <row r="37" spans="1:19" s="90" customFormat="1" ht="187.5" x14ac:dyDescent="0.2">
      <c r="A37" s="37">
        <v>26</v>
      </c>
      <c r="B37" s="38" t="s">
        <v>979</v>
      </c>
      <c r="C37" s="28" t="s">
        <v>190</v>
      </c>
      <c r="D37" s="38" t="s">
        <v>980</v>
      </c>
      <c r="E37" s="39">
        <v>1</v>
      </c>
      <c r="F37" s="21">
        <f t="shared" si="10"/>
        <v>1</v>
      </c>
      <c r="G37" s="21">
        <f t="shared" si="11"/>
        <v>1</v>
      </c>
      <c r="H37" s="21">
        <v>1</v>
      </c>
      <c r="I37" s="38" t="s">
        <v>981</v>
      </c>
      <c r="J37" s="40">
        <v>1</v>
      </c>
      <c r="K37" s="21">
        <f t="shared" si="6"/>
        <v>1</v>
      </c>
      <c r="L37" s="21">
        <f t="shared" si="7"/>
        <v>1</v>
      </c>
      <c r="M37" s="21">
        <v>1</v>
      </c>
      <c r="N37" s="38" t="s">
        <v>475</v>
      </c>
      <c r="O37" s="91" t="s">
        <v>476</v>
      </c>
      <c r="P37" s="38" t="s">
        <v>476</v>
      </c>
      <c r="Q37" s="38" t="s">
        <v>476</v>
      </c>
      <c r="R37" s="38" t="s">
        <v>476</v>
      </c>
      <c r="S37" s="228"/>
    </row>
    <row r="38" spans="1:19" s="90" customFormat="1" ht="187.5" x14ac:dyDescent="0.2">
      <c r="A38" s="37">
        <v>27</v>
      </c>
      <c r="B38" s="38" t="s">
        <v>982</v>
      </c>
      <c r="C38" s="28" t="s">
        <v>178</v>
      </c>
      <c r="D38" s="38" t="s">
        <v>983</v>
      </c>
      <c r="E38" s="39">
        <v>1</v>
      </c>
      <c r="F38" s="21">
        <f t="shared" si="10"/>
        <v>1</v>
      </c>
      <c r="G38" s="21">
        <f t="shared" si="11"/>
        <v>1</v>
      </c>
      <c r="H38" s="21">
        <v>1</v>
      </c>
      <c r="I38" s="38" t="s">
        <v>984</v>
      </c>
      <c r="J38" s="40">
        <v>1</v>
      </c>
      <c r="K38" s="21">
        <f t="shared" si="6"/>
        <v>1</v>
      </c>
      <c r="L38" s="21">
        <f t="shared" si="7"/>
        <v>1</v>
      </c>
      <c r="M38" s="21">
        <v>1</v>
      </c>
      <c r="N38" s="38" t="s">
        <v>985</v>
      </c>
      <c r="O38" s="40">
        <v>1</v>
      </c>
      <c r="P38" s="21">
        <f t="shared" si="8"/>
        <v>1</v>
      </c>
      <c r="Q38" s="21">
        <f t="shared" si="9"/>
        <v>1</v>
      </c>
      <c r="R38" s="21">
        <v>1</v>
      </c>
      <c r="S38" s="228" t="s">
        <v>204</v>
      </c>
    </row>
    <row r="39" spans="1:19" s="90" customFormat="1" ht="135" customHeight="1" x14ac:dyDescent="0.2">
      <c r="A39" s="37">
        <v>28</v>
      </c>
      <c r="B39" s="38" t="s">
        <v>986</v>
      </c>
      <c r="C39" s="28" t="s">
        <v>178</v>
      </c>
      <c r="D39" s="38" t="s">
        <v>987</v>
      </c>
      <c r="E39" s="39">
        <v>1</v>
      </c>
      <c r="F39" s="21">
        <f t="shared" si="10"/>
        <v>1</v>
      </c>
      <c r="G39" s="21">
        <f t="shared" si="11"/>
        <v>1</v>
      </c>
      <c r="H39" s="21">
        <v>1</v>
      </c>
      <c r="I39" s="38" t="s">
        <v>988</v>
      </c>
      <c r="J39" s="40">
        <v>1</v>
      </c>
      <c r="K39" s="21">
        <f t="shared" si="6"/>
        <v>1</v>
      </c>
      <c r="L39" s="21">
        <f t="shared" si="7"/>
        <v>1</v>
      </c>
      <c r="M39" s="21">
        <v>1</v>
      </c>
      <c r="N39" s="38" t="s">
        <v>989</v>
      </c>
      <c r="O39" s="40">
        <v>1</v>
      </c>
      <c r="P39" s="21">
        <f t="shared" si="8"/>
        <v>1</v>
      </c>
      <c r="Q39" s="21">
        <f t="shared" si="9"/>
        <v>1</v>
      </c>
      <c r="R39" s="21">
        <v>1</v>
      </c>
      <c r="S39" s="228"/>
    </row>
    <row r="40" spans="1:19" s="90" customFormat="1" ht="150" x14ac:dyDescent="0.2">
      <c r="A40" s="37">
        <v>29</v>
      </c>
      <c r="B40" s="38" t="s">
        <v>990</v>
      </c>
      <c r="C40" s="28" t="s">
        <v>191</v>
      </c>
      <c r="D40" s="38" t="s">
        <v>991</v>
      </c>
      <c r="E40" s="39">
        <v>1</v>
      </c>
      <c r="F40" s="21">
        <f t="shared" si="10"/>
        <v>1</v>
      </c>
      <c r="G40" s="21">
        <f t="shared" si="11"/>
        <v>1</v>
      </c>
      <c r="H40" s="21">
        <v>1</v>
      </c>
      <c r="I40" s="38" t="s">
        <v>992</v>
      </c>
      <c r="J40" s="40">
        <v>1</v>
      </c>
      <c r="K40" s="21">
        <f t="shared" si="6"/>
        <v>1</v>
      </c>
      <c r="L40" s="21">
        <f t="shared" si="7"/>
        <v>1</v>
      </c>
      <c r="M40" s="21">
        <v>1</v>
      </c>
      <c r="N40" s="38" t="s">
        <v>993</v>
      </c>
      <c r="O40" s="40">
        <v>1</v>
      </c>
      <c r="P40" s="21">
        <f t="shared" si="8"/>
        <v>1</v>
      </c>
      <c r="Q40" s="21">
        <f t="shared" si="9"/>
        <v>1</v>
      </c>
      <c r="R40" s="21">
        <v>1</v>
      </c>
      <c r="S40" s="228"/>
    </row>
    <row r="41" spans="1:19" s="90" customFormat="1" ht="409.5" x14ac:dyDescent="0.2">
      <c r="A41" s="37">
        <v>30</v>
      </c>
      <c r="B41" s="38" t="s">
        <v>994</v>
      </c>
      <c r="C41" s="28" t="s">
        <v>186</v>
      </c>
      <c r="D41" s="38" t="s">
        <v>995</v>
      </c>
      <c r="E41" s="39">
        <v>1</v>
      </c>
      <c r="F41" s="21">
        <f t="shared" si="10"/>
        <v>1</v>
      </c>
      <c r="G41" s="21">
        <f t="shared" si="11"/>
        <v>1</v>
      </c>
      <c r="H41" s="21">
        <v>1</v>
      </c>
      <c r="I41" s="38" t="s">
        <v>992</v>
      </c>
      <c r="J41" s="40">
        <v>1</v>
      </c>
      <c r="K41" s="21">
        <f t="shared" si="6"/>
        <v>1</v>
      </c>
      <c r="L41" s="21">
        <f t="shared" si="7"/>
        <v>1</v>
      </c>
      <c r="M41" s="21">
        <v>1</v>
      </c>
      <c r="N41" s="38" t="s">
        <v>1303</v>
      </c>
      <c r="O41" s="40">
        <v>1</v>
      </c>
      <c r="P41" s="21">
        <f t="shared" si="8"/>
        <v>1</v>
      </c>
      <c r="Q41" s="21">
        <f t="shared" si="9"/>
        <v>1</v>
      </c>
      <c r="R41" s="21">
        <v>1</v>
      </c>
      <c r="S41" s="228"/>
    </row>
    <row r="42" spans="1:19" s="90" customFormat="1" ht="281.25" x14ac:dyDescent="0.2">
      <c r="A42" s="37">
        <v>31</v>
      </c>
      <c r="B42" s="38" t="s">
        <v>996</v>
      </c>
      <c r="C42" s="28" t="s">
        <v>192</v>
      </c>
      <c r="D42" s="38" t="s">
        <v>997</v>
      </c>
      <c r="E42" s="39">
        <v>1</v>
      </c>
      <c r="F42" s="21">
        <f t="shared" si="10"/>
        <v>1</v>
      </c>
      <c r="G42" s="21">
        <f t="shared" si="11"/>
        <v>1</v>
      </c>
      <c r="H42" s="21">
        <v>1</v>
      </c>
      <c r="I42" s="38" t="s">
        <v>992</v>
      </c>
      <c r="J42" s="40">
        <v>1</v>
      </c>
      <c r="K42" s="21">
        <f t="shared" si="6"/>
        <v>1</v>
      </c>
      <c r="L42" s="21">
        <f t="shared" si="7"/>
        <v>1</v>
      </c>
      <c r="M42" s="21">
        <v>1</v>
      </c>
      <c r="N42" s="38" t="s">
        <v>998</v>
      </c>
      <c r="O42" s="40">
        <v>1</v>
      </c>
      <c r="P42" s="21">
        <f t="shared" si="8"/>
        <v>1</v>
      </c>
      <c r="Q42" s="21">
        <f t="shared" si="9"/>
        <v>1</v>
      </c>
      <c r="R42" s="21">
        <v>1</v>
      </c>
      <c r="S42" s="228"/>
    </row>
    <row r="43" spans="1:19" s="90" customFormat="1" ht="132.75" customHeight="1" x14ac:dyDescent="0.2">
      <c r="A43" s="37">
        <v>32</v>
      </c>
      <c r="B43" s="38" t="s">
        <v>999</v>
      </c>
      <c r="C43" s="28" t="s">
        <v>193</v>
      </c>
      <c r="D43" s="38" t="s">
        <v>935</v>
      </c>
      <c r="E43" s="39">
        <v>1</v>
      </c>
      <c r="F43" s="21">
        <f t="shared" si="10"/>
        <v>1</v>
      </c>
      <c r="G43" s="21">
        <f t="shared" si="11"/>
        <v>1</v>
      </c>
      <c r="H43" s="21">
        <v>1</v>
      </c>
      <c r="I43" s="38" t="s">
        <v>1000</v>
      </c>
      <c r="J43" s="40">
        <v>1</v>
      </c>
      <c r="K43" s="21">
        <f t="shared" si="6"/>
        <v>1</v>
      </c>
      <c r="L43" s="21">
        <f t="shared" si="7"/>
        <v>1</v>
      </c>
      <c r="M43" s="21">
        <v>1</v>
      </c>
      <c r="N43" s="38" t="s">
        <v>553</v>
      </c>
      <c r="O43" s="40">
        <v>1</v>
      </c>
      <c r="P43" s="21">
        <f t="shared" si="8"/>
        <v>1</v>
      </c>
      <c r="Q43" s="21">
        <f t="shared" si="9"/>
        <v>1</v>
      </c>
      <c r="R43" s="21">
        <v>1</v>
      </c>
      <c r="S43" s="228"/>
    </row>
    <row r="44" spans="1:19" s="90" customFormat="1" ht="135.75" customHeight="1" x14ac:dyDescent="0.2">
      <c r="A44" s="37">
        <v>33</v>
      </c>
      <c r="B44" s="38" t="s">
        <v>1001</v>
      </c>
      <c r="C44" s="28" t="s">
        <v>194</v>
      </c>
      <c r="D44" s="38" t="s">
        <v>1002</v>
      </c>
      <c r="E44" s="39">
        <v>1</v>
      </c>
      <c r="F44" s="21">
        <f t="shared" si="10"/>
        <v>1</v>
      </c>
      <c r="G44" s="21">
        <f t="shared" si="11"/>
        <v>1</v>
      </c>
      <c r="H44" s="21">
        <v>1</v>
      </c>
      <c r="I44" s="38" t="s">
        <v>1003</v>
      </c>
      <c r="J44" s="40">
        <v>1</v>
      </c>
      <c r="K44" s="21">
        <f t="shared" si="6"/>
        <v>1</v>
      </c>
      <c r="L44" s="21">
        <f t="shared" si="7"/>
        <v>1</v>
      </c>
      <c r="M44" s="21">
        <v>1</v>
      </c>
      <c r="N44" s="38" t="s">
        <v>1004</v>
      </c>
      <c r="O44" s="40">
        <v>1</v>
      </c>
      <c r="P44" s="21">
        <f t="shared" si="8"/>
        <v>1</v>
      </c>
      <c r="Q44" s="21">
        <f t="shared" si="9"/>
        <v>1</v>
      </c>
      <c r="R44" s="21">
        <v>1</v>
      </c>
      <c r="S44" s="228" t="s">
        <v>204</v>
      </c>
    </row>
    <row r="45" spans="1:19" s="90" customFormat="1" ht="262.5" x14ac:dyDescent="0.2">
      <c r="A45" s="37">
        <v>34</v>
      </c>
      <c r="B45" s="38" t="s">
        <v>1304</v>
      </c>
      <c r="C45" s="28" t="s">
        <v>195</v>
      </c>
      <c r="D45" s="38" t="s">
        <v>1005</v>
      </c>
      <c r="E45" s="39">
        <v>1</v>
      </c>
      <c r="F45" s="21">
        <f t="shared" si="10"/>
        <v>1</v>
      </c>
      <c r="G45" s="21">
        <f t="shared" si="11"/>
        <v>1</v>
      </c>
      <c r="H45" s="21">
        <v>1</v>
      </c>
      <c r="I45" s="38" t="s">
        <v>1006</v>
      </c>
      <c r="J45" s="40">
        <v>1</v>
      </c>
      <c r="K45" s="21">
        <f t="shared" si="6"/>
        <v>1</v>
      </c>
      <c r="L45" s="21">
        <f t="shared" si="7"/>
        <v>1</v>
      </c>
      <c r="M45" s="21">
        <v>1</v>
      </c>
      <c r="N45" s="340" t="s">
        <v>1007</v>
      </c>
      <c r="O45" s="40">
        <v>1</v>
      </c>
      <c r="P45" s="21">
        <f t="shared" si="8"/>
        <v>1</v>
      </c>
      <c r="Q45" s="21">
        <f t="shared" si="9"/>
        <v>1</v>
      </c>
      <c r="R45" s="21">
        <v>1</v>
      </c>
      <c r="S45" s="228"/>
    </row>
    <row r="46" spans="1:19" s="90" customFormat="1" ht="292.5" customHeight="1" x14ac:dyDescent="0.2">
      <c r="A46" s="37">
        <v>35</v>
      </c>
      <c r="B46" s="276" t="s">
        <v>1304</v>
      </c>
      <c r="C46" s="28" t="s">
        <v>196</v>
      </c>
      <c r="D46" s="38" t="s">
        <v>1008</v>
      </c>
      <c r="E46" s="39">
        <v>1</v>
      </c>
      <c r="F46" s="21">
        <f t="shared" si="10"/>
        <v>1</v>
      </c>
      <c r="G46" s="21">
        <f t="shared" si="11"/>
        <v>1</v>
      </c>
      <c r="H46" s="21">
        <v>1</v>
      </c>
      <c r="I46" s="38" t="s">
        <v>1574</v>
      </c>
      <c r="J46" s="40">
        <v>1</v>
      </c>
      <c r="K46" s="21">
        <f t="shared" si="6"/>
        <v>1</v>
      </c>
      <c r="L46" s="21">
        <f t="shared" si="7"/>
        <v>1</v>
      </c>
      <c r="M46" s="21">
        <v>1</v>
      </c>
      <c r="N46" s="347"/>
      <c r="O46" s="40">
        <v>1</v>
      </c>
      <c r="P46" s="21">
        <f t="shared" si="8"/>
        <v>1</v>
      </c>
      <c r="Q46" s="21">
        <f t="shared" si="9"/>
        <v>1</v>
      </c>
      <c r="R46" s="21">
        <v>1</v>
      </c>
      <c r="S46" s="228"/>
    </row>
    <row r="47" spans="1:19" s="90" customFormat="1" ht="288" customHeight="1" x14ac:dyDescent="0.2">
      <c r="A47" s="37">
        <v>36</v>
      </c>
      <c r="B47" s="277"/>
      <c r="C47" s="28" t="s">
        <v>197</v>
      </c>
      <c r="D47" s="38" t="s">
        <v>1009</v>
      </c>
      <c r="E47" s="39">
        <v>1</v>
      </c>
      <c r="F47" s="21">
        <f t="shared" si="10"/>
        <v>1</v>
      </c>
      <c r="G47" s="21">
        <f t="shared" si="11"/>
        <v>1</v>
      </c>
      <c r="H47" s="21">
        <v>1</v>
      </c>
      <c r="I47" s="38"/>
      <c r="J47" s="40">
        <v>1</v>
      </c>
      <c r="K47" s="21">
        <f t="shared" si="6"/>
        <v>1</v>
      </c>
      <c r="L47" s="21">
        <f t="shared" si="7"/>
        <v>1</v>
      </c>
      <c r="M47" s="21">
        <v>1</v>
      </c>
      <c r="N47" s="347"/>
      <c r="O47" s="40">
        <v>1</v>
      </c>
      <c r="P47" s="21">
        <f t="shared" si="8"/>
        <v>1</v>
      </c>
      <c r="Q47" s="21">
        <f t="shared" si="9"/>
        <v>1</v>
      </c>
      <c r="R47" s="21">
        <v>1</v>
      </c>
      <c r="S47" s="228"/>
    </row>
    <row r="48" spans="1:19" s="90" customFormat="1" ht="409.5" customHeight="1" x14ac:dyDescent="0.2">
      <c r="A48" s="343">
        <v>37</v>
      </c>
      <c r="B48" s="277"/>
      <c r="C48" s="225" t="s">
        <v>198</v>
      </c>
      <c r="D48" s="276" t="s">
        <v>1010</v>
      </c>
      <c r="E48" s="338">
        <v>1</v>
      </c>
      <c r="F48" s="21">
        <f t="shared" si="10"/>
        <v>1</v>
      </c>
      <c r="G48" s="21">
        <f t="shared" si="11"/>
        <v>1</v>
      </c>
      <c r="H48" s="21">
        <v>1</v>
      </c>
      <c r="I48" s="340"/>
      <c r="J48" s="345">
        <v>1</v>
      </c>
      <c r="K48" s="21">
        <f t="shared" si="6"/>
        <v>1</v>
      </c>
      <c r="L48" s="21">
        <f t="shared" si="7"/>
        <v>1</v>
      </c>
      <c r="M48" s="21">
        <v>1</v>
      </c>
      <c r="N48" s="347"/>
      <c r="O48" s="345">
        <v>1</v>
      </c>
      <c r="P48" s="21">
        <f t="shared" si="8"/>
        <v>1</v>
      </c>
      <c r="Q48" s="21">
        <f t="shared" si="9"/>
        <v>1</v>
      </c>
      <c r="R48" s="21">
        <v>1</v>
      </c>
      <c r="S48" s="228"/>
    </row>
    <row r="49" spans="1:19" s="90" customFormat="1" ht="182.25" customHeight="1" x14ac:dyDescent="0.2">
      <c r="A49" s="344"/>
      <c r="B49" s="278"/>
      <c r="C49" s="226"/>
      <c r="D49" s="278"/>
      <c r="E49" s="339"/>
      <c r="F49" s="21"/>
      <c r="G49" s="21"/>
      <c r="H49" s="21"/>
      <c r="I49" s="341"/>
      <c r="J49" s="346"/>
      <c r="K49" s="21"/>
      <c r="L49" s="21"/>
      <c r="M49" s="21"/>
      <c r="N49" s="341"/>
      <c r="O49" s="346"/>
      <c r="P49" s="21"/>
      <c r="Q49" s="21"/>
      <c r="R49" s="21"/>
      <c r="S49" s="228"/>
    </row>
    <row r="50" spans="1:19" s="90" customFormat="1" ht="206.25" customHeight="1" x14ac:dyDescent="0.2">
      <c r="A50" s="37">
        <v>38</v>
      </c>
      <c r="B50" s="38" t="s">
        <v>1011</v>
      </c>
      <c r="C50" s="28" t="s">
        <v>199</v>
      </c>
      <c r="D50" s="38" t="s">
        <v>1012</v>
      </c>
      <c r="E50" s="39">
        <v>1</v>
      </c>
      <c r="F50" s="21">
        <f t="shared" si="10"/>
        <v>1</v>
      </c>
      <c r="G50" s="21">
        <f t="shared" si="11"/>
        <v>1</v>
      </c>
      <c r="H50" s="21">
        <v>1</v>
      </c>
      <c r="I50" s="38" t="s">
        <v>1013</v>
      </c>
      <c r="J50" s="40">
        <v>1</v>
      </c>
      <c r="K50" s="21">
        <f t="shared" si="6"/>
        <v>1</v>
      </c>
      <c r="L50" s="21">
        <f t="shared" si="7"/>
        <v>1</v>
      </c>
      <c r="M50" s="21">
        <v>1</v>
      </c>
      <c r="N50" s="38" t="s">
        <v>1014</v>
      </c>
      <c r="O50" s="40">
        <v>1</v>
      </c>
      <c r="P50" s="21">
        <f t="shared" si="8"/>
        <v>1</v>
      </c>
      <c r="Q50" s="21">
        <f t="shared" si="9"/>
        <v>1</v>
      </c>
      <c r="R50" s="21">
        <v>1</v>
      </c>
      <c r="S50" s="228"/>
    </row>
    <row r="51" spans="1:19" s="90" customFormat="1" ht="279.75" customHeight="1" x14ac:dyDescent="0.2">
      <c r="A51" s="37">
        <v>39</v>
      </c>
      <c r="B51" s="38" t="s">
        <v>1015</v>
      </c>
      <c r="C51" s="28" t="s">
        <v>200</v>
      </c>
      <c r="D51" s="38" t="s">
        <v>1016</v>
      </c>
      <c r="E51" s="39">
        <v>1</v>
      </c>
      <c r="F51" s="21">
        <f t="shared" si="10"/>
        <v>1</v>
      </c>
      <c r="G51" s="21">
        <f t="shared" si="11"/>
        <v>1</v>
      </c>
      <c r="H51" s="21">
        <v>1</v>
      </c>
      <c r="I51" s="38" t="s">
        <v>1017</v>
      </c>
      <c r="J51" s="40">
        <v>1</v>
      </c>
      <c r="K51" s="21">
        <f t="shared" si="6"/>
        <v>1</v>
      </c>
      <c r="L51" s="21">
        <f t="shared" si="7"/>
        <v>1</v>
      </c>
      <c r="M51" s="21">
        <v>1</v>
      </c>
      <c r="N51" s="38" t="s">
        <v>1018</v>
      </c>
      <c r="O51" s="40">
        <v>1</v>
      </c>
      <c r="P51" s="21">
        <f t="shared" si="8"/>
        <v>1</v>
      </c>
      <c r="Q51" s="21">
        <f t="shared" si="9"/>
        <v>1</v>
      </c>
      <c r="R51" s="21">
        <v>1</v>
      </c>
      <c r="S51" s="26" t="s">
        <v>83</v>
      </c>
    </row>
    <row r="52" spans="1:19" s="90" customFormat="1" ht="18.75" x14ac:dyDescent="0.2">
      <c r="A52" s="342" t="s">
        <v>177</v>
      </c>
      <c r="B52" s="342"/>
      <c r="C52" s="342"/>
      <c r="D52" s="342"/>
      <c r="E52" s="342"/>
      <c r="F52" s="342"/>
      <c r="G52" s="342"/>
      <c r="H52" s="342"/>
      <c r="I52" s="342"/>
      <c r="J52" s="342"/>
      <c r="K52" s="342"/>
      <c r="L52" s="342"/>
      <c r="M52" s="342"/>
      <c r="N52" s="342"/>
      <c r="O52" s="342"/>
      <c r="P52" s="342"/>
      <c r="Q52" s="342"/>
      <c r="R52" s="342"/>
      <c r="S52" s="342"/>
    </row>
    <row r="53" spans="1:19" s="90" customFormat="1" ht="161.25" customHeight="1" x14ac:dyDescent="0.2">
      <c r="A53" s="37">
        <v>40</v>
      </c>
      <c r="B53" s="38" t="s">
        <v>1019</v>
      </c>
      <c r="C53" s="28" t="s">
        <v>201</v>
      </c>
      <c r="D53" s="38" t="s">
        <v>1305</v>
      </c>
      <c r="E53" s="39">
        <v>1</v>
      </c>
      <c r="F53" s="21">
        <f>IF(E53=G53,H53)</f>
        <v>1</v>
      </c>
      <c r="G53" s="21">
        <f>IF(E53="NA","NA",H53)</f>
        <v>1</v>
      </c>
      <c r="H53" s="21">
        <v>1</v>
      </c>
      <c r="I53" s="38" t="s">
        <v>1575</v>
      </c>
      <c r="J53" s="40">
        <v>1</v>
      </c>
      <c r="K53" s="21">
        <f>IF(J53=L53,M53)</f>
        <v>1</v>
      </c>
      <c r="L53" s="21">
        <f>IF(J53="NA","NA",M53)</f>
        <v>1</v>
      </c>
      <c r="M53" s="21">
        <v>1</v>
      </c>
      <c r="N53" s="38" t="s">
        <v>1020</v>
      </c>
      <c r="O53" s="40">
        <v>1</v>
      </c>
      <c r="P53" s="21">
        <f>IF(O53=Q53,R53)</f>
        <v>1</v>
      </c>
      <c r="Q53" s="21">
        <f>IF(O53="NA","NA",R53)</f>
        <v>1</v>
      </c>
      <c r="R53" s="21">
        <v>1</v>
      </c>
      <c r="S53" s="228" t="s">
        <v>204</v>
      </c>
    </row>
    <row r="54" spans="1:19" s="90" customFormat="1" ht="123" customHeight="1" x14ac:dyDescent="0.2">
      <c r="A54" s="37">
        <v>41</v>
      </c>
      <c r="B54" s="38" t="s">
        <v>1019</v>
      </c>
      <c r="C54" s="28" t="s">
        <v>202</v>
      </c>
      <c r="D54" s="38" t="s">
        <v>1306</v>
      </c>
      <c r="E54" s="39">
        <v>1</v>
      </c>
      <c r="F54" s="21">
        <f>IF(E54=G54,H54)</f>
        <v>1</v>
      </c>
      <c r="G54" s="21">
        <f>IF(E54="NA","NA",H54)</f>
        <v>1</v>
      </c>
      <c r="H54" s="21">
        <v>1</v>
      </c>
      <c r="I54" s="38" t="s">
        <v>1576</v>
      </c>
      <c r="J54" s="40">
        <v>1</v>
      </c>
      <c r="K54" s="21">
        <f>IF(J54=L54,M54)</f>
        <v>1</v>
      </c>
      <c r="L54" s="21">
        <f>IF(J54="NA","NA",M54)</f>
        <v>1</v>
      </c>
      <c r="M54" s="21">
        <v>1</v>
      </c>
      <c r="N54" s="38" t="s">
        <v>1020</v>
      </c>
      <c r="O54" s="40">
        <v>1</v>
      </c>
      <c r="P54" s="21">
        <f>IF(O54=Q54,R54)</f>
        <v>1</v>
      </c>
      <c r="Q54" s="21">
        <f>IF(O54="NA","NA",R54)</f>
        <v>1</v>
      </c>
      <c r="R54" s="21">
        <v>1</v>
      </c>
      <c r="S54" s="228"/>
    </row>
    <row r="55" spans="1:19" s="90" customFormat="1" ht="289.5" customHeight="1" x14ac:dyDescent="0.2">
      <c r="A55" s="37">
        <v>42</v>
      </c>
      <c r="B55" s="38" t="s">
        <v>1019</v>
      </c>
      <c r="C55" s="28" t="s">
        <v>199</v>
      </c>
      <c r="D55" s="38" t="s">
        <v>1307</v>
      </c>
      <c r="E55" s="39">
        <v>1</v>
      </c>
      <c r="F55" s="21">
        <f>IF(E55=G55,H55)</f>
        <v>1</v>
      </c>
      <c r="G55" s="21">
        <f>IF(E55="NA","NA",H55)</f>
        <v>1</v>
      </c>
      <c r="H55" s="21">
        <v>1</v>
      </c>
      <c r="I55" s="38" t="s">
        <v>1575</v>
      </c>
      <c r="J55" s="40">
        <v>1</v>
      </c>
      <c r="K55" s="21">
        <f>IF(J55=L55,M55)</f>
        <v>1</v>
      </c>
      <c r="L55" s="21">
        <f>IF(J55="NA","NA",M55)</f>
        <v>1</v>
      </c>
      <c r="M55" s="21">
        <v>1</v>
      </c>
      <c r="N55" s="38" t="s">
        <v>1020</v>
      </c>
      <c r="O55" s="40">
        <v>1</v>
      </c>
      <c r="P55" s="21">
        <f>IF(O55=Q55,R55)</f>
        <v>1</v>
      </c>
      <c r="Q55" s="21">
        <f>IF(O55="NA","NA",R55)</f>
        <v>1</v>
      </c>
      <c r="R55" s="21">
        <v>1</v>
      </c>
      <c r="S55" s="228"/>
    </row>
    <row r="56" spans="1:19" s="90" customFormat="1" ht="187.5" x14ac:dyDescent="0.2">
      <c r="A56" s="37">
        <v>43</v>
      </c>
      <c r="B56" s="38" t="s">
        <v>1019</v>
      </c>
      <c r="C56" s="28" t="s">
        <v>187</v>
      </c>
      <c r="D56" s="38" t="s">
        <v>1021</v>
      </c>
      <c r="E56" s="39">
        <v>1</v>
      </c>
      <c r="F56" s="21">
        <f>IF(E56=G56,H56)</f>
        <v>1</v>
      </c>
      <c r="G56" s="21">
        <f>IF(E56="NA","NA",H56)</f>
        <v>1</v>
      </c>
      <c r="H56" s="21">
        <v>1</v>
      </c>
      <c r="I56" s="38" t="s">
        <v>1575</v>
      </c>
      <c r="J56" s="40">
        <v>1</v>
      </c>
      <c r="K56" s="21">
        <f>IF(J56=L56,M56)</f>
        <v>1</v>
      </c>
      <c r="L56" s="21">
        <f>IF(J56="NA","NA",M56)</f>
        <v>1</v>
      </c>
      <c r="M56" s="21">
        <v>1</v>
      </c>
      <c r="N56" s="38" t="s">
        <v>1020</v>
      </c>
      <c r="O56" s="40">
        <v>1</v>
      </c>
      <c r="P56" s="21">
        <f>IF(O56=Q56,R56)</f>
        <v>1</v>
      </c>
      <c r="Q56" s="21">
        <f>IF(O56="NA","NA",R56)</f>
        <v>1</v>
      </c>
      <c r="R56" s="21">
        <v>1</v>
      </c>
      <c r="S56" s="228"/>
    </row>
    <row r="57" spans="1:19" s="90" customFormat="1" ht="393.75" x14ac:dyDescent="0.2">
      <c r="A57" s="37">
        <v>44</v>
      </c>
      <c r="B57" s="38" t="s">
        <v>1022</v>
      </c>
      <c r="C57" s="28" t="s">
        <v>203</v>
      </c>
      <c r="D57" s="38" t="s">
        <v>1023</v>
      </c>
      <c r="E57" s="39">
        <v>1</v>
      </c>
      <c r="F57" s="21">
        <f>IF(E57=G57,H57)</f>
        <v>1</v>
      </c>
      <c r="G57" s="21">
        <f>IF(E57="NA","NA",H57)</f>
        <v>1</v>
      </c>
      <c r="H57" s="21">
        <v>1</v>
      </c>
      <c r="I57" s="38" t="s">
        <v>1024</v>
      </c>
      <c r="J57" s="40">
        <v>1</v>
      </c>
      <c r="K57" s="21">
        <f>IF(J57=L57,M57)</f>
        <v>1</v>
      </c>
      <c r="L57" s="21">
        <f>IF(J57="NA","NA",M57)</f>
        <v>1</v>
      </c>
      <c r="M57" s="21">
        <v>1</v>
      </c>
      <c r="N57" s="38" t="s">
        <v>1025</v>
      </c>
      <c r="O57" s="40">
        <v>1</v>
      </c>
      <c r="P57" s="21">
        <f>IF(O57=Q57,R57)</f>
        <v>1</v>
      </c>
      <c r="Q57" s="21">
        <f>IF(O57="NA","NA",R57)</f>
        <v>1</v>
      </c>
      <c r="R57" s="21">
        <v>1</v>
      </c>
      <c r="S57" s="26" t="s">
        <v>109</v>
      </c>
    </row>
    <row r="58" spans="1:19" s="11" customFormat="1" ht="37.5" x14ac:dyDescent="0.2">
      <c r="A58" s="56"/>
      <c r="B58" s="163" t="s">
        <v>1462</v>
      </c>
      <c r="C58" s="148"/>
      <c r="D58" s="170">
        <f>'RESULTADOS DIG'!F26</f>
        <v>1</v>
      </c>
      <c r="E58" s="57">
        <f>SUM(E10:E57)</f>
        <v>44</v>
      </c>
      <c r="F58" s="57">
        <f>SUM(F10:F57)</f>
        <v>44</v>
      </c>
      <c r="G58" s="57">
        <f>SUM(G10:G57)</f>
        <v>44</v>
      </c>
      <c r="H58" s="57">
        <f>SUM(H10:H57)</f>
        <v>44</v>
      </c>
      <c r="I58" s="58"/>
      <c r="J58" s="57">
        <f>SUM(J10:J57)</f>
        <v>44</v>
      </c>
      <c r="K58" s="57">
        <f>SUM(K10:K57)</f>
        <v>44</v>
      </c>
      <c r="L58" s="57">
        <f>SUM(L10:L57)</f>
        <v>44</v>
      </c>
      <c r="M58" s="57">
        <f>SUM(M10:M57)</f>
        <v>44</v>
      </c>
      <c r="N58" s="58"/>
      <c r="O58" s="57">
        <f>SUM(O10:O57)</f>
        <v>41</v>
      </c>
      <c r="P58" s="57">
        <f>SUM(P10:P57)</f>
        <v>41</v>
      </c>
      <c r="Q58" s="57">
        <f>SUM(Q10:Q57)</f>
        <v>41</v>
      </c>
      <c r="R58" s="57">
        <f>SUM(R10:R57)</f>
        <v>41</v>
      </c>
      <c r="S58" s="30"/>
    </row>
    <row r="59" spans="1:19" s="92" customFormat="1" ht="37.5" x14ac:dyDescent="0.2">
      <c r="A59" s="56"/>
      <c r="B59" s="163" t="s">
        <v>1463</v>
      </c>
      <c r="C59" s="144"/>
      <c r="D59" s="170">
        <f>'RESULTADOS VER'!F26</f>
        <v>1</v>
      </c>
      <c r="E59" s="57">
        <f>SUM(E10:E57)</f>
        <v>44</v>
      </c>
      <c r="F59" s="57">
        <f>SUM(F10:F57)</f>
        <v>44</v>
      </c>
      <c r="G59" s="57">
        <f>SUM(G10:G57)</f>
        <v>44</v>
      </c>
      <c r="H59" s="57">
        <f>SUM(H10:H57)</f>
        <v>44</v>
      </c>
      <c r="I59" s="56"/>
      <c r="J59" s="57">
        <f>SUM(J10:J57)</f>
        <v>44</v>
      </c>
      <c r="K59" s="57">
        <f>SUM(K10:K57)</f>
        <v>44</v>
      </c>
      <c r="L59" s="57">
        <f>SUM(L10:L57)</f>
        <v>44</v>
      </c>
      <c r="M59" s="57">
        <f>SUM(M10:M57)</f>
        <v>44</v>
      </c>
      <c r="N59" s="56"/>
      <c r="O59" s="57">
        <f>SUM(O10:O57)</f>
        <v>41</v>
      </c>
      <c r="P59" s="57">
        <f>SUM(P10:P57)</f>
        <v>41</v>
      </c>
      <c r="Q59" s="57">
        <f>SUM(Q10:Q57)</f>
        <v>41</v>
      </c>
      <c r="R59" s="57">
        <f>SUM(R10:R57)</f>
        <v>41</v>
      </c>
      <c r="S59" s="34"/>
    </row>
    <row r="60" spans="1:19" s="92" customFormat="1" ht="56.25" x14ac:dyDescent="0.2">
      <c r="A60" s="56"/>
      <c r="B60" s="163" t="s">
        <v>1464</v>
      </c>
      <c r="C60" s="144"/>
      <c r="D60" s="170">
        <f>'RESULTADOS CARDIO'!J26</f>
        <v>1</v>
      </c>
      <c r="E60" s="57">
        <f>SUM(E10:E57)</f>
        <v>44</v>
      </c>
      <c r="F60" s="57">
        <f>SUM(F10:F57)</f>
        <v>44</v>
      </c>
      <c r="G60" s="57">
        <f>SUM(G10:G57)</f>
        <v>44</v>
      </c>
      <c r="H60" s="57">
        <f>SUM(H10:H57)</f>
        <v>44</v>
      </c>
      <c r="I60" s="56"/>
      <c r="J60" s="57">
        <f>SUM(J10:J57)</f>
        <v>44</v>
      </c>
      <c r="K60" s="57">
        <f>SUM(K10:K57)</f>
        <v>44</v>
      </c>
      <c r="L60" s="57">
        <f>SUM(L10:L57)</f>
        <v>44</v>
      </c>
      <c r="M60" s="57">
        <f>SUM(M10:M57)</f>
        <v>44</v>
      </c>
      <c r="N60" s="56"/>
      <c r="O60" s="57">
        <f>SUM(O10:O57)</f>
        <v>41</v>
      </c>
      <c r="P60" s="57">
        <f>SUM(P10:P57)</f>
        <v>41</v>
      </c>
      <c r="Q60" s="57">
        <f>SUM(Q10:Q57)</f>
        <v>41</v>
      </c>
      <c r="R60" s="57">
        <f>SUM(R10:R57)</f>
        <v>41</v>
      </c>
      <c r="S60" s="34"/>
    </row>
    <row r="61" spans="1:19" s="92" customFormat="1" ht="37.5" x14ac:dyDescent="0.2">
      <c r="A61" s="56"/>
      <c r="B61" s="163" t="s">
        <v>1465</v>
      </c>
      <c r="C61" s="144"/>
      <c r="D61" s="170">
        <f>'RESULTADOS URI'!F26</f>
        <v>1</v>
      </c>
      <c r="E61" s="57">
        <f>SUM(E10:E57)</f>
        <v>44</v>
      </c>
      <c r="F61" s="57">
        <f>SUM(F10:F57)</f>
        <v>44</v>
      </c>
      <c r="G61" s="57">
        <f>SUM(G10:G57)</f>
        <v>44</v>
      </c>
      <c r="H61" s="57">
        <f>SUM(H10:H57)</f>
        <v>44</v>
      </c>
      <c r="I61" s="56"/>
      <c r="J61" s="57">
        <f>SUM(J10:J57)</f>
        <v>44</v>
      </c>
      <c r="K61" s="57">
        <f>SUM(K10:K57)</f>
        <v>44</v>
      </c>
      <c r="L61" s="57">
        <f>SUM(L10:L57)</f>
        <v>44</v>
      </c>
      <c r="M61" s="57">
        <f>SUM(M10:M57)</f>
        <v>44</v>
      </c>
      <c r="N61" s="56"/>
      <c r="O61" s="57">
        <f>SUM(O10:O57)</f>
        <v>41</v>
      </c>
      <c r="P61" s="57">
        <f>SUM(P10:P57)</f>
        <v>41</v>
      </c>
      <c r="Q61" s="57">
        <f>SUM(Q10:Q57)</f>
        <v>41</v>
      </c>
      <c r="R61" s="57">
        <f>SUM(R10:R57)</f>
        <v>41</v>
      </c>
      <c r="S61" s="34"/>
    </row>
    <row r="62" spans="1:19" s="92" customFormat="1" ht="18.75" x14ac:dyDescent="0.2">
      <c r="A62" s="56"/>
      <c r="B62" s="56"/>
      <c r="C62" s="34"/>
      <c r="D62" s="56"/>
      <c r="E62" s="56"/>
      <c r="F62" s="56"/>
      <c r="G62" s="56"/>
      <c r="H62" s="56"/>
      <c r="I62" s="56"/>
      <c r="J62" s="56"/>
      <c r="K62" s="56"/>
      <c r="L62" s="56"/>
      <c r="M62" s="56"/>
      <c r="N62" s="56"/>
      <c r="O62" s="56"/>
      <c r="P62" s="56"/>
      <c r="Q62" s="56"/>
      <c r="R62" s="56"/>
      <c r="S62" s="34"/>
    </row>
    <row r="63" spans="1:19" s="92" customFormat="1" ht="9" customHeight="1" x14ac:dyDescent="0.2">
      <c r="A63" s="56"/>
      <c r="B63" s="56"/>
      <c r="C63" s="34"/>
      <c r="D63" s="56"/>
      <c r="E63" s="56"/>
      <c r="F63" s="56"/>
      <c r="G63" s="56"/>
      <c r="H63" s="56"/>
      <c r="I63" s="56"/>
      <c r="J63" s="56"/>
      <c r="K63" s="56"/>
      <c r="L63" s="56"/>
      <c r="M63" s="56"/>
      <c r="N63" s="56"/>
      <c r="O63" s="56"/>
      <c r="P63" s="56"/>
      <c r="Q63" s="56"/>
      <c r="R63" s="56"/>
      <c r="S63" s="34"/>
    </row>
    <row r="64" spans="1:19" s="92" customFormat="1" ht="9" customHeight="1" x14ac:dyDescent="0.2">
      <c r="A64" s="56"/>
      <c r="B64" s="56"/>
      <c r="C64" s="34"/>
      <c r="D64" s="56"/>
      <c r="E64" s="56"/>
      <c r="F64" s="56"/>
      <c r="G64" s="56"/>
      <c r="H64" s="56"/>
      <c r="I64" s="56"/>
      <c r="J64" s="56"/>
      <c r="K64" s="56"/>
      <c r="L64" s="56"/>
      <c r="M64" s="56"/>
      <c r="N64" s="56"/>
      <c r="O64" s="56"/>
      <c r="P64" s="56"/>
      <c r="Q64" s="56"/>
      <c r="R64" s="56"/>
      <c r="S64" s="34"/>
    </row>
    <row r="65" spans="1:19" s="92" customFormat="1" ht="9" customHeight="1" x14ac:dyDescent="0.2">
      <c r="A65" s="56"/>
      <c r="B65" s="56"/>
      <c r="C65" s="34"/>
      <c r="D65" s="56"/>
      <c r="E65" s="56"/>
      <c r="F65" s="56"/>
      <c r="G65" s="56"/>
      <c r="H65" s="56"/>
      <c r="I65" s="56"/>
      <c r="J65" s="56"/>
      <c r="K65" s="56"/>
      <c r="L65" s="56"/>
      <c r="M65" s="56"/>
      <c r="N65" s="56"/>
      <c r="O65" s="56"/>
      <c r="P65" s="56"/>
      <c r="Q65" s="56"/>
      <c r="R65" s="56"/>
      <c r="S65" s="34"/>
    </row>
    <row r="66" spans="1:19" s="92" customFormat="1" ht="9" customHeight="1" x14ac:dyDescent="0.2">
      <c r="A66" s="56"/>
      <c r="B66" s="56"/>
      <c r="C66" s="34"/>
      <c r="D66" s="56"/>
      <c r="E66" s="56"/>
      <c r="F66" s="56"/>
      <c r="G66" s="56"/>
      <c r="H66" s="56"/>
      <c r="I66" s="56"/>
      <c r="J66" s="56"/>
      <c r="K66" s="56"/>
      <c r="L66" s="56"/>
      <c r="M66" s="56"/>
      <c r="N66" s="56"/>
      <c r="O66" s="56"/>
      <c r="P66" s="56"/>
      <c r="Q66" s="56"/>
      <c r="R66" s="56"/>
      <c r="S66" s="34"/>
    </row>
    <row r="67" spans="1:19" s="92" customFormat="1" ht="9" customHeight="1" x14ac:dyDescent="0.2">
      <c r="A67" s="56"/>
      <c r="B67" s="56"/>
      <c r="C67" s="34"/>
      <c r="D67" s="56"/>
      <c r="E67" s="56"/>
      <c r="F67" s="56"/>
      <c r="G67" s="56"/>
      <c r="H67" s="56"/>
      <c r="I67" s="56"/>
      <c r="J67" s="56"/>
      <c r="K67" s="56"/>
      <c r="L67" s="56"/>
      <c r="M67" s="56"/>
      <c r="N67" s="56"/>
      <c r="O67" s="56"/>
      <c r="P67" s="56"/>
      <c r="Q67" s="56"/>
      <c r="R67" s="56"/>
      <c r="S67" s="34"/>
    </row>
    <row r="68" spans="1:19" s="92" customFormat="1" ht="9" customHeight="1" x14ac:dyDescent="0.2">
      <c r="A68" s="56"/>
      <c r="B68" s="56"/>
      <c r="C68" s="34"/>
      <c r="D68" s="56"/>
      <c r="E68" s="56"/>
      <c r="F68" s="56"/>
      <c r="G68" s="56"/>
      <c r="H68" s="56"/>
      <c r="I68" s="56"/>
      <c r="J68" s="56"/>
      <c r="K68" s="56"/>
      <c r="L68" s="56"/>
      <c r="M68" s="56"/>
      <c r="N68" s="56"/>
      <c r="O68" s="56"/>
      <c r="P68" s="56"/>
      <c r="Q68" s="56"/>
      <c r="R68" s="56"/>
      <c r="S68" s="34"/>
    </row>
    <row r="69" spans="1:19" s="92" customFormat="1" ht="9" customHeight="1" x14ac:dyDescent="0.2">
      <c r="A69" s="56"/>
      <c r="B69" s="56"/>
      <c r="C69" s="34"/>
      <c r="D69" s="56"/>
      <c r="E69" s="56"/>
      <c r="F69" s="56"/>
      <c r="G69" s="56"/>
      <c r="H69" s="56"/>
      <c r="I69" s="56"/>
      <c r="J69" s="56"/>
      <c r="K69" s="56"/>
      <c r="L69" s="56"/>
      <c r="M69" s="56"/>
      <c r="N69" s="56"/>
      <c r="O69" s="56"/>
      <c r="P69" s="56"/>
      <c r="Q69" s="56"/>
      <c r="R69" s="56"/>
      <c r="S69" s="34"/>
    </row>
    <row r="70" spans="1:19" s="92" customFormat="1" ht="9" customHeight="1" x14ac:dyDescent="0.2">
      <c r="A70" s="56"/>
      <c r="B70" s="56"/>
      <c r="C70" s="34"/>
      <c r="D70" s="56"/>
      <c r="E70" s="56"/>
      <c r="F70" s="56"/>
      <c r="G70" s="56"/>
      <c r="H70" s="56"/>
      <c r="I70" s="56"/>
      <c r="J70" s="56"/>
      <c r="K70" s="56"/>
      <c r="L70" s="56"/>
      <c r="M70" s="56"/>
      <c r="N70" s="56"/>
      <c r="O70" s="56"/>
      <c r="P70" s="56"/>
      <c r="Q70" s="56"/>
      <c r="R70" s="56"/>
      <c r="S70" s="34"/>
    </row>
    <row r="71" spans="1:19" s="92" customFormat="1" ht="9" customHeight="1" x14ac:dyDescent="0.2">
      <c r="A71" s="56"/>
      <c r="B71" s="56"/>
      <c r="C71" s="34"/>
      <c r="D71" s="56"/>
      <c r="E71" s="56"/>
      <c r="F71" s="56"/>
      <c r="G71" s="56"/>
      <c r="H71" s="56"/>
      <c r="I71" s="56"/>
      <c r="J71" s="56"/>
      <c r="K71" s="56"/>
      <c r="L71" s="56"/>
      <c r="M71" s="56"/>
      <c r="N71" s="56"/>
      <c r="O71" s="56"/>
      <c r="P71" s="56"/>
      <c r="Q71" s="56"/>
      <c r="R71" s="56"/>
      <c r="S71" s="34"/>
    </row>
    <row r="72" spans="1:19" s="92" customFormat="1" ht="9" customHeight="1" x14ac:dyDescent="0.2">
      <c r="A72" s="56"/>
      <c r="B72" s="56"/>
      <c r="C72" s="34"/>
      <c r="D72" s="56"/>
      <c r="E72" s="56"/>
      <c r="F72" s="56"/>
      <c r="G72" s="56"/>
      <c r="H72" s="56"/>
      <c r="I72" s="56"/>
      <c r="J72" s="56"/>
      <c r="K72" s="56"/>
      <c r="L72" s="56"/>
      <c r="M72" s="56"/>
      <c r="N72" s="56"/>
      <c r="O72" s="56"/>
      <c r="P72" s="56"/>
      <c r="Q72" s="56"/>
      <c r="R72" s="56"/>
      <c r="S72" s="34"/>
    </row>
    <row r="73" spans="1:19" s="92" customFormat="1" ht="9" customHeight="1" x14ac:dyDescent="0.2">
      <c r="A73" s="56"/>
      <c r="B73" s="56"/>
      <c r="C73" s="34"/>
      <c r="D73" s="56"/>
      <c r="E73" s="56"/>
      <c r="F73" s="56"/>
      <c r="G73" s="56"/>
      <c r="H73" s="56"/>
      <c r="I73" s="56"/>
      <c r="J73" s="56"/>
      <c r="K73" s="56"/>
      <c r="L73" s="56"/>
      <c r="M73" s="56"/>
      <c r="N73" s="56"/>
      <c r="O73" s="56"/>
      <c r="P73" s="56"/>
      <c r="Q73" s="56"/>
      <c r="R73" s="56"/>
      <c r="S73" s="34"/>
    </row>
    <row r="74" spans="1:19" s="92" customFormat="1" ht="9" customHeight="1" x14ac:dyDescent="0.2">
      <c r="A74" s="56"/>
      <c r="B74" s="56"/>
      <c r="C74" s="34"/>
      <c r="D74" s="56"/>
      <c r="E74" s="56"/>
      <c r="F74" s="56"/>
      <c r="G74" s="56"/>
      <c r="H74" s="56"/>
      <c r="I74" s="56"/>
      <c r="J74" s="56"/>
      <c r="K74" s="56"/>
      <c r="L74" s="56"/>
      <c r="M74" s="56"/>
      <c r="N74" s="56"/>
      <c r="O74" s="56"/>
      <c r="P74" s="56"/>
      <c r="Q74" s="56"/>
      <c r="R74" s="56"/>
      <c r="S74" s="34"/>
    </row>
    <row r="75" spans="1:19" s="92" customFormat="1" ht="9" customHeight="1" x14ac:dyDescent="0.2">
      <c r="A75" s="56"/>
      <c r="B75" s="56"/>
      <c r="C75" s="34"/>
      <c r="D75" s="56"/>
      <c r="E75" s="56"/>
      <c r="F75" s="56"/>
      <c r="G75" s="56"/>
      <c r="H75" s="56"/>
      <c r="I75" s="56"/>
      <c r="J75" s="56"/>
      <c r="K75" s="56"/>
      <c r="L75" s="56"/>
      <c r="M75" s="56"/>
      <c r="N75" s="56"/>
      <c r="O75" s="56"/>
      <c r="P75" s="56"/>
      <c r="Q75" s="56"/>
      <c r="R75" s="56"/>
      <c r="S75" s="34"/>
    </row>
    <row r="76" spans="1:19" s="92" customFormat="1" ht="9" customHeight="1" x14ac:dyDescent="0.2">
      <c r="A76" s="56"/>
      <c r="B76" s="56"/>
      <c r="C76" s="34"/>
      <c r="D76" s="56"/>
      <c r="E76" s="56"/>
      <c r="F76" s="56"/>
      <c r="G76" s="56"/>
      <c r="H76" s="56"/>
      <c r="I76" s="56"/>
      <c r="J76" s="56"/>
      <c r="K76" s="56"/>
      <c r="L76" s="56"/>
      <c r="M76" s="56"/>
      <c r="N76" s="56"/>
      <c r="O76" s="56"/>
      <c r="P76" s="56"/>
      <c r="Q76" s="56"/>
      <c r="R76" s="56"/>
      <c r="S76" s="34"/>
    </row>
    <row r="77" spans="1:19" s="92" customFormat="1" ht="9" customHeight="1" x14ac:dyDescent="0.2">
      <c r="A77" s="56"/>
      <c r="B77" s="56"/>
      <c r="C77" s="34"/>
      <c r="D77" s="56"/>
      <c r="E77" s="56"/>
      <c r="F77" s="56"/>
      <c r="G77" s="56"/>
      <c r="H77" s="56"/>
      <c r="I77" s="56"/>
      <c r="J77" s="56"/>
      <c r="K77" s="56"/>
      <c r="L77" s="56"/>
      <c r="M77" s="56"/>
      <c r="N77" s="56"/>
      <c r="O77" s="56"/>
      <c r="P77" s="56"/>
      <c r="Q77" s="56"/>
      <c r="R77" s="56"/>
      <c r="S77" s="34"/>
    </row>
    <row r="78" spans="1:19" s="92" customFormat="1" ht="9" customHeight="1" x14ac:dyDescent="0.2">
      <c r="A78" s="56"/>
      <c r="B78" s="56"/>
      <c r="C78" s="34"/>
      <c r="D78" s="56"/>
      <c r="E78" s="56"/>
      <c r="F78" s="56"/>
      <c r="G78" s="56"/>
      <c r="H78" s="56"/>
      <c r="I78" s="56"/>
      <c r="J78" s="56"/>
      <c r="K78" s="56"/>
      <c r="L78" s="56"/>
      <c r="M78" s="56"/>
      <c r="N78" s="56"/>
      <c r="O78" s="56"/>
      <c r="P78" s="56"/>
      <c r="Q78" s="56"/>
      <c r="R78" s="56"/>
      <c r="S78" s="34"/>
    </row>
    <row r="79" spans="1:19" s="92" customFormat="1" ht="9" customHeight="1" x14ac:dyDescent="0.2">
      <c r="A79" s="56"/>
      <c r="B79" s="56"/>
      <c r="C79" s="34"/>
      <c r="D79" s="56"/>
      <c r="E79" s="56"/>
      <c r="F79" s="56"/>
      <c r="G79" s="56"/>
      <c r="H79" s="56"/>
      <c r="I79" s="56"/>
      <c r="J79" s="56"/>
      <c r="K79" s="56"/>
      <c r="L79" s="56"/>
      <c r="M79" s="56"/>
      <c r="N79" s="56"/>
      <c r="O79" s="56"/>
      <c r="P79" s="56"/>
      <c r="Q79" s="56"/>
      <c r="R79" s="56"/>
      <c r="S79" s="34"/>
    </row>
    <row r="80" spans="1:19" s="92" customFormat="1" ht="9" customHeight="1" x14ac:dyDescent="0.2">
      <c r="A80" s="56"/>
      <c r="B80" s="56"/>
      <c r="C80" s="34"/>
      <c r="D80" s="56"/>
      <c r="E80" s="56"/>
      <c r="F80" s="56"/>
      <c r="G80" s="56"/>
      <c r="H80" s="56"/>
      <c r="I80" s="56"/>
      <c r="J80" s="56"/>
      <c r="K80" s="56"/>
      <c r="L80" s="56"/>
      <c r="M80" s="56"/>
      <c r="N80" s="56"/>
      <c r="O80" s="56"/>
      <c r="P80" s="56"/>
      <c r="Q80" s="56"/>
      <c r="R80" s="56"/>
      <c r="S80" s="34"/>
    </row>
    <row r="81" spans="1:19" s="92" customFormat="1" ht="9" customHeight="1" x14ac:dyDescent="0.2">
      <c r="A81" s="56"/>
      <c r="B81" s="56"/>
      <c r="C81" s="34"/>
      <c r="D81" s="56"/>
      <c r="E81" s="56"/>
      <c r="F81" s="56"/>
      <c r="G81" s="56"/>
      <c r="H81" s="56"/>
      <c r="I81" s="56"/>
      <c r="J81" s="56"/>
      <c r="K81" s="56"/>
      <c r="L81" s="56"/>
      <c r="M81" s="56"/>
      <c r="N81" s="56"/>
      <c r="O81" s="56"/>
      <c r="P81" s="56"/>
      <c r="Q81" s="56"/>
      <c r="R81" s="56"/>
      <c r="S81" s="34"/>
    </row>
    <row r="82" spans="1:19" s="92" customFormat="1" ht="9" customHeight="1" x14ac:dyDescent="0.2">
      <c r="A82" s="56"/>
      <c r="B82" s="56"/>
      <c r="C82" s="34"/>
      <c r="D82" s="56"/>
      <c r="E82" s="56"/>
      <c r="F82" s="56"/>
      <c r="G82" s="56"/>
      <c r="H82" s="56"/>
      <c r="I82" s="56"/>
      <c r="J82" s="56"/>
      <c r="K82" s="56"/>
      <c r="L82" s="56"/>
      <c r="M82" s="56"/>
      <c r="N82" s="56"/>
      <c r="O82" s="56"/>
      <c r="P82" s="56"/>
      <c r="Q82" s="56"/>
      <c r="R82" s="56"/>
      <c r="S82" s="34"/>
    </row>
    <row r="83" spans="1:19" s="92" customFormat="1" ht="9" customHeight="1" x14ac:dyDescent="0.2">
      <c r="A83" s="56"/>
      <c r="B83" s="56"/>
      <c r="C83" s="34"/>
      <c r="D83" s="56"/>
      <c r="E83" s="56"/>
      <c r="F83" s="56"/>
      <c r="G83" s="56"/>
      <c r="H83" s="56"/>
      <c r="I83" s="56"/>
      <c r="J83" s="56"/>
      <c r="K83" s="56"/>
      <c r="L83" s="56"/>
      <c r="M83" s="56"/>
      <c r="N83" s="56"/>
      <c r="O83" s="56"/>
      <c r="P83" s="56"/>
      <c r="Q83" s="56"/>
      <c r="R83" s="56"/>
      <c r="S83" s="34"/>
    </row>
    <row r="84" spans="1:19" s="92" customFormat="1" ht="9" customHeight="1" x14ac:dyDescent="0.2">
      <c r="A84" s="56"/>
      <c r="B84" s="56"/>
      <c r="C84" s="34"/>
      <c r="D84" s="56"/>
      <c r="E84" s="56"/>
      <c r="F84" s="56"/>
      <c r="G84" s="56"/>
      <c r="H84" s="56"/>
      <c r="I84" s="56"/>
      <c r="J84" s="56"/>
      <c r="K84" s="56"/>
      <c r="L84" s="56"/>
      <c r="M84" s="56"/>
      <c r="N84" s="56"/>
      <c r="O84" s="56"/>
      <c r="P84" s="56"/>
      <c r="Q84" s="56"/>
      <c r="R84" s="56"/>
      <c r="S84" s="34"/>
    </row>
    <row r="85" spans="1:19" s="92" customFormat="1" ht="9" customHeight="1" x14ac:dyDescent="0.2">
      <c r="A85" s="56"/>
      <c r="B85" s="56"/>
      <c r="C85" s="34"/>
      <c r="D85" s="56"/>
      <c r="E85" s="56"/>
      <c r="F85" s="56"/>
      <c r="G85" s="56"/>
      <c r="H85" s="56"/>
      <c r="I85" s="56"/>
      <c r="J85" s="56"/>
      <c r="K85" s="56"/>
      <c r="L85" s="56"/>
      <c r="M85" s="56"/>
      <c r="N85" s="56"/>
      <c r="O85" s="56"/>
      <c r="P85" s="56"/>
      <c r="Q85" s="56"/>
      <c r="R85" s="56"/>
      <c r="S85" s="34"/>
    </row>
    <row r="86" spans="1:19" s="92" customFormat="1" ht="9" customHeight="1" x14ac:dyDescent="0.2">
      <c r="A86" s="56"/>
      <c r="B86" s="56"/>
      <c r="C86" s="34"/>
      <c r="D86" s="56"/>
      <c r="E86" s="56"/>
      <c r="F86" s="56"/>
      <c r="G86" s="56"/>
      <c r="H86" s="56"/>
      <c r="I86" s="56"/>
      <c r="J86" s="56"/>
      <c r="K86" s="56"/>
      <c r="L86" s="56"/>
      <c r="M86" s="56"/>
      <c r="N86" s="56"/>
      <c r="O86" s="56"/>
      <c r="P86" s="56"/>
      <c r="Q86" s="56"/>
      <c r="R86" s="56"/>
      <c r="S86" s="34"/>
    </row>
    <row r="87" spans="1:19" s="92" customFormat="1" ht="9" customHeight="1" x14ac:dyDescent="0.2">
      <c r="A87" s="56"/>
      <c r="B87" s="56"/>
      <c r="C87" s="34"/>
      <c r="D87" s="56"/>
      <c r="E87" s="56"/>
      <c r="F87" s="56"/>
      <c r="G87" s="56"/>
      <c r="H87" s="56"/>
      <c r="I87" s="56"/>
      <c r="J87" s="56"/>
      <c r="K87" s="56"/>
      <c r="L87" s="56"/>
      <c r="M87" s="56"/>
      <c r="N87" s="56"/>
      <c r="O87" s="56"/>
      <c r="P87" s="56"/>
      <c r="Q87" s="56"/>
      <c r="R87" s="56"/>
      <c r="S87" s="34"/>
    </row>
    <row r="88" spans="1:19" s="92" customFormat="1" ht="9" customHeight="1" x14ac:dyDescent="0.2">
      <c r="A88" s="56"/>
      <c r="B88" s="56"/>
      <c r="C88" s="34"/>
      <c r="D88" s="56"/>
      <c r="E88" s="56"/>
      <c r="F88" s="56"/>
      <c r="G88" s="56"/>
      <c r="H88" s="56"/>
      <c r="I88" s="56"/>
      <c r="J88" s="56"/>
      <c r="K88" s="56"/>
      <c r="L88" s="56"/>
      <c r="M88" s="56"/>
      <c r="N88" s="56"/>
      <c r="O88" s="56"/>
      <c r="P88" s="56"/>
      <c r="Q88" s="56"/>
      <c r="R88" s="56"/>
      <c r="S88" s="34"/>
    </row>
    <row r="89" spans="1:19" s="92" customFormat="1" ht="9" customHeight="1" x14ac:dyDescent="0.2">
      <c r="A89" s="56"/>
      <c r="B89" s="56"/>
      <c r="C89" s="34"/>
      <c r="D89" s="56"/>
      <c r="E89" s="56"/>
      <c r="F89" s="56"/>
      <c r="G89" s="56"/>
      <c r="H89" s="56"/>
      <c r="I89" s="56"/>
      <c r="J89" s="56"/>
      <c r="K89" s="56"/>
      <c r="L89" s="56"/>
      <c r="M89" s="56"/>
      <c r="N89" s="56"/>
      <c r="O89" s="56"/>
      <c r="P89" s="56"/>
      <c r="Q89" s="56"/>
      <c r="R89" s="56"/>
      <c r="S89" s="34"/>
    </row>
    <row r="90" spans="1:19" s="92" customFormat="1" ht="9" customHeight="1" x14ac:dyDescent="0.2">
      <c r="A90" s="56"/>
      <c r="B90" s="56"/>
      <c r="C90" s="34"/>
      <c r="D90" s="56"/>
      <c r="E90" s="56"/>
      <c r="F90" s="56"/>
      <c r="G90" s="56"/>
      <c r="H90" s="56"/>
      <c r="I90" s="56"/>
      <c r="J90" s="56"/>
      <c r="K90" s="56"/>
      <c r="L90" s="56"/>
      <c r="M90" s="56"/>
      <c r="N90" s="56"/>
      <c r="O90" s="56"/>
      <c r="P90" s="56"/>
      <c r="Q90" s="56"/>
      <c r="R90" s="56"/>
      <c r="S90" s="34"/>
    </row>
    <row r="91" spans="1:19" s="92" customFormat="1" ht="9" customHeight="1" x14ac:dyDescent="0.2">
      <c r="A91" s="56"/>
      <c r="B91" s="56"/>
      <c r="C91" s="34"/>
      <c r="D91" s="56"/>
      <c r="E91" s="56"/>
      <c r="F91" s="56"/>
      <c r="G91" s="56"/>
      <c r="H91" s="56"/>
      <c r="I91" s="56"/>
      <c r="J91" s="56"/>
      <c r="K91" s="56"/>
      <c r="L91" s="56"/>
      <c r="M91" s="56"/>
      <c r="N91" s="56"/>
      <c r="O91" s="56"/>
      <c r="P91" s="56"/>
      <c r="Q91" s="56"/>
      <c r="R91" s="56"/>
      <c r="S91" s="34"/>
    </row>
    <row r="92" spans="1:19" s="92" customFormat="1" ht="9" customHeight="1" x14ac:dyDescent="0.2">
      <c r="A92" s="56"/>
      <c r="B92" s="56"/>
      <c r="C92" s="34"/>
      <c r="D92" s="56"/>
      <c r="E92" s="56"/>
      <c r="F92" s="56"/>
      <c r="G92" s="56"/>
      <c r="H92" s="56"/>
      <c r="I92" s="56"/>
      <c r="J92" s="56"/>
      <c r="K92" s="56"/>
      <c r="L92" s="56"/>
      <c r="M92" s="56"/>
      <c r="N92" s="56"/>
      <c r="O92" s="56"/>
      <c r="P92" s="56"/>
      <c r="Q92" s="56"/>
      <c r="R92" s="56"/>
      <c r="S92" s="34"/>
    </row>
    <row r="93" spans="1:19" s="92" customFormat="1" ht="9" customHeight="1" x14ac:dyDescent="0.2">
      <c r="A93" s="56"/>
      <c r="B93" s="56"/>
      <c r="C93" s="34"/>
      <c r="D93" s="56"/>
      <c r="E93" s="56"/>
      <c r="F93" s="56"/>
      <c r="G93" s="56"/>
      <c r="H93" s="56"/>
      <c r="I93" s="56"/>
      <c r="J93" s="56"/>
      <c r="K93" s="56"/>
      <c r="L93" s="56"/>
      <c r="M93" s="56"/>
      <c r="N93" s="56"/>
      <c r="O93" s="56"/>
      <c r="P93" s="56"/>
      <c r="Q93" s="56"/>
      <c r="R93" s="56"/>
      <c r="S93" s="34"/>
    </row>
    <row r="94" spans="1:19" s="92" customFormat="1" ht="9" customHeight="1" x14ac:dyDescent="0.2">
      <c r="A94" s="56"/>
      <c r="B94" s="56"/>
      <c r="C94" s="34"/>
      <c r="D94" s="56"/>
      <c r="E94" s="56"/>
      <c r="F94" s="56"/>
      <c r="G94" s="56"/>
      <c r="H94" s="56"/>
      <c r="I94" s="56"/>
      <c r="J94" s="56"/>
      <c r="K94" s="56"/>
      <c r="L94" s="56"/>
      <c r="M94" s="56"/>
      <c r="N94" s="56"/>
      <c r="O94" s="56"/>
      <c r="P94" s="56"/>
      <c r="Q94" s="56"/>
      <c r="R94" s="56"/>
      <c r="S94" s="34"/>
    </row>
    <row r="95" spans="1:19" s="92" customFormat="1" ht="9" customHeight="1" x14ac:dyDescent="0.2">
      <c r="A95" s="56"/>
      <c r="B95" s="56"/>
      <c r="C95" s="34"/>
      <c r="D95" s="56"/>
      <c r="E95" s="56"/>
      <c r="F95" s="56"/>
      <c r="G95" s="56"/>
      <c r="H95" s="56"/>
      <c r="I95" s="56"/>
      <c r="J95" s="56"/>
      <c r="K95" s="56"/>
      <c r="L95" s="56"/>
      <c r="M95" s="56"/>
      <c r="N95" s="56"/>
      <c r="O95" s="56"/>
      <c r="P95" s="56"/>
      <c r="Q95" s="56"/>
      <c r="R95" s="56"/>
      <c r="S95" s="34"/>
    </row>
    <row r="96" spans="1:19" s="92" customFormat="1" ht="9" customHeight="1" x14ac:dyDescent="0.2">
      <c r="A96" s="56"/>
      <c r="B96" s="56"/>
      <c r="C96" s="34"/>
      <c r="D96" s="56"/>
      <c r="E96" s="56"/>
      <c r="F96" s="56"/>
      <c r="G96" s="56"/>
      <c r="H96" s="56"/>
      <c r="I96" s="56"/>
      <c r="J96" s="56"/>
      <c r="K96" s="56"/>
      <c r="L96" s="56"/>
      <c r="M96" s="56"/>
      <c r="N96" s="56"/>
      <c r="O96" s="56"/>
      <c r="P96" s="56"/>
      <c r="Q96" s="56"/>
      <c r="R96" s="56"/>
      <c r="S96" s="34"/>
    </row>
    <row r="97" spans="1:19" s="92" customFormat="1" ht="9" customHeight="1" x14ac:dyDescent="0.2">
      <c r="A97" s="56"/>
      <c r="B97" s="56"/>
      <c r="C97" s="34"/>
      <c r="D97" s="56"/>
      <c r="E97" s="56"/>
      <c r="F97" s="56"/>
      <c r="G97" s="56"/>
      <c r="H97" s="56"/>
      <c r="I97" s="56"/>
      <c r="J97" s="56"/>
      <c r="K97" s="56"/>
      <c r="L97" s="56"/>
      <c r="M97" s="56"/>
      <c r="N97" s="56"/>
      <c r="O97" s="56"/>
      <c r="P97" s="56"/>
      <c r="Q97" s="56"/>
      <c r="R97" s="56"/>
      <c r="S97" s="34"/>
    </row>
    <row r="98" spans="1:19" s="92" customFormat="1" ht="9" customHeight="1" x14ac:dyDescent="0.2">
      <c r="A98" s="56"/>
      <c r="B98" s="56"/>
      <c r="C98" s="34"/>
      <c r="D98" s="56"/>
      <c r="E98" s="56"/>
      <c r="F98" s="56"/>
      <c r="G98" s="56"/>
      <c r="H98" s="56"/>
      <c r="I98" s="56"/>
      <c r="J98" s="56"/>
      <c r="K98" s="56"/>
      <c r="L98" s="56"/>
      <c r="M98" s="56"/>
      <c r="N98" s="56"/>
      <c r="O98" s="56"/>
      <c r="P98" s="56"/>
      <c r="Q98" s="56"/>
      <c r="R98" s="56"/>
      <c r="S98" s="34"/>
    </row>
    <row r="99" spans="1:19" s="92" customFormat="1" ht="9" customHeight="1" x14ac:dyDescent="0.2">
      <c r="A99" s="56"/>
      <c r="B99" s="56"/>
      <c r="C99" s="34"/>
      <c r="D99" s="56"/>
      <c r="E99" s="56"/>
      <c r="F99" s="56"/>
      <c r="G99" s="56"/>
      <c r="H99" s="56"/>
      <c r="I99" s="56"/>
      <c r="J99" s="56"/>
      <c r="K99" s="56"/>
      <c r="L99" s="56"/>
      <c r="M99" s="56"/>
      <c r="N99" s="56"/>
      <c r="O99" s="56"/>
      <c r="P99" s="56"/>
      <c r="Q99" s="56"/>
      <c r="R99" s="56"/>
      <c r="S99" s="34"/>
    </row>
    <row r="100" spans="1:19" s="92" customFormat="1" ht="9" customHeight="1" x14ac:dyDescent="0.2">
      <c r="A100" s="56"/>
      <c r="B100" s="56"/>
      <c r="C100" s="34"/>
      <c r="D100" s="56"/>
      <c r="E100" s="56"/>
      <c r="F100" s="56"/>
      <c r="G100" s="56"/>
      <c r="H100" s="56"/>
      <c r="I100" s="56"/>
      <c r="J100" s="56"/>
      <c r="K100" s="56"/>
      <c r="L100" s="56"/>
      <c r="M100" s="56"/>
      <c r="N100" s="56"/>
      <c r="O100" s="56"/>
      <c r="P100" s="56"/>
      <c r="Q100" s="56"/>
      <c r="R100" s="56"/>
      <c r="S100" s="34"/>
    </row>
    <row r="101" spans="1:19" s="92" customFormat="1" ht="9" customHeight="1" x14ac:dyDescent="0.2">
      <c r="A101" s="56"/>
      <c r="B101" s="56"/>
      <c r="C101" s="34"/>
      <c r="D101" s="56"/>
      <c r="E101" s="56"/>
      <c r="F101" s="56"/>
      <c r="G101" s="56"/>
      <c r="H101" s="56"/>
      <c r="I101" s="56"/>
      <c r="J101" s="56"/>
      <c r="K101" s="56"/>
      <c r="L101" s="56"/>
      <c r="M101" s="56"/>
      <c r="N101" s="56"/>
      <c r="O101" s="56"/>
      <c r="P101" s="56"/>
      <c r="Q101" s="56"/>
      <c r="R101" s="56"/>
      <c r="S101" s="34"/>
    </row>
    <row r="102" spans="1:19" s="92" customFormat="1" ht="9" customHeight="1" x14ac:dyDescent="0.2">
      <c r="A102" s="56"/>
      <c r="B102" s="56"/>
      <c r="C102" s="34"/>
      <c r="D102" s="56"/>
      <c r="E102" s="56"/>
      <c r="F102" s="56"/>
      <c r="G102" s="56"/>
      <c r="H102" s="56"/>
      <c r="I102" s="56"/>
      <c r="J102" s="56"/>
      <c r="K102" s="56"/>
      <c r="L102" s="56"/>
      <c r="M102" s="56"/>
      <c r="N102" s="56"/>
      <c r="O102" s="56"/>
      <c r="P102" s="56"/>
      <c r="Q102" s="56"/>
      <c r="R102" s="56"/>
      <c r="S102" s="34"/>
    </row>
    <row r="103" spans="1:19" s="92" customFormat="1" ht="9" customHeight="1" x14ac:dyDescent="0.2">
      <c r="A103" s="56"/>
      <c r="B103" s="56"/>
      <c r="C103" s="34"/>
      <c r="D103" s="56"/>
      <c r="E103" s="56"/>
      <c r="F103" s="56"/>
      <c r="G103" s="56"/>
      <c r="H103" s="56"/>
      <c r="I103" s="56"/>
      <c r="J103" s="56"/>
      <c r="K103" s="56"/>
      <c r="L103" s="56"/>
      <c r="M103" s="56"/>
      <c r="N103" s="56"/>
      <c r="O103" s="56"/>
      <c r="P103" s="56"/>
      <c r="Q103" s="56"/>
      <c r="R103" s="56"/>
      <c r="S103" s="34"/>
    </row>
    <row r="104" spans="1:19" s="92" customFormat="1" ht="9" customHeight="1" x14ac:dyDescent="0.2">
      <c r="A104" s="56"/>
      <c r="B104" s="56"/>
      <c r="C104" s="34"/>
      <c r="D104" s="56"/>
      <c r="E104" s="56"/>
      <c r="F104" s="56"/>
      <c r="G104" s="56"/>
      <c r="H104" s="56"/>
      <c r="I104" s="56"/>
      <c r="J104" s="56"/>
      <c r="K104" s="56"/>
      <c r="L104" s="56"/>
      <c r="M104" s="56"/>
      <c r="N104" s="56"/>
      <c r="O104" s="56"/>
      <c r="P104" s="56"/>
      <c r="Q104" s="56"/>
      <c r="R104" s="56"/>
      <c r="S104" s="34"/>
    </row>
    <row r="105" spans="1:19" s="92" customFormat="1" ht="9" customHeight="1" x14ac:dyDescent="0.2">
      <c r="A105" s="56"/>
      <c r="B105" s="56"/>
      <c r="C105" s="34"/>
      <c r="D105" s="56"/>
      <c r="E105" s="56"/>
      <c r="F105" s="56"/>
      <c r="G105" s="56"/>
      <c r="H105" s="56"/>
      <c r="I105" s="56"/>
      <c r="J105" s="56"/>
      <c r="K105" s="56"/>
      <c r="L105" s="56"/>
      <c r="M105" s="56"/>
      <c r="N105" s="56"/>
      <c r="O105" s="56"/>
      <c r="P105" s="56"/>
      <c r="Q105" s="56"/>
      <c r="R105" s="56"/>
      <c r="S105" s="34"/>
    </row>
    <row r="106" spans="1:19" s="92" customFormat="1" ht="9" customHeight="1" x14ac:dyDescent="0.2">
      <c r="A106" s="56"/>
      <c r="B106" s="56"/>
      <c r="C106" s="34"/>
      <c r="D106" s="56"/>
      <c r="E106" s="56"/>
      <c r="F106" s="56"/>
      <c r="G106" s="56"/>
      <c r="H106" s="56"/>
      <c r="I106" s="56"/>
      <c r="J106" s="56"/>
      <c r="K106" s="56"/>
      <c r="L106" s="56"/>
      <c r="M106" s="56"/>
      <c r="N106" s="56"/>
      <c r="O106" s="56"/>
      <c r="P106" s="56"/>
      <c r="Q106" s="56"/>
      <c r="R106" s="56"/>
      <c r="S106" s="34"/>
    </row>
    <row r="107" spans="1:19" s="92" customFormat="1" ht="9" customHeight="1" x14ac:dyDescent="0.2">
      <c r="A107" s="56"/>
      <c r="B107" s="56"/>
      <c r="C107" s="34"/>
      <c r="D107" s="56"/>
      <c r="E107" s="56"/>
      <c r="F107" s="56"/>
      <c r="G107" s="56"/>
      <c r="H107" s="56"/>
      <c r="I107" s="56"/>
      <c r="J107" s="56"/>
      <c r="K107" s="56"/>
      <c r="L107" s="56"/>
      <c r="M107" s="56"/>
      <c r="N107" s="56"/>
      <c r="O107" s="56"/>
      <c r="P107" s="56"/>
      <c r="Q107" s="56"/>
      <c r="R107" s="56"/>
      <c r="S107" s="34"/>
    </row>
    <row r="108" spans="1:19" s="92" customFormat="1" ht="9" customHeight="1" x14ac:dyDescent="0.2">
      <c r="A108" s="56"/>
      <c r="B108" s="56"/>
      <c r="C108" s="34"/>
      <c r="D108" s="56"/>
      <c r="E108" s="56"/>
      <c r="F108" s="56"/>
      <c r="G108" s="56"/>
      <c r="H108" s="56"/>
      <c r="I108" s="56"/>
      <c r="J108" s="56"/>
      <c r="K108" s="56"/>
      <c r="L108" s="56"/>
      <c r="M108" s="56"/>
      <c r="N108" s="56"/>
      <c r="O108" s="56"/>
      <c r="P108" s="56"/>
      <c r="Q108" s="56"/>
      <c r="R108" s="56"/>
      <c r="S108" s="34"/>
    </row>
    <row r="109" spans="1:19" s="92" customFormat="1" ht="9" customHeight="1" x14ac:dyDescent="0.2">
      <c r="A109" s="56"/>
      <c r="B109" s="56"/>
      <c r="C109" s="34"/>
      <c r="D109" s="56"/>
      <c r="E109" s="56"/>
      <c r="F109" s="56"/>
      <c r="G109" s="56"/>
      <c r="H109" s="56"/>
      <c r="I109" s="56"/>
      <c r="J109" s="56"/>
      <c r="K109" s="56"/>
      <c r="L109" s="56"/>
      <c r="M109" s="56"/>
      <c r="N109" s="56"/>
      <c r="O109" s="56"/>
      <c r="P109" s="56"/>
      <c r="Q109" s="56"/>
      <c r="R109" s="56"/>
      <c r="S109" s="34"/>
    </row>
    <row r="110" spans="1:19" s="92" customFormat="1" ht="9" customHeight="1" x14ac:dyDescent="0.2">
      <c r="A110" s="56"/>
      <c r="B110" s="56"/>
      <c r="C110" s="34"/>
      <c r="D110" s="56"/>
      <c r="E110" s="56"/>
      <c r="F110" s="56"/>
      <c r="G110" s="56"/>
      <c r="H110" s="56"/>
      <c r="I110" s="56"/>
      <c r="J110" s="56"/>
      <c r="K110" s="56"/>
      <c r="L110" s="56"/>
      <c r="M110" s="56"/>
      <c r="N110" s="56"/>
      <c r="O110" s="56"/>
      <c r="P110" s="56"/>
      <c r="Q110" s="56"/>
      <c r="R110" s="56"/>
      <c r="S110" s="34"/>
    </row>
    <row r="111" spans="1:19" s="92" customFormat="1" ht="9" customHeight="1" x14ac:dyDescent="0.2">
      <c r="A111" s="56"/>
      <c r="B111" s="56"/>
      <c r="C111" s="34"/>
      <c r="D111" s="56"/>
      <c r="E111" s="56"/>
      <c r="F111" s="56"/>
      <c r="G111" s="56"/>
      <c r="H111" s="56"/>
      <c r="I111" s="56"/>
      <c r="J111" s="56"/>
      <c r="K111" s="56"/>
      <c r="L111" s="56"/>
      <c r="M111" s="56"/>
      <c r="N111" s="56"/>
      <c r="O111" s="56"/>
      <c r="P111" s="56"/>
      <c r="Q111" s="56"/>
      <c r="R111" s="56"/>
      <c r="S111" s="34"/>
    </row>
    <row r="112" spans="1:19" s="92" customFormat="1" ht="9" customHeight="1" x14ac:dyDescent="0.2">
      <c r="A112" s="56"/>
      <c r="B112" s="56"/>
      <c r="C112" s="34"/>
      <c r="D112" s="56"/>
      <c r="E112" s="56"/>
      <c r="F112" s="56"/>
      <c r="G112" s="56"/>
      <c r="H112" s="56"/>
      <c r="I112" s="56"/>
      <c r="J112" s="56"/>
      <c r="K112" s="56"/>
      <c r="L112" s="56"/>
      <c r="M112" s="56"/>
      <c r="N112" s="56"/>
      <c r="O112" s="56"/>
      <c r="P112" s="56"/>
      <c r="Q112" s="56"/>
      <c r="R112" s="56"/>
      <c r="S112" s="34"/>
    </row>
    <row r="113" spans="1:19" s="92" customFormat="1" ht="9" customHeight="1" x14ac:dyDescent="0.2">
      <c r="A113" s="56"/>
      <c r="B113" s="56"/>
      <c r="C113" s="34"/>
      <c r="D113" s="56"/>
      <c r="E113" s="56"/>
      <c r="F113" s="56"/>
      <c r="G113" s="56"/>
      <c r="H113" s="56"/>
      <c r="I113" s="56"/>
      <c r="J113" s="56"/>
      <c r="K113" s="56"/>
      <c r="L113" s="56"/>
      <c r="M113" s="56"/>
      <c r="N113" s="56"/>
      <c r="O113" s="56"/>
      <c r="P113" s="56"/>
      <c r="Q113" s="56"/>
      <c r="R113" s="56"/>
      <c r="S113" s="34"/>
    </row>
    <row r="114" spans="1:19" s="92" customFormat="1" ht="9" customHeight="1" x14ac:dyDescent="0.2">
      <c r="A114" s="56"/>
      <c r="B114" s="56"/>
      <c r="C114" s="34"/>
      <c r="D114" s="56"/>
      <c r="E114" s="56"/>
      <c r="F114" s="56"/>
      <c r="G114" s="56"/>
      <c r="H114" s="56"/>
      <c r="I114" s="56"/>
      <c r="J114" s="56"/>
      <c r="K114" s="56"/>
      <c r="L114" s="56"/>
      <c r="M114" s="56"/>
      <c r="N114" s="56"/>
      <c r="O114" s="56"/>
      <c r="P114" s="56"/>
      <c r="Q114" s="56"/>
      <c r="R114" s="56"/>
      <c r="S114" s="34"/>
    </row>
    <row r="115" spans="1:19" s="92" customFormat="1" ht="9" customHeight="1" x14ac:dyDescent="0.2">
      <c r="A115" s="56"/>
      <c r="B115" s="56"/>
      <c r="C115" s="34"/>
      <c r="D115" s="56"/>
      <c r="E115" s="56"/>
      <c r="F115" s="56"/>
      <c r="G115" s="56"/>
      <c r="H115" s="56"/>
      <c r="I115" s="56"/>
      <c r="J115" s="56"/>
      <c r="K115" s="56"/>
      <c r="L115" s="56"/>
      <c r="M115" s="56"/>
      <c r="N115" s="56"/>
      <c r="O115" s="56"/>
      <c r="P115" s="56"/>
      <c r="Q115" s="56"/>
      <c r="R115" s="56"/>
      <c r="S115" s="34"/>
    </row>
    <row r="116" spans="1:19" s="92" customFormat="1" ht="9" customHeight="1" x14ac:dyDescent="0.2">
      <c r="A116" s="56"/>
      <c r="B116" s="56"/>
      <c r="C116" s="34"/>
      <c r="D116" s="56"/>
      <c r="E116" s="56"/>
      <c r="F116" s="56"/>
      <c r="G116" s="56"/>
      <c r="H116" s="56"/>
      <c r="I116" s="56"/>
      <c r="J116" s="56"/>
      <c r="K116" s="56"/>
      <c r="L116" s="56"/>
      <c r="M116" s="56"/>
      <c r="N116" s="56"/>
      <c r="O116" s="56"/>
      <c r="P116" s="56"/>
      <c r="Q116" s="56"/>
      <c r="R116" s="56"/>
      <c r="S116" s="34"/>
    </row>
    <row r="117" spans="1:19" s="92" customFormat="1" ht="9" customHeight="1" x14ac:dyDescent="0.2">
      <c r="A117" s="56"/>
      <c r="B117" s="56"/>
      <c r="C117" s="34"/>
      <c r="D117" s="56"/>
      <c r="E117" s="56"/>
      <c r="F117" s="56"/>
      <c r="G117" s="56"/>
      <c r="H117" s="56"/>
      <c r="I117" s="56"/>
      <c r="J117" s="56"/>
      <c r="K117" s="56"/>
      <c r="L117" s="56"/>
      <c r="M117" s="56"/>
      <c r="N117" s="56"/>
      <c r="O117" s="56"/>
      <c r="P117" s="56"/>
      <c r="Q117" s="56"/>
      <c r="R117" s="56"/>
      <c r="S117" s="34"/>
    </row>
    <row r="118" spans="1:19" s="92" customFormat="1" ht="9" customHeight="1" x14ac:dyDescent="0.2">
      <c r="A118" s="56"/>
      <c r="B118" s="56"/>
      <c r="C118" s="34"/>
      <c r="D118" s="56"/>
      <c r="E118" s="56"/>
      <c r="F118" s="56"/>
      <c r="G118" s="56"/>
      <c r="H118" s="56"/>
      <c r="I118" s="56"/>
      <c r="J118" s="56"/>
      <c r="K118" s="56"/>
      <c r="L118" s="56"/>
      <c r="M118" s="56"/>
      <c r="N118" s="56"/>
      <c r="O118" s="56"/>
      <c r="P118" s="56"/>
      <c r="Q118" s="56"/>
      <c r="R118" s="56"/>
      <c r="S118" s="34"/>
    </row>
    <row r="119" spans="1:19" s="92" customFormat="1" ht="9" customHeight="1" x14ac:dyDescent="0.2">
      <c r="A119" s="56"/>
      <c r="B119" s="56"/>
      <c r="C119" s="34"/>
      <c r="D119" s="56"/>
      <c r="E119" s="56"/>
      <c r="F119" s="56"/>
      <c r="G119" s="56"/>
      <c r="H119" s="56"/>
      <c r="I119" s="56"/>
      <c r="J119" s="56"/>
      <c r="K119" s="56"/>
      <c r="L119" s="56"/>
      <c r="M119" s="56"/>
      <c r="N119" s="56"/>
      <c r="O119" s="56"/>
      <c r="P119" s="56"/>
      <c r="Q119" s="56"/>
      <c r="R119" s="56"/>
      <c r="S119" s="34"/>
    </row>
    <row r="120" spans="1:19" s="92" customFormat="1" ht="9" customHeight="1" x14ac:dyDescent="0.2">
      <c r="A120" s="56"/>
      <c r="B120" s="56"/>
      <c r="C120" s="34"/>
      <c r="D120" s="56"/>
      <c r="E120" s="56"/>
      <c r="F120" s="56"/>
      <c r="G120" s="56"/>
      <c r="H120" s="56"/>
      <c r="I120" s="56"/>
      <c r="J120" s="56"/>
      <c r="K120" s="56"/>
      <c r="L120" s="56"/>
      <c r="M120" s="56"/>
      <c r="N120" s="56"/>
      <c r="O120" s="56"/>
      <c r="P120" s="56"/>
      <c r="Q120" s="56"/>
      <c r="R120" s="56"/>
      <c r="S120" s="34"/>
    </row>
    <row r="121" spans="1:19" s="92" customFormat="1" ht="9" customHeight="1" x14ac:dyDescent="0.2">
      <c r="A121" s="56"/>
      <c r="B121" s="56"/>
      <c r="C121" s="34"/>
      <c r="D121" s="56"/>
      <c r="E121" s="56"/>
      <c r="F121" s="56"/>
      <c r="G121" s="56"/>
      <c r="H121" s="56"/>
      <c r="I121" s="56"/>
      <c r="J121" s="56"/>
      <c r="K121" s="56"/>
      <c r="L121" s="56"/>
      <c r="M121" s="56"/>
      <c r="N121" s="56"/>
      <c r="O121" s="56"/>
      <c r="P121" s="56"/>
      <c r="Q121" s="56"/>
      <c r="R121" s="56"/>
      <c r="S121" s="34"/>
    </row>
    <row r="122" spans="1:19" s="92" customFormat="1" ht="9" customHeight="1" x14ac:dyDescent="0.2">
      <c r="A122" s="56"/>
      <c r="B122" s="56"/>
      <c r="C122" s="34"/>
      <c r="D122" s="56"/>
      <c r="E122" s="56"/>
      <c r="F122" s="56"/>
      <c r="G122" s="56"/>
      <c r="H122" s="56"/>
      <c r="I122" s="56"/>
      <c r="J122" s="56"/>
      <c r="K122" s="56"/>
      <c r="L122" s="56"/>
      <c r="M122" s="56"/>
      <c r="N122" s="56"/>
      <c r="O122" s="56"/>
      <c r="P122" s="56"/>
      <c r="Q122" s="56"/>
      <c r="R122" s="56"/>
      <c r="S122" s="34"/>
    </row>
    <row r="123" spans="1:19" s="92" customFormat="1" ht="9" customHeight="1" x14ac:dyDescent="0.2">
      <c r="A123" s="56"/>
      <c r="B123" s="56"/>
      <c r="C123" s="34"/>
      <c r="D123" s="56"/>
      <c r="E123" s="56"/>
      <c r="F123" s="56"/>
      <c r="G123" s="56"/>
      <c r="H123" s="56"/>
      <c r="I123" s="56"/>
      <c r="J123" s="56"/>
      <c r="K123" s="56"/>
      <c r="L123" s="56"/>
      <c r="M123" s="56"/>
      <c r="N123" s="56"/>
      <c r="O123" s="56"/>
      <c r="P123" s="56"/>
      <c r="Q123" s="56"/>
      <c r="R123" s="56"/>
      <c r="S123" s="34"/>
    </row>
    <row r="124" spans="1:19" s="92" customFormat="1" ht="9" customHeight="1" x14ac:dyDescent="0.2">
      <c r="A124" s="56"/>
      <c r="B124" s="56"/>
      <c r="C124" s="34"/>
      <c r="D124" s="56"/>
      <c r="E124" s="56"/>
      <c r="F124" s="56"/>
      <c r="G124" s="56"/>
      <c r="H124" s="56"/>
      <c r="I124" s="56"/>
      <c r="J124" s="56"/>
      <c r="K124" s="56"/>
      <c r="L124" s="56"/>
      <c r="M124" s="56"/>
      <c r="N124" s="56"/>
      <c r="O124" s="56"/>
      <c r="P124" s="56"/>
      <c r="Q124" s="56"/>
      <c r="R124" s="56"/>
      <c r="S124" s="34"/>
    </row>
    <row r="125" spans="1:19" s="92" customFormat="1" ht="9" customHeight="1" x14ac:dyDescent="0.2">
      <c r="A125" s="56"/>
      <c r="B125" s="56"/>
      <c r="C125" s="34"/>
      <c r="D125" s="56"/>
      <c r="E125" s="56"/>
      <c r="F125" s="56"/>
      <c r="G125" s="56"/>
      <c r="H125" s="56"/>
      <c r="I125" s="56"/>
      <c r="J125" s="56"/>
      <c r="K125" s="56"/>
      <c r="L125" s="56"/>
      <c r="M125" s="56"/>
      <c r="N125" s="56"/>
      <c r="O125" s="56"/>
      <c r="P125" s="56"/>
      <c r="Q125" s="56"/>
      <c r="R125" s="56"/>
      <c r="S125" s="34"/>
    </row>
    <row r="126" spans="1:19" s="92" customFormat="1" ht="9" customHeight="1" x14ac:dyDescent="0.2">
      <c r="A126" s="56"/>
      <c r="B126" s="56"/>
      <c r="C126" s="34"/>
      <c r="D126" s="56"/>
      <c r="E126" s="56"/>
      <c r="F126" s="56"/>
      <c r="G126" s="56"/>
      <c r="H126" s="56"/>
      <c r="I126" s="56"/>
      <c r="J126" s="56"/>
      <c r="K126" s="56"/>
      <c r="L126" s="56"/>
      <c r="M126" s="56"/>
      <c r="N126" s="56"/>
      <c r="O126" s="56"/>
      <c r="P126" s="56"/>
      <c r="Q126" s="56"/>
      <c r="R126" s="56"/>
      <c r="S126" s="34"/>
    </row>
    <row r="127" spans="1:19" s="92" customFormat="1" ht="9" customHeight="1" x14ac:dyDescent="0.2">
      <c r="A127" s="56"/>
      <c r="B127" s="56"/>
      <c r="C127" s="34"/>
      <c r="D127" s="56"/>
      <c r="E127" s="56"/>
      <c r="F127" s="56"/>
      <c r="G127" s="56"/>
      <c r="H127" s="56"/>
      <c r="I127" s="56"/>
      <c r="J127" s="56"/>
      <c r="K127" s="56"/>
      <c r="L127" s="56"/>
      <c r="M127" s="56"/>
      <c r="N127" s="56"/>
      <c r="O127" s="56"/>
      <c r="P127" s="56"/>
      <c r="Q127" s="56"/>
      <c r="R127" s="56"/>
      <c r="S127" s="34"/>
    </row>
    <row r="128" spans="1:19" s="92" customFormat="1" ht="9" customHeight="1" x14ac:dyDescent="0.2">
      <c r="A128" s="56"/>
      <c r="B128" s="56"/>
      <c r="C128" s="34"/>
      <c r="D128" s="56"/>
      <c r="E128" s="56"/>
      <c r="F128" s="56"/>
      <c r="G128" s="56"/>
      <c r="H128" s="56"/>
      <c r="I128" s="56"/>
      <c r="J128" s="56"/>
      <c r="K128" s="56"/>
      <c r="L128" s="56"/>
      <c r="M128" s="56"/>
      <c r="N128" s="56"/>
      <c r="O128" s="56"/>
      <c r="P128" s="56"/>
      <c r="Q128" s="56"/>
      <c r="R128" s="56"/>
      <c r="S128" s="34"/>
    </row>
    <row r="129" spans="1:19" s="92" customFormat="1" ht="9" customHeight="1" x14ac:dyDescent="0.2">
      <c r="A129" s="56"/>
      <c r="B129" s="56"/>
      <c r="C129" s="34"/>
      <c r="D129" s="56"/>
      <c r="E129" s="56"/>
      <c r="F129" s="56"/>
      <c r="G129" s="56"/>
      <c r="H129" s="56"/>
      <c r="I129" s="56"/>
      <c r="J129" s="56"/>
      <c r="K129" s="56"/>
      <c r="L129" s="56"/>
      <c r="M129" s="56"/>
      <c r="N129" s="56"/>
      <c r="O129" s="56"/>
      <c r="P129" s="56"/>
      <c r="Q129" s="56"/>
      <c r="R129" s="56"/>
      <c r="S129" s="34"/>
    </row>
    <row r="130" spans="1:19" s="92" customFormat="1" ht="9" customHeight="1" x14ac:dyDescent="0.2">
      <c r="A130" s="56"/>
      <c r="B130" s="56"/>
      <c r="C130" s="34"/>
      <c r="D130" s="56"/>
      <c r="E130" s="56"/>
      <c r="F130" s="56"/>
      <c r="G130" s="56"/>
      <c r="H130" s="56"/>
      <c r="I130" s="56"/>
      <c r="J130" s="56"/>
      <c r="K130" s="56"/>
      <c r="L130" s="56"/>
      <c r="M130" s="56"/>
      <c r="N130" s="56"/>
      <c r="O130" s="56"/>
      <c r="P130" s="56"/>
      <c r="Q130" s="56"/>
      <c r="R130" s="56"/>
      <c r="S130" s="34"/>
    </row>
    <row r="131" spans="1:19" s="92" customFormat="1" ht="9" customHeight="1" x14ac:dyDescent="0.2">
      <c r="A131" s="56"/>
      <c r="B131" s="56"/>
      <c r="C131" s="34"/>
      <c r="D131" s="56"/>
      <c r="E131" s="56"/>
      <c r="F131" s="56"/>
      <c r="G131" s="56"/>
      <c r="H131" s="56"/>
      <c r="I131" s="56"/>
      <c r="J131" s="56"/>
      <c r="K131" s="56"/>
      <c r="L131" s="56"/>
      <c r="M131" s="56"/>
      <c r="N131" s="56"/>
      <c r="O131" s="56"/>
      <c r="P131" s="56"/>
      <c r="Q131" s="56"/>
      <c r="R131" s="56"/>
      <c r="S131" s="34"/>
    </row>
    <row r="132" spans="1:19" s="92" customFormat="1" ht="9" customHeight="1" x14ac:dyDescent="0.2">
      <c r="A132" s="56"/>
      <c r="B132" s="56"/>
      <c r="C132" s="34"/>
      <c r="D132" s="56"/>
      <c r="E132" s="56"/>
      <c r="F132" s="56"/>
      <c r="G132" s="56"/>
      <c r="H132" s="56"/>
      <c r="I132" s="56"/>
      <c r="J132" s="56"/>
      <c r="K132" s="56"/>
      <c r="L132" s="56"/>
      <c r="M132" s="56"/>
      <c r="N132" s="56"/>
      <c r="O132" s="56"/>
      <c r="P132" s="56"/>
      <c r="Q132" s="56"/>
      <c r="R132" s="56"/>
      <c r="S132" s="34"/>
    </row>
    <row r="133" spans="1:19" s="92" customFormat="1" ht="9" customHeight="1" x14ac:dyDescent="0.2">
      <c r="A133" s="56"/>
      <c r="B133" s="56"/>
      <c r="C133" s="34"/>
      <c r="D133" s="56"/>
      <c r="E133" s="56"/>
      <c r="F133" s="56"/>
      <c r="G133" s="56"/>
      <c r="H133" s="56"/>
      <c r="I133" s="56"/>
      <c r="J133" s="56"/>
      <c r="K133" s="56"/>
      <c r="L133" s="56"/>
      <c r="M133" s="56"/>
      <c r="N133" s="56"/>
      <c r="O133" s="56"/>
      <c r="P133" s="56"/>
      <c r="Q133" s="56"/>
      <c r="R133" s="56"/>
      <c r="S133" s="34"/>
    </row>
    <row r="134" spans="1:19" s="92" customFormat="1" ht="9" customHeight="1" x14ac:dyDescent="0.2">
      <c r="A134" s="56"/>
      <c r="B134" s="56"/>
      <c r="C134" s="34"/>
      <c r="D134" s="56"/>
      <c r="E134" s="56"/>
      <c r="F134" s="56"/>
      <c r="G134" s="56"/>
      <c r="H134" s="56"/>
      <c r="I134" s="56"/>
      <c r="J134" s="56"/>
      <c r="K134" s="56"/>
      <c r="L134" s="56"/>
      <c r="M134" s="56"/>
      <c r="N134" s="56"/>
      <c r="O134" s="56"/>
      <c r="P134" s="56"/>
      <c r="Q134" s="56"/>
      <c r="R134" s="56"/>
      <c r="S134" s="34"/>
    </row>
    <row r="135" spans="1:19" s="92" customFormat="1" ht="9" customHeight="1" x14ac:dyDescent="0.2">
      <c r="A135" s="56"/>
      <c r="B135" s="56"/>
      <c r="C135" s="34"/>
      <c r="D135" s="56"/>
      <c r="E135" s="56"/>
      <c r="F135" s="56"/>
      <c r="G135" s="56"/>
      <c r="H135" s="56"/>
      <c r="I135" s="56"/>
      <c r="J135" s="56"/>
      <c r="K135" s="56"/>
      <c r="L135" s="56"/>
      <c r="M135" s="56"/>
      <c r="N135" s="56"/>
      <c r="O135" s="56"/>
      <c r="P135" s="56"/>
      <c r="Q135" s="56"/>
      <c r="R135" s="56"/>
      <c r="S135" s="34"/>
    </row>
    <row r="136" spans="1:19" s="92" customFormat="1" ht="9" customHeight="1" x14ac:dyDescent="0.2">
      <c r="A136" s="56"/>
      <c r="B136" s="56"/>
      <c r="C136" s="34"/>
      <c r="D136" s="56"/>
      <c r="E136" s="56"/>
      <c r="F136" s="56"/>
      <c r="G136" s="56"/>
      <c r="H136" s="56"/>
      <c r="I136" s="56"/>
      <c r="J136" s="56"/>
      <c r="K136" s="56"/>
      <c r="L136" s="56"/>
      <c r="M136" s="56"/>
      <c r="N136" s="56"/>
      <c r="O136" s="56"/>
      <c r="P136" s="56"/>
      <c r="Q136" s="56"/>
      <c r="R136" s="56"/>
      <c r="S136" s="34"/>
    </row>
    <row r="137" spans="1:19" s="92" customFormat="1" ht="9" customHeight="1" x14ac:dyDescent="0.2">
      <c r="A137" s="56"/>
      <c r="B137" s="56"/>
      <c r="C137" s="34"/>
      <c r="D137" s="56"/>
      <c r="E137" s="56"/>
      <c r="F137" s="56"/>
      <c r="G137" s="56"/>
      <c r="H137" s="56"/>
      <c r="I137" s="56"/>
      <c r="J137" s="56"/>
      <c r="K137" s="56"/>
      <c r="L137" s="56"/>
      <c r="M137" s="56"/>
      <c r="N137" s="56"/>
      <c r="O137" s="56"/>
      <c r="P137" s="56"/>
      <c r="Q137" s="56"/>
      <c r="R137" s="56"/>
      <c r="S137" s="34"/>
    </row>
  </sheetData>
  <mergeCells count="67">
    <mergeCell ref="B46:B49"/>
    <mergeCell ref="P24:P25"/>
    <mergeCell ref="N24:N25"/>
    <mergeCell ref="O24:O25"/>
    <mergeCell ref="A33:S33"/>
    <mergeCell ref="E48:E49"/>
    <mergeCell ref="J24:J25"/>
    <mergeCell ref="L24:L25"/>
    <mergeCell ref="M24:M25"/>
    <mergeCell ref="D24:D25"/>
    <mergeCell ref="Q24:Q25"/>
    <mergeCell ref="R24:R25"/>
    <mergeCell ref="B34:B35"/>
    <mergeCell ref="C34:C35"/>
    <mergeCell ref="A24:A25"/>
    <mergeCell ref="S34:S37"/>
    <mergeCell ref="S53:S56"/>
    <mergeCell ref="S28:S29"/>
    <mergeCell ref="S30:S31"/>
    <mergeCell ref="A52:S52"/>
    <mergeCell ref="S38:S43"/>
    <mergeCell ref="A48:A49"/>
    <mergeCell ref="D48:D49"/>
    <mergeCell ref="C48:C49"/>
    <mergeCell ref="C27:C28"/>
    <mergeCell ref="S44:S50"/>
    <mergeCell ref="S22:S27"/>
    <mergeCell ref="J48:J49"/>
    <mergeCell ref="I48:I49"/>
    <mergeCell ref="O48:O49"/>
    <mergeCell ref="B24:B25"/>
    <mergeCell ref="N45:N49"/>
    <mergeCell ref="B7:B9"/>
    <mergeCell ref="H7:H9"/>
    <mergeCell ref="K7:K9"/>
    <mergeCell ref="S12:S16"/>
    <mergeCell ref="S17:S21"/>
    <mergeCell ref="S7:S9"/>
    <mergeCell ref="S10:S11"/>
    <mergeCell ref="Q7:Q9"/>
    <mergeCell ref="R7:R9"/>
    <mergeCell ref="H24:H25"/>
    <mergeCell ref="K24:K25"/>
    <mergeCell ref="E24:E25"/>
    <mergeCell ref="B10:B11"/>
    <mergeCell ref="C10:C11"/>
    <mergeCell ref="C12:C16"/>
    <mergeCell ref="F24:F25"/>
    <mergeCell ref="G24:G25"/>
    <mergeCell ref="I24:I25"/>
    <mergeCell ref="C24:C25"/>
    <mergeCell ref="A7:A9"/>
    <mergeCell ref="A1:S1"/>
    <mergeCell ref="A2:S2"/>
    <mergeCell ref="A3:S3"/>
    <mergeCell ref="A4:S4"/>
    <mergeCell ref="A5:S5"/>
    <mergeCell ref="C6:I6"/>
    <mergeCell ref="L7:L9"/>
    <mergeCell ref="M7:M9"/>
    <mergeCell ref="P7:P9"/>
    <mergeCell ref="C7:C9"/>
    <mergeCell ref="E7:E9"/>
    <mergeCell ref="J7:J9"/>
    <mergeCell ref="O7:O9"/>
    <mergeCell ref="F7:F9"/>
    <mergeCell ref="G7:G9"/>
  </mergeCells>
  <pageMargins left="0.70866141732283472" right="0.70866141732283472" top="0.74803149606299213" bottom="0.74803149606299213" header="0.31496062992125984" footer="0.31496062992125984"/>
  <pageSetup scale="30"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8E001B"/>
    <pageSetUpPr fitToPage="1"/>
  </sheetPr>
  <dimension ref="A1:S17"/>
  <sheetViews>
    <sheetView zoomScale="70" zoomScaleNormal="70" workbookViewId="0">
      <selection activeCell="I10" sqref="I10"/>
    </sheetView>
  </sheetViews>
  <sheetFormatPr baseColWidth="10" defaultColWidth="9.5" defaultRowHeight="9" customHeight="1" x14ac:dyDescent="0.2"/>
  <cols>
    <col min="1" max="1" width="5.83203125" style="63" customWidth="1"/>
    <col min="2" max="2" width="50.83203125" style="63" customWidth="1"/>
    <col min="3" max="3" width="22.83203125" style="34" customWidth="1"/>
    <col min="4" max="4" width="54.83203125" style="63" customWidth="1"/>
    <col min="5" max="5" width="14.5" style="63" bestFit="1" customWidth="1"/>
    <col min="6" max="8" width="10.83203125" style="63" hidden="1" customWidth="1"/>
    <col min="9" max="9" width="90.83203125" style="63" customWidth="1"/>
    <col min="10" max="10" width="14.5" style="63" bestFit="1" customWidth="1"/>
    <col min="11" max="13" width="10.83203125" style="63" hidden="1" customWidth="1"/>
    <col min="14" max="14" width="90.83203125" style="63" customWidth="1"/>
    <col min="15" max="15" width="14.5" style="63" bestFit="1" customWidth="1"/>
    <col min="16" max="18" width="10.83203125" style="63" hidden="1" customWidth="1"/>
    <col min="19" max="19" width="50.83203125" style="34" customWidth="1"/>
    <col min="20" max="16384" width="9.5" style="36"/>
  </cols>
  <sheetData>
    <row r="1" spans="1:19" s="8" customFormat="1" ht="23.25" customHeight="1" x14ac:dyDescent="0.4">
      <c r="A1" s="195" t="s">
        <v>1470</v>
      </c>
      <c r="B1" s="211"/>
      <c r="C1" s="211"/>
      <c r="D1" s="211"/>
      <c r="E1" s="211"/>
      <c r="F1" s="211"/>
      <c r="G1" s="211"/>
      <c r="H1" s="211"/>
      <c r="I1" s="211"/>
      <c r="J1" s="211"/>
      <c r="K1" s="211"/>
      <c r="L1" s="211"/>
      <c r="M1" s="211"/>
      <c r="N1" s="211"/>
      <c r="O1" s="211"/>
      <c r="P1" s="211"/>
      <c r="Q1" s="211"/>
      <c r="R1" s="211"/>
      <c r="S1" s="196"/>
    </row>
    <row r="2" spans="1:19" s="8" customFormat="1" ht="21.75" x14ac:dyDescent="0.4">
      <c r="A2" s="197" t="s">
        <v>23</v>
      </c>
      <c r="B2" s="212"/>
      <c r="C2" s="212"/>
      <c r="D2" s="212"/>
      <c r="E2" s="212"/>
      <c r="F2" s="212"/>
      <c r="G2" s="212"/>
      <c r="H2" s="212"/>
      <c r="I2" s="212"/>
      <c r="J2" s="212"/>
      <c r="K2" s="212"/>
      <c r="L2" s="212"/>
      <c r="M2" s="212"/>
      <c r="N2" s="212"/>
      <c r="O2" s="212"/>
      <c r="P2" s="212"/>
      <c r="Q2" s="212"/>
      <c r="R2" s="212"/>
      <c r="S2" s="198"/>
    </row>
    <row r="3" spans="1:19" s="9" customFormat="1" ht="37.5" customHeight="1" x14ac:dyDescent="0.2">
      <c r="A3" s="199" t="s">
        <v>338</v>
      </c>
      <c r="B3" s="213"/>
      <c r="C3" s="213"/>
      <c r="D3" s="213"/>
      <c r="E3" s="213"/>
      <c r="F3" s="213"/>
      <c r="G3" s="213"/>
      <c r="H3" s="213"/>
      <c r="I3" s="213"/>
      <c r="J3" s="213"/>
      <c r="K3" s="213"/>
      <c r="L3" s="213"/>
      <c r="M3" s="213"/>
      <c r="N3" s="213"/>
      <c r="O3" s="213"/>
      <c r="P3" s="213"/>
      <c r="Q3" s="213"/>
      <c r="R3" s="213"/>
      <c r="S3" s="200"/>
    </row>
    <row r="4" spans="1:19" s="10" customFormat="1" ht="49.5" customHeight="1" x14ac:dyDescent="0.2">
      <c r="A4" s="219" t="s">
        <v>1529</v>
      </c>
      <c r="B4" s="220"/>
      <c r="C4" s="220"/>
      <c r="D4" s="220"/>
      <c r="E4" s="220"/>
      <c r="F4" s="220"/>
      <c r="G4" s="220"/>
      <c r="H4" s="220"/>
      <c r="I4" s="220"/>
      <c r="J4" s="220"/>
      <c r="K4" s="220"/>
      <c r="L4" s="220"/>
      <c r="M4" s="220"/>
      <c r="N4" s="220"/>
      <c r="O4" s="220"/>
      <c r="P4" s="220"/>
      <c r="Q4" s="220"/>
      <c r="R4" s="220"/>
      <c r="S4" s="220"/>
    </row>
    <row r="5" spans="1:19" s="11" customFormat="1" ht="17.25" customHeight="1" x14ac:dyDescent="0.2">
      <c r="A5" s="240" t="s">
        <v>5</v>
      </c>
      <c r="B5" s="241"/>
      <c r="C5" s="241"/>
      <c r="D5" s="241"/>
      <c r="E5" s="241"/>
      <c r="F5" s="241"/>
      <c r="G5" s="241"/>
      <c r="H5" s="241"/>
      <c r="I5" s="241"/>
      <c r="J5" s="241"/>
      <c r="K5" s="241"/>
      <c r="L5" s="241"/>
      <c r="M5" s="241"/>
      <c r="N5" s="241"/>
      <c r="O5" s="241"/>
      <c r="P5" s="241"/>
      <c r="Q5" s="241"/>
      <c r="R5" s="241"/>
      <c r="S5" s="242"/>
    </row>
    <row r="6" spans="1:19" s="11" customFormat="1" ht="17.25" customHeight="1" x14ac:dyDescent="0.2">
      <c r="A6" s="152"/>
      <c r="B6" s="153"/>
      <c r="C6" s="230">
        <f>CARÁTULA!C8</f>
        <v>0</v>
      </c>
      <c r="D6" s="230"/>
      <c r="E6" s="230"/>
      <c r="F6" s="230"/>
      <c r="G6" s="230"/>
      <c r="H6" s="230"/>
      <c r="I6" s="230"/>
      <c r="J6" s="153"/>
      <c r="K6" s="153"/>
      <c r="L6" s="153"/>
      <c r="M6" s="153"/>
      <c r="N6" s="149">
        <f>CARÁTULA!C11</f>
        <v>0</v>
      </c>
      <c r="O6" s="153"/>
      <c r="P6" s="153"/>
      <c r="Q6" s="153"/>
      <c r="R6" s="153"/>
      <c r="S6" s="154"/>
    </row>
    <row r="7" spans="1:19" s="11" customFormat="1" ht="17.25" customHeight="1" x14ac:dyDescent="0.2">
      <c r="A7" s="249"/>
      <c r="B7" s="251" t="s">
        <v>24</v>
      </c>
      <c r="C7" s="223" t="s">
        <v>25</v>
      </c>
      <c r="D7" s="12" t="s">
        <v>26</v>
      </c>
      <c r="E7" s="223" t="s">
        <v>27</v>
      </c>
      <c r="F7" s="254" t="s">
        <v>1323</v>
      </c>
      <c r="G7" s="235" t="s">
        <v>476</v>
      </c>
      <c r="H7" s="257" t="s">
        <v>1324</v>
      </c>
      <c r="I7" s="12" t="s">
        <v>12</v>
      </c>
      <c r="J7" s="223" t="s">
        <v>27</v>
      </c>
      <c r="K7" s="254" t="s">
        <v>1323</v>
      </c>
      <c r="L7" s="235" t="s">
        <v>476</v>
      </c>
      <c r="M7" s="257" t="s">
        <v>1324</v>
      </c>
      <c r="N7" s="13" t="s">
        <v>13</v>
      </c>
      <c r="O7" s="243" t="s">
        <v>27</v>
      </c>
      <c r="P7" s="235" t="s">
        <v>1323</v>
      </c>
      <c r="Q7" s="235" t="s">
        <v>476</v>
      </c>
      <c r="R7" s="235" t="s">
        <v>1324</v>
      </c>
      <c r="S7" s="246" t="s">
        <v>28</v>
      </c>
    </row>
    <row r="8" spans="1:19" s="11" customFormat="1" ht="19.899999999999999" customHeight="1" x14ac:dyDescent="0.2">
      <c r="A8" s="217"/>
      <c r="B8" s="252"/>
      <c r="C8" s="238"/>
      <c r="D8" s="14" t="s">
        <v>29</v>
      </c>
      <c r="E8" s="238"/>
      <c r="F8" s="255"/>
      <c r="G8" s="236"/>
      <c r="H8" s="258"/>
      <c r="I8" s="14" t="s">
        <v>29</v>
      </c>
      <c r="J8" s="238"/>
      <c r="K8" s="255"/>
      <c r="L8" s="236"/>
      <c r="M8" s="258"/>
      <c r="N8" s="15" t="s">
        <v>14</v>
      </c>
      <c r="O8" s="244"/>
      <c r="P8" s="236"/>
      <c r="Q8" s="236"/>
      <c r="R8" s="236"/>
      <c r="S8" s="247"/>
    </row>
    <row r="9" spans="1:19" s="11" customFormat="1" ht="19.899999999999999" customHeight="1" x14ac:dyDescent="0.2">
      <c r="A9" s="250"/>
      <c r="B9" s="253"/>
      <c r="C9" s="239"/>
      <c r="D9" s="16" t="s">
        <v>30</v>
      </c>
      <c r="E9" s="239"/>
      <c r="F9" s="256"/>
      <c r="G9" s="221"/>
      <c r="H9" s="259"/>
      <c r="I9" s="16" t="s">
        <v>30</v>
      </c>
      <c r="J9" s="239"/>
      <c r="K9" s="256"/>
      <c r="L9" s="221"/>
      <c r="M9" s="259"/>
      <c r="N9" s="17" t="s">
        <v>30</v>
      </c>
      <c r="O9" s="245"/>
      <c r="P9" s="237"/>
      <c r="Q9" s="237"/>
      <c r="R9" s="237"/>
      <c r="S9" s="248"/>
    </row>
    <row r="10" spans="1:19" s="90" customFormat="1" ht="168.75" x14ac:dyDescent="0.2">
      <c r="A10" s="37">
        <v>1</v>
      </c>
      <c r="B10" s="275" t="s">
        <v>1037</v>
      </c>
      <c r="C10" s="229" t="s">
        <v>1512</v>
      </c>
      <c r="D10" s="38" t="s">
        <v>1038</v>
      </c>
      <c r="E10" s="39">
        <v>1</v>
      </c>
      <c r="F10" s="21">
        <f>IF(E10=G10,H10)</f>
        <v>1</v>
      </c>
      <c r="G10" s="21">
        <f>IF(E10="NA","NA",H10)</f>
        <v>1</v>
      </c>
      <c r="H10" s="21">
        <v>1</v>
      </c>
      <c r="I10" s="38" t="s">
        <v>1511</v>
      </c>
      <c r="J10" s="40">
        <v>1</v>
      </c>
      <c r="K10" s="21">
        <f>IF(J10=L10,M10)</f>
        <v>1</v>
      </c>
      <c r="L10" s="21">
        <f>IF(J10="NA","NA",M10)</f>
        <v>1</v>
      </c>
      <c r="M10" s="21">
        <v>1</v>
      </c>
      <c r="N10" s="38" t="s">
        <v>1039</v>
      </c>
      <c r="O10" s="40">
        <v>1</v>
      </c>
      <c r="P10" s="21">
        <f>IF(O10=Q10,R10)</f>
        <v>1</v>
      </c>
      <c r="Q10" s="21">
        <f>IF(O10="NA","NA",R10)</f>
        <v>1</v>
      </c>
      <c r="R10" s="21">
        <v>1</v>
      </c>
      <c r="S10" s="26" t="s">
        <v>145</v>
      </c>
    </row>
    <row r="11" spans="1:19" s="90" customFormat="1" ht="168" customHeight="1" x14ac:dyDescent="0.2">
      <c r="A11" s="37">
        <v>2</v>
      </c>
      <c r="B11" s="275"/>
      <c r="C11" s="229"/>
      <c r="D11" s="38" t="s">
        <v>1026</v>
      </c>
      <c r="E11" s="39">
        <v>1</v>
      </c>
      <c r="F11" s="21">
        <f>IF(E11=G11,H11)</f>
        <v>1</v>
      </c>
      <c r="G11" s="21">
        <f>IF(E11="NA","NA",H11)</f>
        <v>1</v>
      </c>
      <c r="H11" s="21">
        <v>1</v>
      </c>
      <c r="I11" s="38" t="s">
        <v>1027</v>
      </c>
      <c r="J11" s="40">
        <v>1</v>
      </c>
      <c r="K11" s="21">
        <f>IF(J11=L11,M11)</f>
        <v>1</v>
      </c>
      <c r="L11" s="21">
        <f>IF(J11="NA","NA",M11)</f>
        <v>1</v>
      </c>
      <c r="M11" s="21">
        <v>1</v>
      </c>
      <c r="N11" s="38" t="s">
        <v>1028</v>
      </c>
      <c r="O11" s="40">
        <v>1</v>
      </c>
      <c r="P11" s="21">
        <f>IF(O11=Q11,R11)</f>
        <v>1</v>
      </c>
      <c r="Q11" s="21">
        <f>IF(O11="NA","NA",R11)</f>
        <v>1</v>
      </c>
      <c r="R11" s="21">
        <v>1</v>
      </c>
      <c r="S11" s="228" t="s">
        <v>83</v>
      </c>
    </row>
    <row r="12" spans="1:19" s="90" customFormat="1" ht="168.75" x14ac:dyDescent="0.2">
      <c r="A12" s="37">
        <v>3</v>
      </c>
      <c r="B12" s="38" t="s">
        <v>1029</v>
      </c>
      <c r="C12" s="28" t="s">
        <v>205</v>
      </c>
      <c r="D12" s="38" t="s">
        <v>1030</v>
      </c>
      <c r="E12" s="39">
        <v>1</v>
      </c>
      <c r="F12" s="21">
        <f>IF(E12=G12,H12)</f>
        <v>1</v>
      </c>
      <c r="G12" s="21">
        <f>IF(E12="NA","NA",H12)</f>
        <v>1</v>
      </c>
      <c r="H12" s="21">
        <v>1</v>
      </c>
      <c r="I12" s="38" t="s">
        <v>1308</v>
      </c>
      <c r="J12" s="40">
        <v>1</v>
      </c>
      <c r="K12" s="21">
        <f>IF(J12=L12,M12)</f>
        <v>1</v>
      </c>
      <c r="L12" s="21">
        <f>IF(J12="NA","NA",M12)</f>
        <v>1</v>
      </c>
      <c r="M12" s="21">
        <v>1</v>
      </c>
      <c r="N12" s="38" t="s">
        <v>1031</v>
      </c>
      <c r="O12" s="40">
        <v>1</v>
      </c>
      <c r="P12" s="21">
        <f>IF(O12=Q12,R12)</f>
        <v>1</v>
      </c>
      <c r="Q12" s="21">
        <f>IF(O12="NA","NA",R12)</f>
        <v>1</v>
      </c>
      <c r="R12" s="21">
        <v>1</v>
      </c>
      <c r="S12" s="228"/>
    </row>
    <row r="13" spans="1:19" s="90" customFormat="1" ht="168.75" x14ac:dyDescent="0.2">
      <c r="A13" s="37">
        <v>4</v>
      </c>
      <c r="B13" s="38" t="s">
        <v>1032</v>
      </c>
      <c r="C13" s="28" t="s">
        <v>206</v>
      </c>
      <c r="D13" s="38" t="s">
        <v>1033</v>
      </c>
      <c r="E13" s="39">
        <v>1</v>
      </c>
      <c r="F13" s="21">
        <f>IF(E13=G13,H13)</f>
        <v>1</v>
      </c>
      <c r="G13" s="21">
        <f>IF(E13="NA","NA",H13)</f>
        <v>1</v>
      </c>
      <c r="H13" s="21">
        <v>1</v>
      </c>
      <c r="I13" s="38" t="s">
        <v>1034</v>
      </c>
      <c r="J13" s="40">
        <v>1</v>
      </c>
      <c r="K13" s="21">
        <f>IF(J13=L13,M13)</f>
        <v>1</v>
      </c>
      <c r="L13" s="21">
        <f>IF(J13="NA","NA",M13)</f>
        <v>1</v>
      </c>
      <c r="M13" s="21">
        <v>1</v>
      </c>
      <c r="N13" s="38" t="s">
        <v>1035</v>
      </c>
      <c r="O13" s="40">
        <v>1</v>
      </c>
      <c r="P13" s="21">
        <f>IF(O13=Q13,R13)</f>
        <v>1</v>
      </c>
      <c r="Q13" s="21">
        <f>IF(O13="NA","NA",R13)</f>
        <v>1</v>
      </c>
      <c r="R13" s="21">
        <v>1</v>
      </c>
      <c r="S13" s="228"/>
    </row>
    <row r="14" spans="1:19" s="90" customFormat="1" ht="168.75" x14ac:dyDescent="0.2">
      <c r="A14" s="37">
        <v>5</v>
      </c>
      <c r="B14" s="38" t="s">
        <v>1032</v>
      </c>
      <c r="C14" s="28" t="s">
        <v>207</v>
      </c>
      <c r="D14" s="38" t="s">
        <v>1036</v>
      </c>
      <c r="E14" s="39">
        <v>1</v>
      </c>
      <c r="F14" s="21">
        <f>IF(E14=G14,H14)</f>
        <v>1</v>
      </c>
      <c r="G14" s="21">
        <f>IF(E14="NA","NA",H14)</f>
        <v>1</v>
      </c>
      <c r="H14" s="21">
        <v>1</v>
      </c>
      <c r="I14" s="38" t="s">
        <v>1027</v>
      </c>
      <c r="J14" s="40">
        <v>1</v>
      </c>
      <c r="K14" s="21">
        <f>IF(J14=L14,M14)</f>
        <v>1</v>
      </c>
      <c r="L14" s="21">
        <f>IF(J14="NA","NA",M14)</f>
        <v>1</v>
      </c>
      <c r="M14" s="21">
        <v>1</v>
      </c>
      <c r="N14" s="38" t="s">
        <v>1028</v>
      </c>
      <c r="O14" s="40">
        <v>1</v>
      </c>
      <c r="P14" s="21">
        <f>IF(O14=Q14,R14)</f>
        <v>1</v>
      </c>
      <c r="Q14" s="21">
        <f>IF(O14="NA","NA",R14)</f>
        <v>1</v>
      </c>
      <c r="R14" s="21">
        <v>1</v>
      </c>
      <c r="S14" s="228"/>
    </row>
    <row r="15" spans="1:19" s="11" customFormat="1" ht="37.5" x14ac:dyDescent="0.2">
      <c r="A15" s="56"/>
      <c r="B15" s="163" t="s">
        <v>1449</v>
      </c>
      <c r="C15" s="148"/>
      <c r="D15" s="170">
        <f>'RESULTADOS VER'!J26</f>
        <v>1</v>
      </c>
      <c r="E15" s="57">
        <f>SUM(E10:E14)</f>
        <v>5</v>
      </c>
      <c r="F15" s="57">
        <f>SUM(F10:F14)</f>
        <v>5</v>
      </c>
      <c r="G15" s="57">
        <f>SUM(G10:G14)</f>
        <v>5</v>
      </c>
      <c r="H15" s="57">
        <f>SUM(H10:H14)</f>
        <v>5</v>
      </c>
      <c r="I15" s="58"/>
      <c r="J15" s="57">
        <f>SUM(J10:J14)</f>
        <v>5</v>
      </c>
      <c r="K15" s="57">
        <f>SUM(K10:K14)</f>
        <v>5</v>
      </c>
      <c r="L15" s="57">
        <f>SUM(L10:L14)</f>
        <v>5</v>
      </c>
      <c r="M15" s="57">
        <f>SUM(M10:M14)</f>
        <v>5</v>
      </c>
      <c r="N15" s="58"/>
      <c r="O15" s="57">
        <f>SUM(O10:O14)</f>
        <v>5</v>
      </c>
      <c r="P15" s="57">
        <f>SUM(P10:P14)</f>
        <v>5</v>
      </c>
      <c r="Q15" s="57">
        <f>SUM(Q10:Q14)</f>
        <v>5</v>
      </c>
      <c r="R15" s="57">
        <f>SUM(R10:R14)</f>
        <v>5</v>
      </c>
      <c r="S15" s="30"/>
    </row>
    <row r="16" spans="1:19" s="92" customFormat="1" ht="9" customHeight="1" x14ac:dyDescent="0.2">
      <c r="A16" s="56"/>
      <c r="B16" s="56"/>
      <c r="C16" s="34"/>
      <c r="D16" s="56"/>
      <c r="E16" s="56"/>
      <c r="F16" s="56"/>
      <c r="G16" s="56"/>
      <c r="H16" s="56"/>
      <c r="I16" s="56"/>
      <c r="J16" s="56"/>
      <c r="K16" s="56"/>
      <c r="L16" s="56"/>
      <c r="M16" s="56"/>
      <c r="N16" s="56"/>
      <c r="O16" s="56"/>
      <c r="P16" s="56"/>
      <c r="Q16" s="56"/>
      <c r="R16" s="56"/>
      <c r="S16" s="34"/>
    </row>
    <row r="17" spans="1:19" s="92" customFormat="1" ht="9" customHeight="1" x14ac:dyDescent="0.2">
      <c r="A17" s="56"/>
      <c r="B17" s="56"/>
      <c r="C17" s="34"/>
      <c r="D17" s="56"/>
      <c r="E17" s="56"/>
      <c r="F17" s="56"/>
      <c r="G17" s="56"/>
      <c r="H17" s="56"/>
      <c r="I17" s="56"/>
      <c r="J17" s="56"/>
      <c r="K17" s="56"/>
      <c r="L17" s="56"/>
      <c r="M17" s="56"/>
      <c r="N17" s="56"/>
      <c r="O17" s="56"/>
      <c r="P17" s="56"/>
      <c r="Q17" s="56"/>
      <c r="R17" s="56"/>
      <c r="S17" s="34"/>
    </row>
  </sheetData>
  <mergeCells count="25">
    <mergeCell ref="A1:S1"/>
    <mergeCell ref="A2:S2"/>
    <mergeCell ref="A5:S5"/>
    <mergeCell ref="A3:S3"/>
    <mergeCell ref="A7:A9"/>
    <mergeCell ref="B7:B9"/>
    <mergeCell ref="C7:C9"/>
    <mergeCell ref="O7:O9"/>
    <mergeCell ref="S7:S9"/>
    <mergeCell ref="F7:F9"/>
    <mergeCell ref="G7:G9"/>
    <mergeCell ref="B10:B11"/>
    <mergeCell ref="C10:C11"/>
    <mergeCell ref="S11:S14"/>
    <mergeCell ref="A4:S4"/>
    <mergeCell ref="Q7:Q9"/>
    <mergeCell ref="R7:R9"/>
    <mergeCell ref="H7:H9"/>
    <mergeCell ref="K7:K9"/>
    <mergeCell ref="L7:L9"/>
    <mergeCell ref="M7:M9"/>
    <mergeCell ref="P7:P9"/>
    <mergeCell ref="E7:E9"/>
    <mergeCell ref="J7:J9"/>
    <mergeCell ref="C6:I6"/>
  </mergeCells>
  <pageMargins left="0.70866141732283472" right="0.70866141732283472" top="0.74803149606299213" bottom="0.74803149606299213" header="0.31496062992125984" footer="0.31496062992125984"/>
  <pageSetup scale="33" fitToHeight="0" orientation="landscape"/>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18</vt:i4>
      </vt:variant>
    </vt:vector>
  </HeadingPairs>
  <TitlesOfParts>
    <vt:vector size="39" baseType="lpstr">
      <vt:lpstr>CARÁTULA</vt:lpstr>
      <vt:lpstr>GOBIERNO</vt:lpstr>
      <vt:lpstr>CONSULTA EXTERNA</vt:lpstr>
      <vt:lpstr>HOSPITALIZACIÓN</vt:lpstr>
      <vt:lpstr>UNIDAD QUIRÚRGICA</vt:lpstr>
      <vt:lpstr>UNIDAD DE TERAPIA INTENSIVA PED</vt:lpstr>
      <vt:lpstr>HEMODINAMIA</vt:lpstr>
      <vt:lpstr>LABORATORIO Y BANCO DE SANGRE</vt:lpstr>
      <vt:lpstr>REHABILITACIÓN</vt:lpstr>
      <vt:lpstr>FARMACIA ESTRUCTURA</vt:lpstr>
      <vt:lpstr>FARMACIA MEDICAMENTOS DIG</vt:lpstr>
      <vt:lpstr>FARMACIA MEDICAMENTOS VER</vt:lpstr>
      <vt:lpstr>FARMACIA MEDICAMENTOS CARDIO</vt:lpstr>
      <vt:lpstr>FARMACIA MEDICAMENTOS URI</vt:lpstr>
      <vt:lpstr>INHALOTERAPIA</vt:lpstr>
      <vt:lpstr>IMAGENOLOGÍA</vt:lpstr>
      <vt:lpstr>SERVICIOS GENERALES</vt:lpstr>
      <vt:lpstr>RESULTADOS DIG</vt:lpstr>
      <vt:lpstr>RESULTADOS VER</vt:lpstr>
      <vt:lpstr>RESULTADOS URI</vt:lpstr>
      <vt:lpstr>RESULTADOS CARDIO</vt:lpstr>
      <vt:lpstr>'FARMACIA MEDICAMENTOS CARDIO'!Área_de_impresión</vt:lpstr>
      <vt:lpstr>'FARMACIA MEDICAMENTOS DIG'!Área_de_impresión</vt:lpstr>
      <vt:lpstr>'FARMACIA MEDICAMENTOS VER'!Área_de_impresión</vt:lpstr>
      <vt:lpstr>'CONSULTA EXTERNA'!Títulos_a_imprimir</vt:lpstr>
      <vt:lpstr>'FARMACIA ESTRUCTURA'!Títulos_a_imprimir</vt:lpstr>
      <vt:lpstr>'FARMACIA MEDICAMENTOS CARDIO'!Títulos_a_imprimir</vt:lpstr>
      <vt:lpstr>'FARMACIA MEDICAMENTOS DIG'!Títulos_a_imprimir</vt:lpstr>
      <vt:lpstr>'FARMACIA MEDICAMENTOS URI'!Títulos_a_imprimir</vt:lpstr>
      <vt:lpstr>'FARMACIA MEDICAMENTOS VER'!Títulos_a_imprimir</vt:lpstr>
      <vt:lpstr>GOBIERNO!Títulos_a_imprimir</vt:lpstr>
      <vt:lpstr>HEMODINAMIA!Títulos_a_imprimir</vt:lpstr>
      <vt:lpstr>HOSPITALIZACIÓN!Títulos_a_imprimir</vt:lpstr>
      <vt:lpstr>IMAGENOLOGÍA!Títulos_a_imprimir</vt:lpstr>
      <vt:lpstr>INHALOTERAPIA!Títulos_a_imprimir</vt:lpstr>
      <vt:lpstr>'LABORATORIO Y BANCO DE SANGRE'!Títulos_a_imprimir</vt:lpstr>
      <vt:lpstr>REHABILITACIÓN!Títulos_a_imprimir</vt:lpstr>
      <vt:lpstr>'SERVICIOS GENERALES'!Títulos_a_imprimir</vt:lpstr>
      <vt:lpstr>'UNIDAD QUIRÚRGICA'!Títulos_a_imprimir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123</cp:lastModifiedBy>
  <cp:lastPrinted>2023-05-26T19:03:09Z</cp:lastPrinted>
  <dcterms:created xsi:type="dcterms:W3CDTF">2018-10-29T21:12:02Z</dcterms:created>
  <dcterms:modified xsi:type="dcterms:W3CDTF">2023-05-26T21:47:35Z</dcterms:modified>
</cp:coreProperties>
</file>