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autoCompressPictures="0" defaultThemeVersion="124226"/>
  <mc:AlternateContent xmlns:mc="http://schemas.openxmlformats.org/markup-compatibility/2006">
    <mc:Choice Requires="x15">
      <x15ac:absPath xmlns:x15ac="http://schemas.microsoft.com/office/spreadsheetml/2010/11/ac" url="/Users/moro/Desktop/NORMATIVIDAD/CRITERIOS DE EVALUACIÓN, CÉDULAS Y FORMATOS 2023/CÉDULAS 2023/"/>
    </mc:Choice>
  </mc:AlternateContent>
  <xr:revisionPtr revIDLastSave="0" documentId="13_ncr:1_{567FA071-356A-904F-A03C-F1CC030F0F2E}" xr6:coauthVersionLast="47" xr6:coauthVersionMax="47" xr10:uidLastSave="{00000000-0000-0000-0000-000000000000}"/>
  <workbookProtection lockStructure="1"/>
  <bookViews>
    <workbookView xWindow="2460" yWindow="0" windowWidth="30300" windowHeight="20920" tabRatio="884" activeTab="4" xr2:uid="{00000000-000D-0000-FFFF-FFFF00000000}"/>
  </bookViews>
  <sheets>
    <sheet name="CARÁTULA" sheetId="1" r:id="rId1"/>
    <sheet name="GOBIERNO " sheetId="2" r:id="rId2"/>
    <sheet name="CONSULTA EXTERNA " sheetId="3" r:id="rId3"/>
    <sheet name="CALIDAD" sheetId="4" r:id="rId4"/>
    <sheet name="RESULTADO" sheetId="5" r:id="rId5"/>
  </sheets>
  <externalReferences>
    <externalReference r:id="rId6"/>
  </externalReferences>
  <definedNames>
    <definedName name="_xlnm.Print_Area" localSheetId="3">CALIDAD!$A$1:$S$25</definedName>
    <definedName name="_xlnm.Print_Area" localSheetId="0">CARÁTULA!$A$1:$E$42</definedName>
    <definedName name="_xlnm.Print_Area" localSheetId="2">'CONSULTA EXTERNA '!$A$1:$T$41</definedName>
    <definedName name="_xlnm.Print_Area" localSheetId="1">'GOBIERNO '!$A$1:$S$33</definedName>
    <definedName name="_xlnm.Print_Area" localSheetId="4">RESULTADO!$A$1:$E$40</definedName>
    <definedName name="_xlnm.Print_Titles" localSheetId="3">CALIDAD!$7:$10</definedName>
    <definedName name="_xlnm.Print_Titles" localSheetId="2">'CONSULTA EXTERNA '!$1:$10</definedName>
    <definedName name="_xlnm.Print_Titles" localSheetId="1">'GOBIERNO '!$1:$10</definedName>
    <definedName name="Z_028B6015_292C_439F_980F_8F6B3A01ABF1_.wvu.Cols" localSheetId="3" hidden="1">CALIDAD!$F:$H,CALIDAD!$K:$M,CALIDAD!$P:$R</definedName>
    <definedName name="Z_028B6015_292C_439F_980F_8F6B3A01ABF1_.wvu.Cols" localSheetId="2" hidden="1">'CONSULTA EXTERNA '!$F:$H,'CONSULTA EXTERNA '!$K:$M,'CONSULTA EXTERNA '!$P:$R,'CONSULTA EXTERNA '!$T:$T</definedName>
    <definedName name="Z_028B6015_292C_439F_980F_8F6B3A01ABF1_.wvu.Cols" localSheetId="1" hidden="1">'GOBIERNO '!$F:$H,'GOBIERNO '!$K:$M,'GOBIERNO '!$P:$R</definedName>
    <definedName name="Z_028B6015_292C_439F_980F_8F6B3A01ABF1_.wvu.PrintArea" localSheetId="3" hidden="1">CALIDAD!$A$1:$S$25</definedName>
    <definedName name="Z_028B6015_292C_439F_980F_8F6B3A01ABF1_.wvu.PrintArea" localSheetId="0" hidden="1">CARÁTULA!$A$1:$E$42</definedName>
    <definedName name="Z_028B6015_292C_439F_980F_8F6B3A01ABF1_.wvu.PrintArea" localSheetId="2" hidden="1">'CONSULTA EXTERNA '!$A$1:$T$41</definedName>
    <definedName name="Z_028B6015_292C_439F_980F_8F6B3A01ABF1_.wvu.PrintArea" localSheetId="1" hidden="1">'GOBIERNO '!$A$1:$S$33</definedName>
    <definedName name="Z_028B6015_292C_439F_980F_8F6B3A01ABF1_.wvu.PrintArea" localSheetId="4" hidden="1">RESULTADO!$A$1:$E$40</definedName>
    <definedName name="Z_028B6015_292C_439F_980F_8F6B3A01ABF1_.wvu.PrintTitles" localSheetId="3" hidden="1">CALIDAD!$7:$10</definedName>
    <definedName name="Z_028B6015_292C_439F_980F_8F6B3A01ABF1_.wvu.PrintTitles" localSheetId="2" hidden="1">'CONSULTA EXTERNA '!$1:$10</definedName>
    <definedName name="Z_028B6015_292C_439F_980F_8F6B3A01ABF1_.wvu.PrintTitles" localSheetId="1" hidden="1">'GOBIERNO '!$1:$10</definedName>
    <definedName name="Z_1431D3F1_223C_441D_A915_1A7135B40CDF_.wvu.Cols" localSheetId="3" hidden="1">CALIDAD!$F:$H,CALIDAD!$K:$M,CALIDAD!$P:$R</definedName>
    <definedName name="Z_1431D3F1_223C_441D_A915_1A7135B40CDF_.wvu.Cols" localSheetId="2" hidden="1">'CONSULTA EXTERNA '!$F:$H,'CONSULTA EXTERNA '!$K:$M,'CONSULTA EXTERNA '!$P:$R,'CONSULTA EXTERNA '!$T:$T</definedName>
    <definedName name="Z_1431D3F1_223C_441D_A915_1A7135B40CDF_.wvu.Cols" localSheetId="1" hidden="1">'GOBIERNO '!$F:$H,'GOBIERNO '!$K:$M,'GOBIERNO '!$P:$R</definedName>
    <definedName name="Z_1431D3F1_223C_441D_A915_1A7135B40CDF_.wvu.PrintArea" localSheetId="3" hidden="1">CALIDAD!$A$1:$S$25</definedName>
    <definedName name="Z_1431D3F1_223C_441D_A915_1A7135B40CDF_.wvu.PrintArea" localSheetId="0" hidden="1">CARÁTULA!$A$1:$E$42</definedName>
    <definedName name="Z_1431D3F1_223C_441D_A915_1A7135B40CDF_.wvu.PrintArea" localSheetId="2" hidden="1">'CONSULTA EXTERNA '!$A$1:$T$41</definedName>
    <definedName name="Z_1431D3F1_223C_441D_A915_1A7135B40CDF_.wvu.PrintArea" localSheetId="1" hidden="1">'GOBIERNO '!$A$1:$S$33</definedName>
    <definedName name="Z_1431D3F1_223C_441D_A915_1A7135B40CDF_.wvu.PrintArea" localSheetId="4" hidden="1">RESULTADO!$A$1:$E$40</definedName>
    <definedName name="Z_1431D3F1_223C_441D_A915_1A7135B40CDF_.wvu.PrintTitles" localSheetId="3" hidden="1">CALIDAD!$7:$10</definedName>
    <definedName name="Z_1431D3F1_223C_441D_A915_1A7135B40CDF_.wvu.PrintTitles" localSheetId="2" hidden="1">'CONSULTA EXTERNA '!$1:$10</definedName>
    <definedName name="Z_1431D3F1_223C_441D_A915_1A7135B40CDF_.wvu.PrintTitles" localSheetId="1" hidden="1">'GOBIERNO '!$1:$10</definedName>
    <definedName name="Z_1431D3F1_223C_441D_A915_1A7135B40CDF_.wvu.Rows" localSheetId="0" hidden="1">CARÁTULA!$39:$39</definedName>
    <definedName name="Z_2878BE6D_AA60_48A2_A013_24F9124EE786_.wvu.Cols" localSheetId="3" hidden="1">CALIDAD!$F:$H,CALIDAD!$K:$M,CALIDAD!$P:$R</definedName>
    <definedName name="Z_2878BE6D_AA60_48A2_A013_24F9124EE786_.wvu.Cols" localSheetId="2" hidden="1">'CONSULTA EXTERNA '!$F:$H,'CONSULTA EXTERNA '!$K:$M,'CONSULTA EXTERNA '!$P:$R,'CONSULTA EXTERNA '!$T:$T</definedName>
    <definedName name="Z_2878BE6D_AA60_48A2_A013_24F9124EE786_.wvu.Cols" localSheetId="1" hidden="1">'GOBIERNO '!$F:$H,'GOBIERNO '!$K:$M,'GOBIERNO '!$P:$R</definedName>
    <definedName name="Z_2878BE6D_AA60_48A2_A013_24F9124EE786_.wvu.PrintArea" localSheetId="3" hidden="1">CALIDAD!$A$1:$S$25</definedName>
    <definedName name="Z_2878BE6D_AA60_48A2_A013_24F9124EE786_.wvu.PrintArea" localSheetId="0" hidden="1">CARÁTULA!$A$1:$E$42</definedName>
    <definedName name="Z_2878BE6D_AA60_48A2_A013_24F9124EE786_.wvu.PrintArea" localSheetId="2" hidden="1">'CONSULTA EXTERNA '!$A$1:$T$41</definedName>
    <definedName name="Z_2878BE6D_AA60_48A2_A013_24F9124EE786_.wvu.PrintArea" localSheetId="1" hidden="1">'GOBIERNO '!$A$1:$S$33</definedName>
    <definedName name="Z_2878BE6D_AA60_48A2_A013_24F9124EE786_.wvu.PrintArea" localSheetId="4" hidden="1">RESULTADO!$A$1:$E$40</definedName>
    <definedName name="Z_2878BE6D_AA60_48A2_A013_24F9124EE786_.wvu.PrintTitles" localSheetId="3" hidden="1">CALIDAD!$7:$10</definedName>
    <definedName name="Z_2878BE6D_AA60_48A2_A013_24F9124EE786_.wvu.PrintTitles" localSheetId="2" hidden="1">'CONSULTA EXTERNA '!$1:$10</definedName>
    <definedName name="Z_2878BE6D_AA60_48A2_A013_24F9124EE786_.wvu.PrintTitles" localSheetId="1" hidden="1">'GOBIERNO '!$1:$10</definedName>
    <definedName name="Z_C07A9CE4_6367_4362_8BE4_09A634561B8B_.wvu.Cols" localSheetId="3" hidden="1">CALIDAD!$F:$H,CALIDAD!$K:$M,CALIDAD!$P:$R</definedName>
    <definedName name="Z_C07A9CE4_6367_4362_8BE4_09A634561B8B_.wvu.Cols" localSheetId="2" hidden="1">'CONSULTA EXTERNA '!$F:$H,'CONSULTA EXTERNA '!$K:$M,'CONSULTA EXTERNA '!$P:$R,'CONSULTA EXTERNA '!$T:$T</definedName>
    <definedName name="Z_C07A9CE4_6367_4362_8BE4_09A634561B8B_.wvu.Cols" localSheetId="1" hidden="1">'GOBIERNO '!$F:$H,'GOBIERNO '!$K:$M,'GOBIERNO '!$P:$R</definedName>
    <definedName name="Z_C07A9CE4_6367_4362_8BE4_09A634561B8B_.wvu.PrintArea" localSheetId="3" hidden="1">CALIDAD!$A$1:$S$25</definedName>
    <definedName name="Z_C07A9CE4_6367_4362_8BE4_09A634561B8B_.wvu.PrintArea" localSheetId="0" hidden="1">CARÁTULA!$A$1:$E$42</definedName>
    <definedName name="Z_C07A9CE4_6367_4362_8BE4_09A634561B8B_.wvu.PrintArea" localSheetId="2" hidden="1">'CONSULTA EXTERNA '!$A$1:$T$41</definedName>
    <definedName name="Z_C07A9CE4_6367_4362_8BE4_09A634561B8B_.wvu.PrintArea" localSheetId="1" hidden="1">'GOBIERNO '!$A$1:$S$33</definedName>
    <definedName name="Z_C07A9CE4_6367_4362_8BE4_09A634561B8B_.wvu.PrintArea" localSheetId="4" hidden="1">RESULTADO!$A$1:$E$40</definedName>
    <definedName name="Z_C07A9CE4_6367_4362_8BE4_09A634561B8B_.wvu.PrintTitles" localSheetId="3" hidden="1">CALIDAD!$7:$10</definedName>
    <definedName name="Z_C07A9CE4_6367_4362_8BE4_09A634561B8B_.wvu.PrintTitles" localSheetId="2" hidden="1">'CONSULTA EXTERNA '!$1:$10</definedName>
    <definedName name="Z_C07A9CE4_6367_4362_8BE4_09A634561B8B_.wvu.PrintTitles" localSheetId="1" hidden="1">'GOBIERNO '!$1:$10</definedName>
    <definedName name="Z_C07A9CE4_6367_4362_8BE4_09A634561B8B_.wvu.Rows" localSheetId="0" hidden="1">CARÁTULA!$39:$39</definedName>
    <definedName name="Z_CDD3F255_3CE8_42D7_B459_C012689FCD63_.wvu.Cols" localSheetId="3" hidden="1">CALIDAD!$F:$H,CALIDAD!$K:$M,CALIDAD!$P:$R</definedName>
    <definedName name="Z_CDD3F255_3CE8_42D7_B459_C012689FCD63_.wvu.Cols" localSheetId="2" hidden="1">'CONSULTA EXTERNA '!$F:$H,'CONSULTA EXTERNA '!$K:$M,'CONSULTA EXTERNA '!$P:$R,'CONSULTA EXTERNA '!$T:$T</definedName>
    <definedName name="Z_CDD3F255_3CE8_42D7_B459_C012689FCD63_.wvu.Cols" localSheetId="1" hidden="1">'GOBIERNO '!$F:$H,'GOBIERNO '!$K:$M,'GOBIERNO '!$P:$R</definedName>
    <definedName name="Z_CDD3F255_3CE8_42D7_B459_C012689FCD63_.wvu.PrintArea" localSheetId="3" hidden="1">CALIDAD!$A$1:$S$25</definedName>
    <definedName name="Z_CDD3F255_3CE8_42D7_B459_C012689FCD63_.wvu.PrintArea" localSheetId="0" hidden="1">CARÁTULA!$A$1:$E$42</definedName>
    <definedName name="Z_CDD3F255_3CE8_42D7_B459_C012689FCD63_.wvu.PrintArea" localSheetId="2" hidden="1">'CONSULTA EXTERNA '!$A$1:$T$41</definedName>
    <definedName name="Z_CDD3F255_3CE8_42D7_B459_C012689FCD63_.wvu.PrintArea" localSheetId="1" hidden="1">'GOBIERNO '!$A$1:$S$33</definedName>
    <definedName name="Z_CDD3F255_3CE8_42D7_B459_C012689FCD63_.wvu.PrintArea" localSheetId="4" hidden="1">RESULTADO!$A$1:$E$40</definedName>
    <definedName name="Z_CDD3F255_3CE8_42D7_B459_C012689FCD63_.wvu.PrintTitles" localSheetId="3" hidden="1">CALIDAD!$7:$10</definedName>
    <definedName name="Z_CDD3F255_3CE8_42D7_B459_C012689FCD63_.wvu.PrintTitles" localSheetId="2" hidden="1">'CONSULTA EXTERNA '!$1:$10</definedName>
    <definedName name="Z_CDD3F255_3CE8_42D7_B459_C012689FCD63_.wvu.PrintTitles" localSheetId="1" hidden="1">'GOBIERNO '!$1:$10</definedName>
    <definedName name="Z_CDD3F255_3CE8_42D7_B459_C012689FCD63_.wvu.Rows" localSheetId="0" hidden="1">CARÁTULA!$39:$39</definedName>
  </definedNames>
  <calcPr calcId="191029"/>
  <customWorkbookViews>
    <customWorkbookView name="123 - Vista personalizada" guid="{CDD3F255-3CE8-42D7-B459-C012689FCD63}" mergeInterval="0" personalView="1" maximized="1" xWindow="-8" yWindow="-8" windowWidth="1936" windowHeight="974" tabRatio="884" activeSheetId="1"/>
    <customWorkbookView name="Ana Karen Ruiz Pedraza - Vista personalizada" guid="{C07A9CE4-6367-4362-8BE4-09A634561B8B}" mergeInterval="0" personalView="1" windowWidth="1920" windowHeight="1040" tabRatio="884" activeSheetId="1"/>
    <customWorkbookView name="Ricardo Cardenas Orosco - Vista personalizada" guid="{028B6015-292C-439F-980F-8F6B3A01ABF1}" mergeInterval="0" personalView="1" maximized="1" xWindow="-8" yWindow="-8" windowWidth="1936" windowHeight="1056" tabRatio="884" activeSheetId="4"/>
    <customWorkbookView name="Olga Mireya OMMC. Merino Campos - Vista personalizada" guid="{2878BE6D-AA60-48A2-A013-24F9124EE786}" mergeInterval="0" personalView="1" maximized="1" xWindow="-8" yWindow="-8" windowWidth="1296" windowHeight="1000" tabRatio="884" activeSheetId="3"/>
    <customWorkbookView name="Vanessa Lizatte Vizcarra Munguia - Vista personalizada" guid="{1431D3F1-223C-441D-A915-1A7135B40CDF}" mergeInterval="0" personalView="1" maximized="1" xWindow="-8" yWindow="-8" windowWidth="1936" windowHeight="1056" tabRatio="884" activeSheetId="2" showComments="commIndAndComment"/>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5" i="5" l="1"/>
  <c r="B6" i="4"/>
  <c r="A6" i="3"/>
  <c r="B6" i="2"/>
  <c r="N5" i="4" l="1"/>
  <c r="D5" i="4"/>
  <c r="N5" i="3"/>
  <c r="D5" i="3"/>
  <c r="N5" i="2"/>
  <c r="C5" i="2"/>
  <c r="B9" i="5"/>
  <c r="B8" i="5"/>
  <c r="B7" i="5"/>
  <c r="G11" i="4" l="1"/>
  <c r="L11" i="4"/>
  <c r="K11" i="4" s="1"/>
  <c r="Q11" i="4"/>
  <c r="P11" i="4" s="1"/>
  <c r="G12" i="4"/>
  <c r="F12" i="4" s="1"/>
  <c r="L12" i="4"/>
  <c r="K12" i="4" s="1"/>
  <c r="Q12" i="4"/>
  <c r="P12" i="4" s="1"/>
  <c r="G13" i="4"/>
  <c r="F13" i="4" s="1"/>
  <c r="L13" i="4"/>
  <c r="K13" i="4" s="1"/>
  <c r="Q13" i="4"/>
  <c r="P13" i="4" s="1"/>
  <c r="G14" i="4"/>
  <c r="F14" i="4" s="1"/>
  <c r="L14" i="4"/>
  <c r="K14" i="4" s="1"/>
  <c r="Q14" i="4"/>
  <c r="P14" i="4" s="1"/>
  <c r="L15" i="4"/>
  <c r="K15" i="4" s="1"/>
  <c r="P15" i="4"/>
  <c r="Q15" i="4"/>
  <c r="L16" i="4"/>
  <c r="K16" i="4" s="1"/>
  <c r="Q16" i="4"/>
  <c r="P16" i="4" s="1"/>
  <c r="G17" i="4"/>
  <c r="F17" i="4" s="1"/>
  <c r="L17" i="4"/>
  <c r="K17" i="4" s="1"/>
  <c r="Q17" i="4"/>
  <c r="P17" i="4" s="1"/>
  <c r="G18" i="4"/>
  <c r="F18" i="4" s="1"/>
  <c r="L18" i="4"/>
  <c r="K18" i="4" s="1"/>
  <c r="Q18" i="4"/>
  <c r="P18" i="4" s="1"/>
  <c r="G19" i="4"/>
  <c r="F19" i="4" s="1"/>
  <c r="L19" i="4"/>
  <c r="K19" i="4" s="1"/>
  <c r="Q19" i="4"/>
  <c r="P19" i="4" s="1"/>
  <c r="G20" i="4"/>
  <c r="F20" i="4" s="1"/>
  <c r="L20" i="4"/>
  <c r="K20" i="4" s="1"/>
  <c r="Q20" i="4"/>
  <c r="P20" i="4" s="1"/>
  <c r="G21" i="4"/>
  <c r="F21" i="4" s="1"/>
  <c r="L21" i="4"/>
  <c r="K21" i="4" s="1"/>
  <c r="Q21" i="4"/>
  <c r="P21" i="4" s="1"/>
  <c r="G22" i="4"/>
  <c r="F22" i="4" s="1"/>
  <c r="L22" i="4"/>
  <c r="K22" i="4" s="1"/>
  <c r="Q22" i="4"/>
  <c r="P22" i="4" s="1"/>
  <c r="G23" i="4"/>
  <c r="F23" i="4" s="1"/>
  <c r="L23" i="4"/>
  <c r="K23" i="4" s="1"/>
  <c r="Q23" i="4"/>
  <c r="P23" i="4" s="1"/>
  <c r="E24" i="4"/>
  <c r="D28" i="5" s="1"/>
  <c r="H24" i="4"/>
  <c r="J24" i="4"/>
  <c r="D29" i="5" s="1"/>
  <c r="M24" i="4"/>
  <c r="O24" i="4"/>
  <c r="D30" i="5" s="1"/>
  <c r="R24" i="4"/>
  <c r="S7" i="3"/>
  <c r="G11" i="3"/>
  <c r="F11" i="3" s="1"/>
  <c r="L11" i="3"/>
  <c r="K11" i="3" s="1"/>
  <c r="Q11" i="3"/>
  <c r="P11" i="3" s="1"/>
  <c r="S11" i="3"/>
  <c r="G12" i="3"/>
  <c r="F12" i="3" s="1"/>
  <c r="L12" i="3"/>
  <c r="K12" i="3" s="1"/>
  <c r="Q12" i="3"/>
  <c r="P12" i="3" s="1"/>
  <c r="S12" i="3"/>
  <c r="G13" i="3"/>
  <c r="F13" i="3" s="1"/>
  <c r="L13" i="3"/>
  <c r="K13" i="3" s="1"/>
  <c r="P13" i="3"/>
  <c r="Q13" i="3"/>
  <c r="S13" i="3"/>
  <c r="G14" i="3"/>
  <c r="F14" i="3" s="1"/>
  <c r="L14" i="3"/>
  <c r="K14" i="3" s="1"/>
  <c r="Q14" i="3"/>
  <c r="P14" i="3" s="1"/>
  <c r="S14" i="3"/>
  <c r="G15" i="3"/>
  <c r="F15" i="3" s="1"/>
  <c r="L15" i="3"/>
  <c r="K15" i="3" s="1"/>
  <c r="Q15" i="3"/>
  <c r="P15" i="3" s="1"/>
  <c r="S15" i="3"/>
  <c r="G16" i="3"/>
  <c r="F16" i="3" s="1"/>
  <c r="L16" i="3"/>
  <c r="K16" i="3" s="1"/>
  <c r="Q16" i="3"/>
  <c r="P16" i="3" s="1"/>
  <c r="S16" i="3"/>
  <c r="G17" i="3"/>
  <c r="F17" i="3" s="1"/>
  <c r="L17" i="3"/>
  <c r="K17" i="3" s="1"/>
  <c r="Q17" i="3"/>
  <c r="P17" i="3" s="1"/>
  <c r="S17" i="3"/>
  <c r="G18" i="3"/>
  <c r="F18" i="3" s="1"/>
  <c r="L18" i="3"/>
  <c r="K18" i="3" s="1"/>
  <c r="Q18" i="3"/>
  <c r="P18" i="3" s="1"/>
  <c r="S18" i="3"/>
  <c r="G19" i="3"/>
  <c r="F19" i="3" s="1"/>
  <c r="L19" i="3"/>
  <c r="K19" i="3" s="1"/>
  <c r="Q19" i="3"/>
  <c r="P19" i="3" s="1"/>
  <c r="S19" i="3"/>
  <c r="G20" i="3"/>
  <c r="F20" i="3" s="1"/>
  <c r="L20" i="3"/>
  <c r="K20" i="3" s="1"/>
  <c r="Q20" i="3"/>
  <c r="P20" i="3" s="1"/>
  <c r="S20" i="3"/>
  <c r="G21" i="3"/>
  <c r="F21" i="3" s="1"/>
  <c r="L21" i="3"/>
  <c r="K21" i="3" s="1"/>
  <c r="Q21" i="3"/>
  <c r="P21" i="3" s="1"/>
  <c r="S21" i="3"/>
  <c r="G22" i="3"/>
  <c r="F22" i="3" s="1"/>
  <c r="L22" i="3"/>
  <c r="K22" i="3" s="1"/>
  <c r="Q22" i="3"/>
  <c r="P22" i="3" s="1"/>
  <c r="S22" i="3"/>
  <c r="G23" i="3"/>
  <c r="F23" i="3" s="1"/>
  <c r="L23" i="3"/>
  <c r="K23" i="3" s="1"/>
  <c r="Q23" i="3"/>
  <c r="P23" i="3" s="1"/>
  <c r="S23" i="3"/>
  <c r="G24" i="3"/>
  <c r="F24" i="3" s="1"/>
  <c r="L24" i="3"/>
  <c r="K24" i="3" s="1"/>
  <c r="Q24" i="3"/>
  <c r="P24" i="3" s="1"/>
  <c r="S24" i="3"/>
  <c r="G25" i="3"/>
  <c r="F25" i="3" s="1"/>
  <c r="L25" i="3"/>
  <c r="K25" i="3" s="1"/>
  <c r="Q25" i="3"/>
  <c r="P25" i="3" s="1"/>
  <c r="S25" i="3"/>
  <c r="F26" i="3"/>
  <c r="G26" i="3"/>
  <c r="L26" i="3"/>
  <c r="K26" i="3" s="1"/>
  <c r="Q26" i="3"/>
  <c r="P26" i="3" s="1"/>
  <c r="S26" i="3"/>
  <c r="G27" i="3"/>
  <c r="F27" i="3" s="1"/>
  <c r="L27" i="3"/>
  <c r="K27" i="3" s="1"/>
  <c r="Q27" i="3"/>
  <c r="P27" i="3" s="1"/>
  <c r="S27" i="3"/>
  <c r="G28" i="3"/>
  <c r="F28" i="3" s="1"/>
  <c r="L28" i="3"/>
  <c r="K28" i="3" s="1"/>
  <c r="Q28" i="3"/>
  <c r="P28" i="3" s="1"/>
  <c r="S28" i="3"/>
  <c r="G29" i="3"/>
  <c r="F29" i="3" s="1"/>
  <c r="L29" i="3"/>
  <c r="K29" i="3" s="1"/>
  <c r="Q29" i="3"/>
  <c r="P29" i="3" s="1"/>
  <c r="S29" i="3"/>
  <c r="G30" i="3"/>
  <c r="F30" i="3" s="1"/>
  <c r="L30" i="3"/>
  <c r="K30" i="3" s="1"/>
  <c r="Q30" i="3"/>
  <c r="P30" i="3" s="1"/>
  <c r="S30" i="3"/>
  <c r="G31" i="3"/>
  <c r="F31" i="3" s="1"/>
  <c r="L31" i="3"/>
  <c r="K31" i="3" s="1"/>
  <c r="Q31" i="3"/>
  <c r="P31" i="3" s="1"/>
  <c r="S31" i="3"/>
  <c r="G32" i="3"/>
  <c r="F32" i="3" s="1"/>
  <c r="L32" i="3"/>
  <c r="K32" i="3" s="1"/>
  <c r="Q32" i="3"/>
  <c r="P32" i="3" s="1"/>
  <c r="S32" i="3"/>
  <c r="G33" i="3"/>
  <c r="F33" i="3" s="1"/>
  <c r="L33" i="3"/>
  <c r="K33" i="3" s="1"/>
  <c r="Q33" i="3"/>
  <c r="P33" i="3" s="1"/>
  <c r="S33" i="3"/>
  <c r="G34" i="3"/>
  <c r="F34" i="3" s="1"/>
  <c r="L34" i="3"/>
  <c r="K34" i="3" s="1"/>
  <c r="Q34" i="3"/>
  <c r="P34" i="3" s="1"/>
  <c r="S34" i="3"/>
  <c r="G35" i="3"/>
  <c r="F35" i="3" s="1"/>
  <c r="L35" i="3"/>
  <c r="K35" i="3" s="1"/>
  <c r="Q35" i="3"/>
  <c r="P35" i="3" s="1"/>
  <c r="G36" i="3"/>
  <c r="F36" i="3" s="1"/>
  <c r="L36" i="3"/>
  <c r="K36" i="3" s="1"/>
  <c r="Q36" i="3"/>
  <c r="P36" i="3" s="1"/>
  <c r="G37" i="3"/>
  <c r="F37" i="3" s="1"/>
  <c r="L37" i="3"/>
  <c r="K37" i="3" s="1"/>
  <c r="Q37" i="3"/>
  <c r="P37" i="3" s="1"/>
  <c r="G38" i="3"/>
  <c r="F38" i="3" s="1"/>
  <c r="L38" i="3"/>
  <c r="K38" i="3" s="1"/>
  <c r="Q38" i="3"/>
  <c r="P38" i="3" s="1"/>
  <c r="G39" i="3"/>
  <c r="F39" i="3" s="1"/>
  <c r="L39" i="3"/>
  <c r="K39" i="3" s="1"/>
  <c r="Q39" i="3"/>
  <c r="P39" i="3" s="1"/>
  <c r="S39" i="3"/>
  <c r="E40" i="3"/>
  <c r="D20" i="5" s="1"/>
  <c r="H40" i="3"/>
  <c r="J40" i="3"/>
  <c r="D21" i="5" s="1"/>
  <c r="M40" i="3"/>
  <c r="O40" i="3"/>
  <c r="D22" i="5" s="1"/>
  <c r="R40" i="3"/>
  <c r="S7" i="2"/>
  <c r="G11" i="2"/>
  <c r="F11" i="2" s="1"/>
  <c r="L11" i="2"/>
  <c r="K11" i="2" s="1"/>
  <c r="Q11" i="2"/>
  <c r="P11" i="2" s="1"/>
  <c r="S11" i="2"/>
  <c r="G12" i="2"/>
  <c r="F12" i="2" s="1"/>
  <c r="L12" i="2"/>
  <c r="K12" i="2" s="1"/>
  <c r="Q12" i="2"/>
  <c r="P12" i="2" s="1"/>
  <c r="S12" i="2"/>
  <c r="G13" i="2"/>
  <c r="F13" i="2" s="1"/>
  <c r="L13" i="2"/>
  <c r="Q13" i="2"/>
  <c r="P13" i="2" s="1"/>
  <c r="S13" i="2"/>
  <c r="G14" i="2"/>
  <c r="F14" i="2" s="1"/>
  <c r="L14" i="2"/>
  <c r="K14" i="2" s="1"/>
  <c r="Q14" i="2"/>
  <c r="P14" i="2" s="1"/>
  <c r="S14" i="2"/>
  <c r="G15" i="2"/>
  <c r="L15" i="2"/>
  <c r="K15" i="2" s="1"/>
  <c r="Q15" i="2"/>
  <c r="P15" i="2" s="1"/>
  <c r="S15" i="2"/>
  <c r="G16" i="2"/>
  <c r="F16" i="2" s="1"/>
  <c r="L16" i="2"/>
  <c r="K16" i="2" s="1"/>
  <c r="Q16" i="2"/>
  <c r="P16" i="2" s="1"/>
  <c r="S16" i="2"/>
  <c r="G17" i="2"/>
  <c r="F17" i="2" s="1"/>
  <c r="L17" i="2"/>
  <c r="K17" i="2" s="1"/>
  <c r="Q17" i="2"/>
  <c r="P17" i="2" s="1"/>
  <c r="S17" i="2"/>
  <c r="G18" i="2"/>
  <c r="F18" i="2" s="1"/>
  <c r="L18" i="2"/>
  <c r="K18" i="2" s="1"/>
  <c r="Q18" i="2"/>
  <c r="P18" i="2" s="1"/>
  <c r="S18" i="2"/>
  <c r="G19" i="2"/>
  <c r="F19" i="2" s="1"/>
  <c r="L19" i="2"/>
  <c r="K19" i="2" s="1"/>
  <c r="Q19" i="2"/>
  <c r="P19" i="2" s="1"/>
  <c r="G20" i="2"/>
  <c r="F20" i="2" s="1"/>
  <c r="L20" i="2"/>
  <c r="K20" i="2" s="1"/>
  <c r="Q20" i="2"/>
  <c r="P20" i="2" s="1"/>
  <c r="S20" i="2"/>
  <c r="G21" i="2"/>
  <c r="F21" i="2" s="1"/>
  <c r="L21" i="2"/>
  <c r="K21" i="2" s="1"/>
  <c r="Q21" i="2"/>
  <c r="P21" i="2" s="1"/>
  <c r="S21" i="2"/>
  <c r="G22" i="2"/>
  <c r="F22" i="2" s="1"/>
  <c r="L22" i="2"/>
  <c r="K22" i="2" s="1"/>
  <c r="Q22" i="2"/>
  <c r="P22" i="2" s="1"/>
  <c r="S22" i="2"/>
  <c r="G23" i="2"/>
  <c r="F23" i="2" s="1"/>
  <c r="L23" i="2"/>
  <c r="K23" i="2" s="1"/>
  <c r="Q23" i="2"/>
  <c r="P23" i="2" s="1"/>
  <c r="S23" i="2"/>
  <c r="G24" i="2"/>
  <c r="F24" i="2" s="1"/>
  <c r="L24" i="2"/>
  <c r="K24" i="2" s="1"/>
  <c r="Q24" i="2"/>
  <c r="P24" i="2" s="1"/>
  <c r="S24" i="2"/>
  <c r="G25" i="2"/>
  <c r="F25" i="2" s="1"/>
  <c r="L25" i="2"/>
  <c r="K25" i="2" s="1"/>
  <c r="Q25" i="2"/>
  <c r="P25" i="2" s="1"/>
  <c r="L26" i="2"/>
  <c r="K26" i="2" s="1"/>
  <c r="Q26" i="2"/>
  <c r="P26" i="2" s="1"/>
  <c r="L27" i="2"/>
  <c r="K27" i="2" s="1"/>
  <c r="Q27" i="2"/>
  <c r="P27" i="2" s="1"/>
  <c r="S27" i="2"/>
  <c r="G28" i="2"/>
  <c r="F28" i="2" s="1"/>
  <c r="L28" i="2"/>
  <c r="K28" i="2" s="1"/>
  <c r="Q28" i="2"/>
  <c r="P28" i="2" s="1"/>
  <c r="S28" i="2"/>
  <c r="G29" i="2"/>
  <c r="F29" i="2" s="1"/>
  <c r="L29" i="2"/>
  <c r="K29" i="2" s="1"/>
  <c r="Q29" i="2"/>
  <c r="P29" i="2" s="1"/>
  <c r="S29" i="2"/>
  <c r="G30" i="2"/>
  <c r="F30" i="2" s="1"/>
  <c r="L30" i="2"/>
  <c r="K30" i="2" s="1"/>
  <c r="Q30" i="2"/>
  <c r="P30" i="2" s="1"/>
  <c r="G31" i="2"/>
  <c r="F31" i="2" s="1"/>
  <c r="L31" i="2"/>
  <c r="K31" i="2" s="1"/>
  <c r="Q31" i="2"/>
  <c r="P31" i="2" s="1"/>
  <c r="E32" i="2"/>
  <c r="D12" i="5" s="1"/>
  <c r="H32" i="2"/>
  <c r="J32" i="2"/>
  <c r="D13" i="5" s="1"/>
  <c r="M32" i="2"/>
  <c r="O32" i="2"/>
  <c r="D14" i="5" s="1"/>
  <c r="R32" i="2"/>
  <c r="D31" i="5" l="1"/>
  <c r="L32" i="2"/>
  <c r="B13" i="5" s="1"/>
  <c r="G32" i="2"/>
  <c r="B12" i="5" s="1"/>
  <c r="G24" i="4"/>
  <c r="B28" i="5" s="1"/>
  <c r="L40" i="3"/>
  <c r="B21" i="5" s="1"/>
  <c r="P24" i="4"/>
  <c r="K24" i="4"/>
  <c r="Q24" i="4"/>
  <c r="B30" i="5" s="1"/>
  <c r="F11" i="4"/>
  <c r="F24" i="4" s="1"/>
  <c r="L24" i="4"/>
  <c r="B29" i="5" s="1"/>
  <c r="D23" i="5"/>
  <c r="P40" i="3"/>
  <c r="K40" i="3"/>
  <c r="F40" i="3"/>
  <c r="D37" i="5"/>
  <c r="G40" i="3"/>
  <c r="B20" i="5" s="1"/>
  <c r="Q40" i="3"/>
  <c r="B22" i="5" s="1"/>
  <c r="D38" i="5"/>
  <c r="P32" i="2"/>
  <c r="D36" i="5"/>
  <c r="D15" i="5"/>
  <c r="Q32" i="2"/>
  <c r="B14" i="5" s="1"/>
  <c r="F15" i="2"/>
  <c r="F32" i="2" s="1"/>
  <c r="K13" i="2"/>
  <c r="K32" i="2" s="1"/>
  <c r="B37" i="5" l="1"/>
  <c r="D39" i="5"/>
  <c r="B23" i="5"/>
  <c r="B24" i="5" s="1"/>
  <c r="C41" i="3" s="1"/>
  <c r="B31" i="5"/>
  <c r="B32" i="5" s="1"/>
  <c r="C25" i="4" s="1"/>
  <c r="B38" i="5"/>
  <c r="B36" i="5"/>
  <c r="B15" i="5"/>
  <c r="B16" i="5" s="1"/>
  <c r="C33" i="2" s="1"/>
  <c r="B39" i="5" l="1"/>
  <c r="B40" i="5" s="1"/>
</calcChain>
</file>

<file path=xl/sharedStrings.xml><?xml version="1.0" encoding="utf-8"?>
<sst xmlns="http://schemas.openxmlformats.org/spreadsheetml/2006/main" count="493" uniqueCount="324">
  <si>
    <t>Normatividad aplicable</t>
  </si>
  <si>
    <t>Evidencia Observacional</t>
  </si>
  <si>
    <t>Evidencia Documental</t>
  </si>
  <si>
    <t>Criterios a evaluar                                                  PROCESO</t>
  </si>
  <si>
    <t>Concepto</t>
  </si>
  <si>
    <t>DIRECCIÓN GENERAL DE CALIDAD Y EDUCACIÓN EN SALUD</t>
  </si>
  <si>
    <t xml:space="preserve">Concepto </t>
  </si>
  <si>
    <t>Criterios a evaluar ESTRUCTURA</t>
  </si>
  <si>
    <t>CONSULTA EXTERNA</t>
  </si>
  <si>
    <t>Extintores</t>
  </si>
  <si>
    <t>Tipología SINERHIAS</t>
  </si>
  <si>
    <t>Horario de atención de la unidad</t>
  </si>
  <si>
    <t>INFRAESTRUCTURA FÍSICA/ SINERHIAS</t>
  </si>
  <si>
    <t>Número de Baños para pacientes</t>
  </si>
  <si>
    <t>RECURSOS HUMANOS EN SALUD/SINERHIAS</t>
  </si>
  <si>
    <t>Fuente: Dirección General de Información en Salud- catálogo CLUES y Base de datos SINERHIAS</t>
  </si>
  <si>
    <t>GOBIERNO</t>
  </si>
  <si>
    <t>Entidad</t>
  </si>
  <si>
    <t>Domicilio</t>
  </si>
  <si>
    <t>Nombre del Director o Responsable del Establecimiento</t>
  </si>
  <si>
    <t>El establecimiento se encuentra en zona indígena</t>
  </si>
  <si>
    <t>1. Acreditación 2. Supervisión</t>
  </si>
  <si>
    <t>Nombre del responsable de la evaluación</t>
  </si>
  <si>
    <t>Fecha de la visita</t>
  </si>
  <si>
    <t>CALIDAD</t>
  </si>
  <si>
    <t>Puntaje</t>
  </si>
  <si>
    <t>Criterios a evaluar DOCUMENTAL</t>
  </si>
  <si>
    <t>Criterios a evaluar PROCESO</t>
  </si>
  <si>
    <t>Alcanzado</t>
  </si>
  <si>
    <t>NA</t>
  </si>
  <si>
    <t>Esperado</t>
  </si>
  <si>
    <t>No aplica</t>
  </si>
  <si>
    <t xml:space="preserve">No aplica </t>
  </si>
  <si>
    <t xml:space="preserve">Aval Ciudadano </t>
  </si>
  <si>
    <t>Jurisdicción Sanitaria / Delegación / Municipio</t>
  </si>
  <si>
    <t>CALIFICACIÓN GLOBAL</t>
  </si>
  <si>
    <t>Total</t>
  </si>
  <si>
    <t>Evidencia documental</t>
  </si>
  <si>
    <t>Proceso</t>
  </si>
  <si>
    <t>Estructura</t>
  </si>
  <si>
    <t>Puntaje alcanzado</t>
  </si>
  <si>
    <t>Puntaje esperado</t>
  </si>
  <si>
    <t>Tipo de Criterio</t>
  </si>
  <si>
    <t>Calificación Gobierno</t>
  </si>
  <si>
    <t>CLUES</t>
  </si>
  <si>
    <t>Nombre del establecimiento</t>
  </si>
  <si>
    <t>Modelo de Recursos para la Planeación de Unidades Médicas de la SSA (UNEME-CAPA)</t>
  </si>
  <si>
    <t>Señalización de rutas de evacuación y zonas de seguridad</t>
  </si>
  <si>
    <t xml:space="preserve">Verificar la existencia de las señales y avisos sobre protección civil, que permitan a la población identificar y advertir áreas o condiciones que representen riesgo para su salud e integridad física. </t>
  </si>
  <si>
    <t xml:space="preserve">Trato Digno </t>
  </si>
  <si>
    <t xml:space="preserve">Verificar el reporte. </t>
  </si>
  <si>
    <t>Verificar que el tiempo de reporte sea igual o menor a 30 minutos.</t>
  </si>
  <si>
    <t>Verificar: 1. La aplicación de formatos de trato digno. 2. Medición y análisis e implementación de acciones de mejora de acuerdo a los resultados.</t>
  </si>
  <si>
    <t xml:space="preserve">Verificar el seguimiento a las acciones de mejora. </t>
  </si>
  <si>
    <t>Verificar funcionalidad.</t>
  </si>
  <si>
    <t>Servicio telefónico y de internet</t>
  </si>
  <si>
    <t>Vigilancia</t>
  </si>
  <si>
    <t>Diagnóstico Comunitario</t>
  </si>
  <si>
    <t>Criterios de Exclusión</t>
  </si>
  <si>
    <t xml:space="preserve">Manual de Organización </t>
  </si>
  <si>
    <t>NOM-028-SSA2-2009 Num.6.2.2</t>
  </si>
  <si>
    <t>NOM-028-SSA2-2009, NUM 9.2.2.1.3, 9.2.2.3.8</t>
  </si>
  <si>
    <t xml:space="preserve">Cartel de los Derechos de los Usuarios/as </t>
  </si>
  <si>
    <t>Talleres en general</t>
  </si>
  <si>
    <t>Oficio CENADIC/DG/256/2014
NOM-004-SSA3-2012 (Notas de evolución)</t>
  </si>
  <si>
    <t>INDICAS</t>
  </si>
  <si>
    <t xml:space="preserve">Rampas de acceso para pacientes </t>
  </si>
  <si>
    <t xml:space="preserve">Verificar la existencia de las áreas y señalización de éstas. </t>
  </si>
  <si>
    <t xml:space="preserve">Oficina de dirección </t>
  </si>
  <si>
    <t>Consultorio de psicología</t>
  </si>
  <si>
    <t>Oficina de trabajo Social</t>
  </si>
  <si>
    <t>Artículos 47 y 200 BIS de la LGS y el numeral 5 Generalidades, 5.1 de la NOM-005-SSA3-2010.</t>
  </si>
  <si>
    <t xml:space="preserve">Manual de Procedimientos </t>
  </si>
  <si>
    <t>Existencia del documento impreso a la vista del público.</t>
  </si>
  <si>
    <t>Interculturalidad</t>
  </si>
  <si>
    <t>Presencia de cartel con los lineamientos de interculturalidad.</t>
  </si>
  <si>
    <t>NORMA Oficial Mexicana NOM-035-SSA3-2012, En materia de información en salud.</t>
  </si>
  <si>
    <t>Verificar existencia de: 1. Manual de Organización</t>
  </si>
  <si>
    <t>Verificar existencia de: 1. Manual de Procedimientos</t>
  </si>
  <si>
    <t>Verificar: 1. Limpieza de instalaciones, 2. Iluminación y ventilación adecuadas, 3. Infraestructura en buen estado, 4.Instalaciones eléctricas en buenas condiciones, 5.Ruta de evacuación, 6.Mobiliario confortable y en buen estado.</t>
  </si>
  <si>
    <t>Verificar: 1. Bitácora de aseo firmada por el jefe de servicio o supervisor.</t>
  </si>
  <si>
    <t xml:space="preserve">Verificar: 1. Documento o constancia de capacitación en protección civil. </t>
  </si>
  <si>
    <t>Verificar: 1. Hoja de actividad y/o carta descriptiva, 2.  Calendario de talleres programados.</t>
  </si>
  <si>
    <t xml:space="preserve">Verificar: 1. Existencia en plantilla de personal, que corresponda el registro de entrada y salida con el horario en plantilla de personal. 2. Cumplir con las capacitaciones de los programas establecidos. </t>
  </si>
  <si>
    <t xml:space="preserve">Verificar:  1. Cuente con aviso de funcionamiento . </t>
  </si>
  <si>
    <t>Verificar. 1. Se cuenta con el diagnóstico comunitario.</t>
  </si>
  <si>
    <t>1. Existencia de sistema de registro, control y cumplimiento del seguimiento.</t>
  </si>
  <si>
    <t>Verificar bitácora o registro de: 1. limpieza y aseo del área (firmada por turno y por supervisor o jefe del servicio), 2. mantenimiento preventivo-correctivo del área, 3. Sistema de abasto de insumos.</t>
  </si>
  <si>
    <t>Atención centrada en la persona</t>
  </si>
  <si>
    <t xml:space="preserve">Página web CONAMED 2015, Comisión Nacional de Protección Social en Salud 2015. </t>
  </si>
  <si>
    <t>Mejora de Procesos</t>
  </si>
  <si>
    <t>MGCS</t>
  </si>
  <si>
    <t>Sistema Nacional de Indicadores en Salud Dirección General de Educación en Salud http://dgces.salud.gob.mx/INDICASII/</t>
  </si>
  <si>
    <t>Salón de usos múltiples</t>
  </si>
  <si>
    <t xml:space="preserve">Verificar: 1. Bitácora de mantenimiento preventivo y correctivo. </t>
  </si>
  <si>
    <t>NOM-030-SSA3-2013 Núm.: 5.8,5.10, y 6.1.2.2.</t>
  </si>
  <si>
    <t>NOM-003-SEGOB-2011 Núm.. 5.1</t>
  </si>
  <si>
    <t>Verificar 1. Se cuenta con lineamientos  para la referencia y contra referencia de pacientes.</t>
  </si>
  <si>
    <t xml:space="preserve">Verificar que la infraestructura de la oficina y señalización de ésta. </t>
  </si>
  <si>
    <t xml:space="preserve">Nombre y tipo del Establecimiento: UNEME </t>
  </si>
  <si>
    <t xml:space="preserve">Verificar que 1. Se encuentre en el establecimiento, 2. Porte identificación correspondiente y actualizada, además de contar con el uniforme. </t>
  </si>
  <si>
    <t>Verificar existencia de: 1. Criterios de exclusión para la atención en el establecimiento.</t>
  </si>
  <si>
    <t xml:space="preserve">Verificar: 1. Las áreas de interrogatorio y de exploración de un consultorio de medicina general o familiar pueden estar contiguas o separadas.  </t>
  </si>
  <si>
    <t>Número de Baños para el personal</t>
  </si>
  <si>
    <t xml:space="preserve">Total - Enfermeras en otras actividades </t>
  </si>
  <si>
    <t xml:space="preserve">Personal de limpieza </t>
  </si>
  <si>
    <t>Verificar que se cuente con el diagnóstico actualizado al año corriente.</t>
  </si>
  <si>
    <t>Verificar infraestructura en buen estado del espacio para almacenar  materiales.</t>
  </si>
  <si>
    <t>NOM-002-STPS-2010</t>
  </si>
  <si>
    <t>Rescate de pacientes</t>
  </si>
  <si>
    <t>Verificar: 1. Registro en el expediente del rescate.</t>
  </si>
  <si>
    <t xml:space="preserve">Total - Personal de trabajo Social  </t>
  </si>
  <si>
    <t>Total - Personal de Psicología</t>
  </si>
  <si>
    <t>Verificar 1. Se encuentre en el establecimiento, 2. Porte uniforme y gafete de identificación correspondientes, y  3. Exista el número de recursos humanos  correspondiente a la plantilla de personal mínima o completa según el Modelo de  Recursos UNEME-CAPA.</t>
  </si>
  <si>
    <t>Verificar: 1. Documento de asignación de servicio a la unidad, 2. Horario y turno a cubrir, 3. Registros de asistencia. 4. Bitácora de vigilancia</t>
  </si>
  <si>
    <t xml:space="preserve">Verificar: 1. Documento de asignación de servicio a la unidad, 2. Horario y turno a cubrir, 3. Registros de asistencia. </t>
  </si>
  <si>
    <t xml:space="preserve">Existencia del documento impreso. Acuse de recibido por parte del personal . </t>
  </si>
  <si>
    <t>Planeación</t>
  </si>
  <si>
    <t>Programas de Intervención Breve para adolescentes que inician el consumo de alcohol y otras drogas</t>
  </si>
  <si>
    <t>Programas de Intervención Breve  para bebedores problema</t>
  </si>
  <si>
    <t>Programas de Intervención Breve para usuarios de mariguana</t>
  </si>
  <si>
    <t>Verificar: 1. Registro en el expediente clínico de la utilización del programa.</t>
  </si>
  <si>
    <t xml:space="preserve">Verificar: 1. Hoja de actividad y/o carta descriptiva, 2. Calendario de pláticas programadas y realizadas. </t>
  </si>
  <si>
    <t>Verificar registros de: 1. Listados de asistencia a la plática con el sello de la Institución, 2. Inventario del material con entradas y salidas.</t>
  </si>
  <si>
    <t>Capacitación</t>
  </si>
  <si>
    <t>Verificar registros de: 1. Listados de asistencia a la capacitación con el sello de la Institución, 2. Inventario del material con entradas y salidas.</t>
  </si>
  <si>
    <t xml:space="preserve">Verificar: 1. Hoja de actividad y/o carta descriptiva, 2. Calendario de capacitaciones programadas y realizadas. </t>
  </si>
  <si>
    <t>Número de Consultorios de Medicina General</t>
  </si>
  <si>
    <t xml:space="preserve">Registro del Consejo Nacional contra las Adicciones (CONADIC) </t>
  </si>
  <si>
    <t xml:space="preserve">NOM-028-SSA2-2009 Num.5.2.1.1 </t>
  </si>
  <si>
    <t>Registro ante Comisión Nacional contra las Adicciones (CONADIC)</t>
  </si>
  <si>
    <t xml:space="preserve">Verificar:  1. Cuente con registro vigente . </t>
  </si>
  <si>
    <t>Sistema Unificado de Gestión (SUG)</t>
  </si>
  <si>
    <t>El Buzón de Atención del SUG deberá contar con los insumos necesarios: Formatos Unificados de Solicitud de Atención (FUSA) y pluma o lápiz para su llenado.</t>
  </si>
  <si>
    <t>Verificar Cronograma de Aperturas de Buzón del SUG y notificación correspondiente a los participantes. Verificar minutas de apertura del buzón del SUG, con apego a las fechas establecidas en el Cronograma y firma de todos los actores.</t>
  </si>
  <si>
    <t>Evidencia de la implementación de estrategias de difusión al interior del establecimiento de salud para promover el Sistema Unificado de Gestión (SUG).</t>
  </si>
  <si>
    <t>Evidencia de estrategias de difusión al interior del establecimiento de salud para promover el Sistema Unificado de Gestión (SUG): cartel, volante, etc.</t>
  </si>
  <si>
    <t>Verificar el seguimiento, resolución y notificación al usuario de las quejas, sugerencias, felicitaciones y solicitudes de gestión.</t>
  </si>
  <si>
    <t xml:space="preserve">Registro y seguimiento de las solicitudes de atención del SUG en la Herramienta en Línea del SUG. </t>
  </si>
  <si>
    <t>Verificar la generación de reportes a través del uso de la Herramienta en Línea del SUG.</t>
  </si>
  <si>
    <t>Resolución de las solicitudes de atención del SUG.</t>
  </si>
  <si>
    <t>Evidencia de la resolución de quejas, sugerencias, felicitaciones y solicitudes de gestión, con base en los tiempos establecidos en el Lineamiento vigente.</t>
  </si>
  <si>
    <t>Evidencia de notificación de solicitudes de atención de los usuarios de forma personalizada y mediante la publicación mensual del Tablero SUG en salas de espera.</t>
  </si>
  <si>
    <t>Registro histórico de Tableros SUG y evidencia de formatos de notificación personal a los usuarios si es el caso.</t>
  </si>
  <si>
    <t xml:space="preserve">Aviso de funcionamiento  </t>
  </si>
  <si>
    <t xml:space="preserve">Cuenta con área de Dirección </t>
  </si>
  <si>
    <t>Total - Personal Administrativo</t>
  </si>
  <si>
    <t>Verificar vigencia</t>
  </si>
  <si>
    <t>Verificar existencia, conocimiento y aplicación de la Red de Prestadores de Servicios.</t>
  </si>
  <si>
    <t>COCASEP</t>
  </si>
  <si>
    <t>Verificar integración a reuniones y contar con minutas de las sesiones del COCASEP.</t>
  </si>
  <si>
    <t>Verificar que se cuente con copias de las minutas del COCASEP.</t>
  </si>
  <si>
    <t>Liderazgo</t>
  </si>
  <si>
    <t>Total - Médicos Generales</t>
  </si>
  <si>
    <t>DATOS GENERALES DEL ESTABLECIMIENTO CATÁLOGO CLUES</t>
  </si>
  <si>
    <t>Programa General de Trabajo</t>
  </si>
  <si>
    <t>Verificar existencia de: 1. Programa General de  Trabajo aprobado por CONADIC</t>
  </si>
  <si>
    <t>Verificar el 100 % de cumplimiento de seguimiento.</t>
  </si>
  <si>
    <t>Presentar 1. Informes mensuales y acuses de recibido del SIS y reporte del  Sistema de Información de los Consejos Estatales contra las Adicciones (SICECA) de los últimos seis meses. 2.  Verificar que la información esté actualizada con base en las condiciones actuales del establecimiento.</t>
  </si>
  <si>
    <t>Rótulo oficial</t>
  </si>
  <si>
    <t>NOM-028-SSA2-2009 NUM. 5.2.1. (5.2.1.3. y  5.2.1.4)</t>
  </si>
  <si>
    <t>Contar con cartas compromiso firmadas por el aval ciudadano.</t>
  </si>
  <si>
    <t xml:space="preserve">Lineamiento para el Uso de la Herramienta Sistema Unificado de Gestión (SUG) Atención y Orientación al Usuario de los Servicios de Salud.
</t>
  </si>
  <si>
    <t>Calificación Consulta Externa</t>
  </si>
  <si>
    <t>Calificación Calidad</t>
  </si>
  <si>
    <t>RESULTADO  GLOBAL</t>
  </si>
  <si>
    <t>Verificar 1. Se encuentre en el establecimiento, 2. Porte uniforme y gafete de identificación correspondientes, y  3. Exista del número de recursos humanos  correspondiente a la plantilla de personal mínima o completa según  Modelo de  Recursos UNEME-CAPA.</t>
  </si>
  <si>
    <t xml:space="preserve">Verificar: 1. Existencia en plantilla de personal, que corresponda el registro de entrada y salida con el horario en plantilla de personal. 2. Cumplir con las capacitaciones en su ámbito de competencia. </t>
  </si>
  <si>
    <t>Verificar registros de: 1. Listados de asistencia al taller con el sello de la Institución (en caso e que aplique), 2. Inventario del material con entradas y salidas.</t>
  </si>
  <si>
    <t>Programas de intervención para familiares de usuarios  y padres de adolescentes de alto riesgo</t>
  </si>
  <si>
    <t>Sanitarios públicos y para pacientes</t>
  </si>
  <si>
    <t>RESULTADO</t>
  </si>
  <si>
    <t>Verificar: 1.Existencia en plantilla de personal que corresponda a los registros de asistencia y permanencia.</t>
  </si>
  <si>
    <t>Verificar: 1.Existencia en plantilla de personal, que corresponda a los registros de asistencia y permanencia.</t>
  </si>
  <si>
    <t>El evaluador deberá revisar el proceso operativo relativo a:</t>
  </si>
  <si>
    <t>El evaluador deberá revisar el resultado relativo a:</t>
  </si>
  <si>
    <t>Verificar 1. Existencia, 2. se conserve en buen estado 3. en lugar visible dentro del establecimiento.</t>
  </si>
  <si>
    <t xml:space="preserve">NOM-028-SSA2-2009 Num.5.2.1.2 </t>
  </si>
  <si>
    <t>El programa debe estar alineado al formato emitido por CONADIC y validado mediante firma del coordinador/a Estatal de las UNEME-CAPA.</t>
  </si>
  <si>
    <t>El evaluador deberá revisar lo relativo a:</t>
  </si>
  <si>
    <t>Verificar el estado que guarda la infraestructura del área de vigilancia.</t>
  </si>
  <si>
    <t>Verificar la existencia de extintores.</t>
  </si>
  <si>
    <t>Verificar: 1. Registros de visitantes al establecimiento.</t>
  </si>
  <si>
    <t xml:space="preserve">Verificar señalización informativa y de emergencia para protección civil y delimitación del punto de reunión. </t>
  </si>
  <si>
    <t>Verificar: 1. Bitácora de Aseo.</t>
  </si>
  <si>
    <t>Verificar: 1. Bitácora de Aseo y mantenimiento del mobiliario.</t>
  </si>
  <si>
    <t>Verificar: 1. Bitácora u ordenes de mantenimiento preventivo y correctivo.</t>
  </si>
  <si>
    <t>Verificar: 1. Bitácora de aseo y mantenimiento del mobiliario.</t>
  </si>
  <si>
    <t>Verificar: 1. Bitácora de Aseo y mantenimiento.</t>
  </si>
  <si>
    <t>Verificar: 1. Listas de aplicación del POSIT, 2.Reporte de Resultados, 3. Retroalimentación vía oficio con acuse de recibido, 4. Inventario del material con entradas y salidas.</t>
  </si>
  <si>
    <t xml:space="preserve">Verificar: 1. Expediente físico clínico. </t>
  </si>
  <si>
    <t>Verificar: 1. Formatos de los Programas de Intervención Breve.</t>
  </si>
  <si>
    <t>Verificar: Tamizajes aplicados .</t>
  </si>
  <si>
    <t>Verificar. Llamada o visita domiciliaria para el rescate de pacientes.</t>
  </si>
  <si>
    <t xml:space="preserve">Verificar el tiempo de espera de la atención. </t>
  </si>
  <si>
    <t>El establecimiento se encuentra inscrito al Sistema Nacional de Indicadores de Calidad en Salud (INDICAS).</t>
  </si>
  <si>
    <t xml:space="preserve">Verificar: 1. Integración y manejo de acuerdo al lineamiento emitido por la DG responsable, 2.  Ficha de Identificación, 3. Entrevista exploratoria 4. Consentimiento informado, 5. Estudio social, 6. Notas de evolución, 7. Notas de rescate (si aplica) 8.  Instrumentos aplicados, 9. Formato de egreso debidamente llenado en caso de que ya no este siendo atendido en la Unidad. 10. Carta de egreso voluntario (si aplica).  </t>
  </si>
  <si>
    <t>Verificar registros de:  1. Publicación cuatrimestral de la Información de Trato Digno del Aval Ciudadano, 2. Publicación interna de los resultados de la gestión de las quejas, sugerencias y felicitaciones, evidencia del seguimiento de los compromisos.</t>
  </si>
  <si>
    <t>Manual de Organización de las Unidades de Especialidades Médicas - Centros de Atención Primaria en Adicciones UNEME-CAPA, Junio, 2015</t>
  </si>
  <si>
    <t>Manual de Procedimientos de las Unidades de Especialidades Médicas - Centros de Atención Primaria en Adicciones UNEME-CAPA, Noviembre, 2015</t>
  </si>
  <si>
    <t>Modelo de Recursos para la Planeación de Unidades Médicas de la SSA (UNEME-CAPA)/DGPLADES 2013</t>
  </si>
  <si>
    <t>Expediente acorde al Modelo UNEME - CAPA</t>
  </si>
  <si>
    <t>Almacén de materiales</t>
  </si>
  <si>
    <t>Verificar existencia del servicio telefónico y de internet.</t>
  </si>
  <si>
    <t>Verificar existencia de sala de usos múltiples.</t>
  </si>
  <si>
    <t>Verificar existencia de:  1.   Programa de Satisfactores Cotidianos 2. Programa de Prevención de Recaídas.</t>
  </si>
  <si>
    <t>Revisar formatos impresos para el Proceso de Ingreso del Usuario: entrevista exploratoria para consumidores / no consumidores (historia clínica psicológica), entrevista para adolescentes (complemento), POSIT, ASSIST, consentimiento informado, estudio social, notas de evolución, formato de egreso y carta de egreso voluntario.</t>
  </si>
  <si>
    <t xml:space="preserve">Verificar existencia de: 1. material para el desarrollo de las actividades. </t>
  </si>
  <si>
    <t xml:space="preserve">Verificar existencia de: 1. Manual de detección temprana e intervención breve para bebedores problema. </t>
  </si>
  <si>
    <t xml:space="preserve">Verificar existencia de: 1. Intervención breve para usuarios de mariguana. </t>
  </si>
  <si>
    <t>Verificar existencia de: 1. Tratamiento Breve para usuarios de Cocaína.</t>
  </si>
  <si>
    <t>Verificar existencia de: 1. Intervención Breve Motivacional para Fumadores.</t>
  </si>
  <si>
    <t>Verificar existencia de: 1. material para el desarrollo de las actividades de capacitación.</t>
  </si>
  <si>
    <t>Sistema de referencia y contrarreferencia</t>
  </si>
  <si>
    <t>Registro de Sistema de Información</t>
  </si>
  <si>
    <t>Verificar 1. Existan recursos humanos con competencia de Interculturalidad y Equidad de Género.</t>
  </si>
  <si>
    <t>Lineamientos Interculturales para el personal de los Servicios de Salud DGPLADES 2015.</t>
  </si>
  <si>
    <t>Existencia de al menos una persona del equipo de salud con conocimiento bilingüe si más del 40% de la población local habla alguna lengua diferente al Español, pudiendo ser que no se encuentre de planta, siendo apoyo por parte de la jurisdicción.</t>
  </si>
  <si>
    <t>Verificar que el establecimiento cuente con el registro de datos  en  los Sistemas Oficiales de Información: SIS y Sistema de Información de los Consejos Estatales contra las Adicciones (SICECA).</t>
  </si>
  <si>
    <t>Verificar: 1. Actualización anual y 2. Conocimiento por parte del personal.</t>
  </si>
  <si>
    <t>Verificar 1. Actualizado con indicadores y metas, 2.  En correlación con el Diagnóstico Situacional, 3. Que el personal lo conozca.</t>
  </si>
  <si>
    <t>Verificar: 1. Que su ubicación esté visible para los usuarios/as y familiares que acuden al establecimiento, 2. Que el personal lo conozca.</t>
  </si>
  <si>
    <t xml:space="preserve">Verificar el cumplimiento de 85% del  la contrarreferencia. </t>
  </si>
  <si>
    <t>1. Existencia de sistema de registro y control de las referencias/contrarreferencias. 2. Uso del documento de referencia/contrarreferencia oficial debidamente requisitado.</t>
  </si>
  <si>
    <t>Verificar la existencia de los lineamientos  Interculturales para el personal de los Servicios de Salud.</t>
  </si>
  <si>
    <t>Verificar: 1. Evidencia de los mecanismos de difusión y conocimiento al personal de salud de la unidad de los Lineamientos Interculturales para el personal de los Servicios de Salud.</t>
  </si>
  <si>
    <t>Verificar que el establecimiento está dado de alta en: SIS y Sistema de Información de los Consejos Estatales contra las Adicciones (SICECA).</t>
  </si>
  <si>
    <t>Reglamento de la Ley General de Salud en Materia de Prestación de Servicios de Atención Médica Art. 23 y  Modelo de  Recursos para la Planeación de Unidades Médicas de la SSA (UNEME-CAPA) 2013                                                      Guía de Práctica Clínica. Prevención, Detección y Consejería en Adicciones para Adolescentes y Adultos en el Primer Nivel de Atención. (2015)</t>
  </si>
  <si>
    <t>Reglamento de la Ley General de Salud en Materia de Prestación de Servicios de Atención Médica Art. 23 y  Modelo de  Recursos para la Planeación de Unidades Médicas de la SSA (UNEME-CAPA) 2013</t>
  </si>
  <si>
    <t>Modelo de  Recursos para la Planeación de Unidades Médicas de la SSA (UNEME-CAPA) 2013</t>
  </si>
  <si>
    <t>Manual de Procedimientos para la Referencia y Contrarreferencia de pacientes 2000. 
Manual de Procedimientos de las UNEME - CAPA.   NOM-028-SSA2-2009, NUM 5.2.1.5 Guía operativa de referencia y contrarreferencia a otros establecimientos de mayor complejidad, de acuerdo con el cuadro clínico.</t>
  </si>
  <si>
    <t>Lineamientos Interculturales para el personal de los Servicios de Salud  DGPLADES 2015.</t>
  </si>
  <si>
    <t xml:space="preserve">Modelo de Recursos para la Planeación de Unidades Médicas de la SSA (UNEME-CAPA)/ DGPLADES 2013, Manual de Identidad Gráfica de las UNEME-CAPA </t>
  </si>
  <si>
    <t>Modelo de Recursos para la Planeación de Unidades Médicas de la SSA (UNEME-CAPA)/ DGPLADES 2013</t>
  </si>
  <si>
    <t>Modelo de  Recursos para la Planeación de Unidades Medicas de la SSA (UNEME-CAPA) /  DGPLADES 2013</t>
  </si>
  <si>
    <t>Manual de Procedimientos de las Unidades de Especialidades Médicas - Centros de Atención Primaria en Adicciones UNEME-CAPA, 2015</t>
  </si>
  <si>
    <t>Modelo de  Recursos para la Planeación de Unidades Medicas de la SSA (UNEME-CAPA) / DGPLADES 2013</t>
  </si>
  <si>
    <t>Modelo de  Recursos para la Planeación de Unidades Medicas de la SSA (UNEME-CAPA)/ DGPLADES 2013</t>
  </si>
  <si>
    <t>Manual de Procedimientos de las Unidades de Especialidades Médicas - Centros de Atención Primaria en Adicciones                                                 UNEME-CAPA 2015  GPC SS-097-08 Manejo del Síndrome de Abstinencia Alcohólica en el Adulto, en el Primer Nivel de Atención. 2012</t>
  </si>
  <si>
    <t>Área de recepción/archivo</t>
  </si>
  <si>
    <t>Equipo informático</t>
  </si>
  <si>
    <t>Pláticas de sensibilización</t>
  </si>
  <si>
    <t>Detección oportuna</t>
  </si>
  <si>
    <t>Programas de Intervención Breve y Tratamiento Breve para usuarios de cocaína</t>
  </si>
  <si>
    <t>Programas de Intervención Breve para fumadores</t>
  </si>
  <si>
    <t>Programas de satisfactores cotidianos y prevención de recaídas</t>
  </si>
  <si>
    <t>Verificar que la fachada de la UNEME - CAPA cuente con el rótulo oficial.</t>
  </si>
  <si>
    <t>Verificar: 1. Que cuente con bitácora de entrada de visitantes y 2.Bitácora de eventos extraordinarios.</t>
  </si>
  <si>
    <t>Verificar la existencia de rampas</t>
  </si>
  <si>
    <t xml:space="preserve">Verificar: 1. Que tengan protección lateral con bordes, sardineles o pretiles 2. Que la longitud máxima entre descansos sea de 6.00 m y pendiente no mayor del 6.0 % (los descansos deben tener una longitud igual o mayor al ancho de la rampa. 3. Señalamientos de tipo luminoso y con letras en relieve. 4. El piso de las rampas debe ser firme, uniforme y antiderrapante, evitando acumulación de agua en los descansos.  </t>
  </si>
  <si>
    <t xml:space="preserve">Verificar: 1. Con condiciones apropiadas para  pacientes con discapacidad, 2. Preferentemente individualizados por género, 3. Destinados para el uso exclusivo de pacientes. 4. Iluminación y ventilación adecuadas.  </t>
  </si>
  <si>
    <t xml:space="preserve">Verificar 1. La existencia de equipo de medios audiovisuales (proyector digital, computadoras, regulador, impresora, bocinas en la sala de usos múltiples, 2. La existencia de computadora en cada oficina del coordinador/a, psicología y trabajo social. </t>
  </si>
  <si>
    <t xml:space="preserve">Verificar la existencia de material para realizar rescate de pacientes: 1. Formato o nota de rescate; 2. Acceso a línea telefónica. </t>
  </si>
  <si>
    <t>Verificar existencia de:  1.  Intervención para familiares de usuarios - población urbana y rural. 2. Programa para padres de  adolescentes en riesgo.</t>
  </si>
  <si>
    <t>Verificar existencia del Manual de Intervención Breve para adolescentes que inician el consumo de alcohol y otras drogas.</t>
  </si>
  <si>
    <t>Verificar infraestructura del consultorio de psicología en buen estado, 1. Asiento para el psicólogo; 2. Asiento para el paciente y su acompañante, 3. Guarda de material y papelería; 4. Mueble para escribir.</t>
  </si>
  <si>
    <t xml:space="preserve"> Código de Conducta y Ética para Personal de Salud</t>
  </si>
  <si>
    <t xml:space="preserve">Verificar la existencia del Módulo de Atención del SUG en el área de consulta externa, con imagen institucional acorde al lineamiento vigente. </t>
  </si>
  <si>
    <t xml:space="preserve">Verificar la designación de personal de apoyo del Módulo de Atención del SUG y el registro de actividades acorde al lineamiento vigente. </t>
  </si>
  <si>
    <t>Verificar que cuente con el lineamiento vigente en formato impreso o electrónico. Verificar el registro de las solicitudes que se atiendan en el Módulo del SUG.</t>
  </si>
  <si>
    <t xml:space="preserve">Verificar la existencia de al menos un Buzón de Atención del SUG en el área de mayor circulación de usuarios de la unidad de salud, con imagen institucional acorde al lineamiento vigente. </t>
  </si>
  <si>
    <t>Verificar que se difundan entre los usuarios, los elementos del SUG disponibles para presentar quejas, sugerencias, felicitaciones y solicitudes de gestión: módulo, buzones, 01 800 y otros medios implementados dependiendo de la entidad.</t>
  </si>
  <si>
    <t>Verificar el Acta de Instalación del Aval Ciudadano.</t>
  </si>
  <si>
    <t>Verificar: 1. Que en las minutas se plasme la información relacionada con la UNEME, 2. Que existan acuerdos y seguimientos y 3. Que se encuentre firmado por el responsable de la UNEME.</t>
  </si>
  <si>
    <t>Verificar existencia de códigos éticos y de conducta en el establecimiento.</t>
  </si>
  <si>
    <t>Verificar que se difunde y se hace del conocimiento de los usuarios y prestadores de servicio los diferentes Códigos Éticos y de Conducta y beneficios del Sistema de Protección Social en Salud.</t>
  </si>
  <si>
    <t>Verificar existencia documental o física de la aplicación de cualquier técnica de difusión para los usuarios y personal de salud de la Carta de Derechos Generales de los Pacientes, la Carta de Derechos y Obligaciones de los Afiliados al Sistema de Protección Social en Salud, la Carta de los Derechos Generales de los Médicos y el Código de Bioética para el personal de salud (audiovisual, pláticas, carteles, folletos, etc.).</t>
  </si>
  <si>
    <t xml:space="preserve">Verificar existencia del Cartel de los derechos de los usuarios/as. </t>
  </si>
  <si>
    <t xml:space="preserve">Verificar que el cartel se encuentre en una ubicación correcta para el conocimiento de los usuarios/as y del personal de la unidad. </t>
  </si>
  <si>
    <t>Verificar existencia del mecanismo para la mejora en tiempos de espera.</t>
  </si>
  <si>
    <t>Verificar existencia de mecanismos para mejorar la satisfacción de usuarios.</t>
  </si>
  <si>
    <t>Verificar la aplicación del formato de recolección de datos "Indicador de trato digno de los servicios de consulta externa de primer nivel".</t>
  </si>
  <si>
    <t>Lineamientos Técnico Operativos para la funcionalidad del COCASEP.</t>
  </si>
  <si>
    <t>Personal de Psicología</t>
  </si>
  <si>
    <t xml:space="preserve">Personal de Trabajo Social </t>
  </si>
  <si>
    <t xml:space="preserve">Número de Consultorios de Psicología </t>
  </si>
  <si>
    <t>Verificar:  1. Que cuente con constancia de capacitación en Interculturalidad y/o Equidad de género de mínimo 8 hrs.. presencial y/o vía internet expedido por alguna dependencia competente.</t>
  </si>
  <si>
    <t>Verificar la funcionalidad de los extintores en el área de trabajo, con carga vigente. Colocado a una altura no mayor de 1.50 m. (del piso a la parte más alta de extintor).</t>
  </si>
  <si>
    <t>CRITERIOS MAYORES</t>
  </si>
  <si>
    <t xml:space="preserve">Verificar: 1. Existencia en plantilla de personal, que corresponda el registro de entrada y salida con el horario en plantilla de personal.   2. Cumplir con las capacitaciones de los programas establecidos. </t>
  </si>
  <si>
    <t xml:space="preserve">Personal de Trabajo Social                                  (Criterio Mayor) </t>
  </si>
  <si>
    <r>
      <t xml:space="preserve">Número de Consultorios de Trabajo Social </t>
    </r>
    <r>
      <rPr>
        <b/>
        <sz val="10"/>
        <rFont val="Montserrat"/>
      </rPr>
      <t xml:space="preserve"> </t>
    </r>
  </si>
  <si>
    <r>
      <t>Verificar:</t>
    </r>
    <r>
      <rPr>
        <b/>
        <sz val="10"/>
        <rFont val="Montserrat"/>
      </rPr>
      <t xml:space="preserve"> </t>
    </r>
    <r>
      <rPr>
        <sz val="10"/>
        <rFont val="Montserrat"/>
      </rPr>
      <t xml:space="preserve">1. Existencia en plantilla de personal, que corresponda el registro de entrada y salida con el horario en plantilla de personal. 2. Cumplir con las capacitaciones de los programas establecidos. </t>
    </r>
  </si>
  <si>
    <r>
      <t>Verificar que el establecimiento cuente con el registro de datos</t>
    </r>
    <r>
      <rPr>
        <b/>
        <sz val="10"/>
        <rFont val="Montserrat"/>
      </rPr>
      <t xml:space="preserve">  </t>
    </r>
    <r>
      <rPr>
        <sz val="10"/>
        <rFont val="Montserrat"/>
      </rPr>
      <t>en los Sistemas Oficiales de Información: SIS y Sistema de Información de los Consejos Estatales contra las Adicciones (SICECA).</t>
    </r>
  </si>
  <si>
    <t>Verificar infraestructura de la oficina de trabajo social en buen estado.</t>
  </si>
  <si>
    <t xml:space="preserve">Verificar existencia de: 1. hojas de tamizaje Problem Oriented Screening Inventory for Teenegers (POSIT) y Cuadernillo de aplicación.  </t>
  </si>
  <si>
    <r>
      <t xml:space="preserve">Manual de Procedimientos de las Unidades de Especialidades Médicas - Centros de Atención Primaria en Adicciones UNEME-CAPA, </t>
    </r>
    <r>
      <rPr>
        <strike/>
        <sz val="10"/>
        <rFont val="Montserrat"/>
      </rPr>
      <t>2016</t>
    </r>
    <r>
      <rPr>
        <sz val="10"/>
        <rFont val="Montserrat"/>
      </rPr>
      <t xml:space="preserve"> 2015</t>
    </r>
  </si>
  <si>
    <t>UNIDAD DE ANÁLISIS ECONÓMICO</t>
  </si>
  <si>
    <t>Requisitos generales: Limpieza e infraestructura</t>
  </si>
  <si>
    <t>Acciones Esenciales para la Seguridad del Paciente</t>
  </si>
  <si>
    <t>na</t>
  </si>
  <si>
    <t>Aviso de funcionamiento
(CRITERIO MAYOR)</t>
  </si>
  <si>
    <t xml:space="preserve">Verificar:1. Que el documento esté actualizado(versión vigente avalada por CONADIC-2015) 2. Que el personal lo conozca y aplique. </t>
  </si>
  <si>
    <t xml:space="preserve">Verificar:1. Que el documento esté actualizado (versión vigente avalada por CONADIC-2015) 2. Que el personal lo conozca y lo aplique. </t>
  </si>
  <si>
    <t>1.  Existencia del directorio actualizado de centros de internamiento  reconocidos por CONADIC, unidades hospitalarias y laboratorio para estudios complementarios de referencia. 
2.  Registro o documento del mapa de referencia geográfica.</t>
  </si>
  <si>
    <r>
      <rPr>
        <b/>
        <sz val="10"/>
        <rFont val="Montserrat"/>
      </rPr>
      <t>Verificar infraestructura en buen estado</t>
    </r>
    <r>
      <rPr>
        <sz val="10"/>
        <rFont val="Montserrat"/>
      </rPr>
      <t>.</t>
    </r>
  </si>
  <si>
    <r>
      <t xml:space="preserve">Verificar: </t>
    </r>
    <r>
      <rPr>
        <b/>
        <sz val="10"/>
        <rFont val="Montserrat"/>
      </rPr>
      <t>1. Limpieza de las instalaciones</t>
    </r>
    <r>
      <rPr>
        <sz val="10"/>
        <rFont val="Montserrat"/>
      </rPr>
      <t xml:space="preserve">, 2. Que cuente con consultorios suficientes para las actividaddes a desarrollar. 3. vontar con un área o sala de espera de pacientes y usuarios, con un mínimo de 12 lugares de espera. </t>
    </r>
  </si>
  <si>
    <r>
      <t>Verificar:</t>
    </r>
    <r>
      <rPr>
        <b/>
        <sz val="10"/>
        <rFont val="Montserrat"/>
      </rPr>
      <t xml:space="preserve"> </t>
    </r>
    <r>
      <rPr>
        <sz val="10"/>
        <rFont val="Montserrat"/>
      </rPr>
      <t xml:space="preserve">1.  Infraestructura del consultorio en buen estado, 2. Contar al menos con dos áreas: una para el interrogatorio con el paciente y su acompañante, la otra para la exploración física, delimitada con un elemento físico que asegure la privacidad del paciente. </t>
    </r>
  </si>
  <si>
    <t xml:space="preserve">Consultorio de medicina (en caso de contar)
 </t>
  </si>
  <si>
    <t>Institución: SSA= Secretaria de Salud,  O= Otros</t>
  </si>
  <si>
    <t>Autorizaciones sanitarias</t>
  </si>
  <si>
    <t xml:space="preserve">CÉDULA DE EVALUACIÓN PARA UNEME - CAPA                                                                                                                                                       </t>
  </si>
  <si>
    <r>
      <t>Verificar: 1</t>
    </r>
    <r>
      <rPr>
        <b/>
        <sz val="10"/>
        <rFont val="Montserrat"/>
      </rPr>
      <t>. Limpieza de las instalaciones</t>
    </r>
    <r>
      <rPr>
        <sz val="10"/>
        <rFont val="Montserrat"/>
      </rPr>
      <t xml:space="preserve"> y bitácora de aseo firmada por el jefe de servicio o supervisor. 2. Iluminación y ventilación adecuadas. 3. Infraestructura en buen estado. 4. Instalaciones eléctricas en buenas condiciones. 5. Ruta de evacuación. 6. Mobiliario confortable y en buen estado. </t>
    </r>
  </si>
  <si>
    <r>
      <t xml:space="preserve">Verificar: </t>
    </r>
    <r>
      <rPr>
        <b/>
        <sz val="10"/>
        <rFont val="Montserrat"/>
      </rPr>
      <t>1. Limpieza de las instalaciones</t>
    </r>
    <r>
      <rPr>
        <sz val="10"/>
        <rFont val="Montserrat"/>
      </rPr>
      <t xml:space="preserve"> y bitácora de aseo firmada por el jefe de servicio o supervisor. 2. Iluminación y ventilación adecuadas. 3. Infraestructura en buen estado. 4. Instalaciones eléctricas en buenas condiciones. 5. Ruta de evacuación. 6. Mobiliario confortable y en buen estado. </t>
    </r>
  </si>
  <si>
    <r>
      <t>Verificar</t>
    </r>
    <r>
      <rPr>
        <b/>
        <sz val="10"/>
        <rFont val="Montserrat"/>
      </rPr>
      <t>: 1. Limpieza de las instalacione</t>
    </r>
    <r>
      <rPr>
        <sz val="10"/>
        <rFont val="Montserrat"/>
      </rPr>
      <t xml:space="preserve">s y bitácora de aseo firmada por el jefe de servicio o supervisor. 2. Iluminación y ventilación adecuadas. 3. Infraestructura en buen estado. 4. Instalaciones eléctricas en buenas condiciones. 5. Ruta de evacuación. 6. Mobiliario confortable y en buen estado. </t>
    </r>
  </si>
  <si>
    <r>
      <t xml:space="preserve">Verificar: </t>
    </r>
    <r>
      <rPr>
        <b/>
        <sz val="10"/>
        <rFont val="Montserrat"/>
      </rPr>
      <t>1. Limpieza</t>
    </r>
    <r>
      <rPr>
        <sz val="10"/>
        <rFont val="Montserrat"/>
      </rPr>
      <t xml:space="preserve">, 2.Iluminación y ventilación adecuadas, 3.Infraestructura en buen estado. 4.Instalaciones eléctricas en buenas condiciones, 5.Uso exclusivo de resguardo de equipo y material. </t>
    </r>
  </si>
  <si>
    <r>
      <t>Verificar:</t>
    </r>
    <r>
      <rPr>
        <b/>
        <sz val="10"/>
        <rFont val="Montserrat"/>
      </rPr>
      <t xml:space="preserve"> 1. Limpieza de las instalaciones</t>
    </r>
    <r>
      <rPr>
        <sz val="10"/>
        <rFont val="Montserrat"/>
      </rPr>
      <t xml:space="preserve"> y bitácora de aseo firmada por el jefe de servicio o supervisor. 2. Iluminación y ventilación adecuadas. 3. Infraestructura en buen estado. 4. Instalaciones eléctricas en buenas condiciones. 5. Ruta de evacuación. 6. Mobiliario confortable y en buen estado. </t>
    </r>
  </si>
  <si>
    <r>
      <t xml:space="preserve">Verificar: 1. Contar preferentemente con sanitarios para público y pacientes independientes para hombres y mujeres, 2. Los sanitarios para pacientes deben contar con al menos con un inodoro, un mingitorio y un lavabo para personas con discapacidad, 3. Papel sanitario y bote para basura (preferentemente de pedal o campana), 4. Lavabo, jabón (líquido o gel), toallas desechables, 5. Existencia del cartel con recomendación de la higiene de manos, 6. Que los espacios estén provistos de iluminación suficiente, ya sea natural o artificial, adecuada a la naturaleza del trabajo, 7. Ventilación adecuada para la renovación continua del aire y para evitar el calor excesivo, condensación del vapor y polvo. </t>
    </r>
    <r>
      <rPr>
        <b/>
        <sz val="10"/>
        <rFont val="Montserrat"/>
      </rPr>
      <t>8. Limpieza,</t>
    </r>
    <r>
      <rPr>
        <sz val="10"/>
        <rFont val="Montserrat"/>
      </rPr>
      <t xml:space="preserve"> 9. C</t>
    </r>
    <r>
      <rPr>
        <b/>
        <sz val="10"/>
        <rFont val="Montserrat"/>
      </rPr>
      <t>ondiciones de pintura sin zonas de oxidación, 10. Que no existan humedad, cuarteaduras, orificios en plafones y paredes,</t>
    </r>
    <r>
      <rPr>
        <sz val="10"/>
        <rFont val="Montserrat"/>
      </rPr>
      <t xml:space="preserve"> ni fugas de agua.</t>
    </r>
  </si>
  <si>
    <t>Condiciones generales del establecimiento
(CRITERIO MAYOR)</t>
  </si>
  <si>
    <t xml:space="preserve">Personal de Psicología 
(Criterio Mayor) </t>
  </si>
  <si>
    <t xml:space="preserve">Personal Médico General (en caso de contar con el)
</t>
  </si>
  <si>
    <t xml:space="preserve">Coordinador/a (Profesional de la salud: Medicina, Psicología, Trabajo Social)
</t>
  </si>
  <si>
    <t xml:space="preserve">Personal de recepción
</t>
  </si>
  <si>
    <t>Lineamientos operativos para el desarrollo del aval ciudadano (2005).</t>
  </si>
  <si>
    <t>Cumplimiento normativo de al menos 70% los expedientes clínicos revisados</t>
  </si>
  <si>
    <r>
      <t xml:space="preserve">Verificar: 1. Que esté vigente, 2. Que tenga las firmas y sellos </t>
    </r>
    <r>
      <rPr>
        <b/>
        <strike/>
        <sz val="10"/>
        <rFont val="Montserrat"/>
      </rPr>
      <t>por</t>
    </r>
    <r>
      <rPr>
        <b/>
        <sz val="10"/>
        <rFont val="Montserrat"/>
      </rPr>
      <t xml:space="preserve"> de la autoridad correspondiente, 3. Nombre y domicilio de la persona física o moral propietaria del establecimiento 4. Domicilio del establecimiento donde se realiza el proceso y fecha de inicio de operaciones, 5. Procesos utilizados y línea o líneas de productos.</t>
    </r>
  </si>
  <si>
    <r>
      <t xml:space="preserve">1. Copia de contrato laboral vigente o nombramiento. 2. Documentación probatoria (título y cédula profesional). 3. Constancia de capacitación en adicciones y/o administración de salud pública, habilidades gerenciales, actualizaciones vigentes  en tópicos relativos a su competencia (al menos 40 horas de capacitación en el último año). 4 Mínimo un año de experiencia </t>
    </r>
    <r>
      <rPr>
        <b/>
        <sz val="10"/>
        <rFont val="Montserrat"/>
      </rPr>
      <t>4. Capacitación en Acciones Esenciales para la Seguridad del Paciente (Capacitación y aplicación).</t>
    </r>
  </si>
  <si>
    <r>
      <t xml:space="preserve">Verificar que se cuente con : 1. Copia de contrato laboral vigente o nombramiento. 2. En caso  de ser personal de base una copia de constancia de servicios 3. Documentación probatoria (título y cédula profesional de licenciatura). 4.  Constancia de capacitación en el modelo UNEME - CAPA y actualizaciones vigentes en tópicos relativos a su competencia (al menos 40 horas de capacitación en el último año)  5. Constancia de capacitación en Interculturalidad y/o Equidad de género 6. Constancia de capacitación en materia de prevención de incendios y atención de emergencias. </t>
    </r>
    <r>
      <rPr>
        <b/>
        <sz val="10"/>
        <rFont val="Montserrat"/>
      </rPr>
      <t>7. Capacitación en Acciones Esenciales para la Seguridad del Paciente (Capacitación y aplicación).</t>
    </r>
  </si>
  <si>
    <r>
      <t>Verificar que se cuente con : 1. Copia de contrato laboral vigente o nombramiento. 2. En caso  de ser personal de base una copia de constancia de servicios</t>
    </r>
    <r>
      <rPr>
        <b/>
        <sz val="10"/>
        <rFont val="Montserrat"/>
      </rPr>
      <t xml:space="preserve"> 3. Documentación probatoria (título y cédula profesional de licenciatura)</t>
    </r>
    <r>
      <rPr>
        <sz val="10"/>
        <rFont val="Montserrat"/>
      </rPr>
      <t>. 4.    Constancia de capacitación en el modelo UNEME - CAPA y actualizaciones vigentes en tópicos relativos a su competencia (al menos 40 horas de capacitación en el último año)  5. Constancia de capacitación en Interculturalidad y/o Equidad de género 6. Constancia de capacitación en materia de prevención de incendios y atención de emergencias.</t>
    </r>
    <r>
      <rPr>
        <b/>
        <sz val="10"/>
        <rFont val="Montserrat"/>
      </rPr>
      <t xml:space="preserve"> 7. Capacitación en Acciones Esenciales para la Seguridad del Paciente (Capacitación y aplicación).</t>
    </r>
  </si>
  <si>
    <r>
      <t>Verificar que se cuente con : 1. Copia de contrato laboral vigente o nombramiento. 2. En caso  de ser personal de base una copia de constancia de servicios</t>
    </r>
    <r>
      <rPr>
        <b/>
        <sz val="10"/>
        <rFont val="Montserrat"/>
      </rPr>
      <t xml:space="preserve"> 3. Documentación probatoria (título y cédula profesional de licenciatura) .</t>
    </r>
    <r>
      <rPr>
        <sz val="10"/>
        <rFont val="Montserrat"/>
      </rPr>
      <t xml:space="preserve"> 4.  Constancia de capacitación en el modelo UNEME - CAPA y actualizaciones vigentes en tópicos relativos a su competencia (al menos 40 horas de capacitación en el último año)  5. Constancia de capacitación en Interculturalidad y/o Equidad de género 6. Constancia de capacitación en materia de prevención de incendios y atención de emergencias.</t>
    </r>
    <r>
      <rPr>
        <b/>
        <sz val="10"/>
        <rFont val="Montserrat"/>
      </rPr>
      <t xml:space="preserve"> 7. Capacitación en Acciones Esenciales para la Seguridad del Paciente (Capacitación y aplicación).</t>
    </r>
  </si>
  <si>
    <r>
      <t xml:space="preserve">Verificar que se cuente con: 1. Copia de contrato laboral vigente o nombramiento. 2. En caso  de ser personal de base una copia de constancia de adscripción servicios 3. Documentación probatoria (título y cédula profesional de licenciatura o cédula profesional de carrera técnica) o en su caso comprobante de último grado de estudios. 4. Constancia de taller de implementación del modelo UNEME - CAPA. </t>
    </r>
    <r>
      <rPr>
        <b/>
        <sz val="10"/>
        <rFont val="Montserrat"/>
      </rPr>
      <t xml:space="preserve"> 5. Capacitación en Acciones Esenciales para la Seguridad del Paciente (Capacitación y aplicación).</t>
    </r>
  </si>
  <si>
    <t>VERACRUZ DE IGNACIO DE LA LLAVE</t>
  </si>
  <si>
    <t>JURISDICCIÓN SANITARIA No. XI - COATZACOALCOS</t>
  </si>
  <si>
    <t>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</si>
</sst>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amily val="2"/>
    </font>
    <font>
      <sz val="11"/>
      <color theme="1"/>
      <name val="Calibri"/>
      <family val="2"/>
      <scheme val="minor"/>
    </font>
    <font>
      <b/>
      <sz val="11"/>
      <name val="Montserrat"/>
    </font>
    <font>
      <sz val="10"/>
      <name val="Montserrat"/>
    </font>
    <font>
      <b/>
      <sz val="10"/>
      <name val="Montserrat"/>
    </font>
    <font>
      <sz val="11"/>
      <name val="Montserrat"/>
    </font>
    <font>
      <b/>
      <sz val="10"/>
      <color theme="0"/>
      <name val="Montserrat"/>
    </font>
    <font>
      <b/>
      <sz val="10"/>
      <color theme="1"/>
      <name val="Montserrat"/>
    </font>
    <font>
      <b/>
      <sz val="12"/>
      <name val="Montserrat"/>
    </font>
    <font>
      <b/>
      <sz val="14"/>
      <color rgb="FFFFFFFF"/>
      <name val="Montserrat"/>
    </font>
    <font>
      <b/>
      <sz val="10"/>
      <color rgb="FFFFFFFF"/>
      <name val="Montserrat"/>
    </font>
    <font>
      <b/>
      <sz val="10"/>
      <color rgb="FF000000"/>
      <name val="Montserrat"/>
    </font>
    <font>
      <strike/>
      <sz val="10"/>
      <name val="Montserrat"/>
    </font>
    <font>
      <b/>
      <sz val="11"/>
      <color rgb="FFFFFFFF"/>
      <name val="Montserrat"/>
    </font>
    <font>
      <sz val="10"/>
      <color theme="0"/>
      <name val="Montserrat"/>
    </font>
    <font>
      <b/>
      <sz val="11"/>
      <color theme="0"/>
      <name val="Montserrat"/>
    </font>
    <font>
      <b/>
      <sz val="11"/>
      <color rgb="FF000000"/>
      <name val="Montserrat"/>
    </font>
    <font>
      <sz val="12"/>
      <name val="Montserrat"/>
    </font>
    <font>
      <b/>
      <sz val="14"/>
      <name val="Montserrat"/>
    </font>
    <font>
      <b/>
      <strike/>
      <sz val="10"/>
      <name val="Montserrat"/>
    </font>
  </fonts>
  <fills count="14">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rgb="FFFFFF00"/>
        <bgColor indexed="64"/>
      </patternFill>
    </fill>
    <fill>
      <patternFill patternType="solid">
        <fgColor rgb="FF80808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rgb="FF000000"/>
      </patternFill>
    </fill>
    <fill>
      <patternFill patternType="solid">
        <fgColor theme="0"/>
        <bgColor indexed="31"/>
      </patternFill>
    </fill>
    <fill>
      <patternFill patternType="solid">
        <fgColor theme="0" tint="-0.14999847407452621"/>
        <bgColor indexed="64"/>
      </patternFill>
    </fill>
    <fill>
      <patternFill patternType="solid">
        <fgColor rgb="FF98989A"/>
        <bgColor indexed="64"/>
      </patternFill>
    </fill>
    <fill>
      <patternFill patternType="solid">
        <fgColor rgb="FFBB955C"/>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3">
    <xf numFmtId="0" fontId="0" fillId="0" borderId="0"/>
    <xf numFmtId="0" fontId="1" fillId="0" borderId="0"/>
    <xf numFmtId="0" fontId="1" fillId="0" borderId="0"/>
  </cellStyleXfs>
  <cellXfs count="253">
    <xf numFmtId="0" fontId="0" fillId="0" borderId="0" xfId="0"/>
    <xf numFmtId="0" fontId="3" fillId="0" borderId="0" xfId="0" applyFont="1"/>
    <xf numFmtId="0" fontId="3" fillId="2" borderId="0" xfId="0" applyFont="1" applyFill="1"/>
    <xf numFmtId="0" fontId="4" fillId="2" borderId="9" xfId="0" applyFont="1" applyFill="1" applyBorder="1" applyAlignment="1">
      <alignment vertical="center"/>
    </xf>
    <xf numFmtId="0" fontId="8" fillId="2" borderId="12" xfId="0" applyFont="1" applyFill="1" applyBorder="1" applyAlignment="1">
      <alignment horizontal="right" vertical="center"/>
    </xf>
    <xf numFmtId="0" fontId="4" fillId="2" borderId="10" xfId="0" applyFont="1" applyFill="1" applyBorder="1" applyAlignment="1">
      <alignment vertical="center"/>
    </xf>
    <xf numFmtId="0" fontId="8" fillId="2" borderId="0" xfId="0" applyFont="1" applyFill="1" applyAlignment="1">
      <alignment horizontal="right" vertical="center"/>
    </xf>
    <xf numFmtId="0" fontId="4" fillId="2" borderId="0" xfId="0" applyFont="1" applyFill="1" applyAlignment="1">
      <alignment horizontal="center" vertical="center"/>
    </xf>
    <xf numFmtId="0" fontId="4" fillId="2" borderId="15" xfId="0" applyFont="1" applyFill="1" applyBorder="1" applyAlignment="1">
      <alignment vertical="center"/>
    </xf>
    <xf numFmtId="0" fontId="8"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9" fillId="6" borderId="0" xfId="0" applyFont="1" applyFill="1" applyAlignment="1">
      <alignment horizontal="center" vertical="center" wrapText="1"/>
    </xf>
    <xf numFmtId="0" fontId="4" fillId="0" borderId="0" xfId="0" applyFont="1" applyAlignment="1">
      <alignment vertical="center"/>
    </xf>
    <xf numFmtId="0" fontId="11" fillId="3" borderId="2" xfId="0" applyFont="1" applyFill="1" applyBorder="1" applyAlignment="1">
      <alignment vertical="center"/>
    </xf>
    <xf numFmtId="0" fontId="4" fillId="3" borderId="1" xfId="0" applyFont="1" applyFill="1" applyBorder="1" applyAlignment="1">
      <alignment vertical="center" wrapText="1"/>
    </xf>
    <xf numFmtId="0" fontId="4" fillId="3" borderId="2" xfId="0" applyFont="1" applyFill="1" applyBorder="1" applyAlignment="1">
      <alignment vertical="center" wrapText="1"/>
    </xf>
    <xf numFmtId="0" fontId="11" fillId="4" borderId="2" xfId="0" applyFont="1" applyFill="1" applyBorder="1" applyAlignment="1">
      <alignment vertical="center" wrapText="1"/>
    </xf>
    <xf numFmtId="0" fontId="11" fillId="4" borderId="1" xfId="0" applyFont="1" applyFill="1" applyBorder="1" applyAlignment="1">
      <alignment vertical="center" wrapText="1"/>
    </xf>
    <xf numFmtId="0" fontId="4" fillId="2" borderId="2" xfId="0" applyFont="1" applyFill="1" applyBorder="1" applyAlignment="1">
      <alignment horizontal="center" vertical="center"/>
    </xf>
    <xf numFmtId="0" fontId="3" fillId="0" borderId="8" xfId="0" applyFont="1" applyBorder="1" applyAlignment="1">
      <alignment horizontal="justify" vertical="center" wrapText="1"/>
    </xf>
    <xf numFmtId="0" fontId="3" fillId="0" borderId="2" xfId="0" applyFont="1" applyBorder="1" applyAlignment="1">
      <alignment horizontal="justify" vertical="center" wrapText="1"/>
    </xf>
    <xf numFmtId="0" fontId="3" fillId="3" borderId="2" xfId="0" applyFont="1" applyFill="1" applyBorder="1" applyAlignment="1">
      <alignment horizontal="center" vertical="center" wrapText="1"/>
    </xf>
    <xf numFmtId="0" fontId="2" fillId="0" borderId="2" xfId="0" applyFont="1" applyBorder="1" applyAlignment="1">
      <alignment horizontal="justify" vertical="center" wrapText="1"/>
    </xf>
    <xf numFmtId="0" fontId="3" fillId="2" borderId="2" xfId="0" applyFont="1" applyFill="1" applyBorder="1" applyAlignment="1">
      <alignment horizontal="justify" vertical="center" wrapText="1"/>
    </xf>
    <xf numFmtId="0" fontId="5" fillId="0" borderId="2" xfId="0" applyFont="1" applyBorder="1" applyAlignment="1">
      <alignment horizontal="justify" vertical="center" wrapText="1"/>
    </xf>
    <xf numFmtId="0" fontId="3" fillId="2" borderId="2" xfId="0" applyFont="1" applyFill="1" applyBorder="1" applyAlignment="1">
      <alignment horizontal="center" vertical="center" wrapText="1"/>
    </xf>
    <xf numFmtId="0" fontId="3" fillId="5" borderId="0" xfId="0" applyFont="1" applyFill="1"/>
    <xf numFmtId="0" fontId="3" fillId="2" borderId="8" xfId="0" applyFont="1" applyFill="1" applyBorder="1" applyAlignment="1">
      <alignment horizontal="justify" vertical="center" wrapText="1"/>
    </xf>
    <xf numFmtId="0" fontId="3" fillId="2" borderId="2" xfId="0" applyFont="1" applyFill="1" applyBorder="1" applyAlignment="1">
      <alignment horizontal="left" vertical="center" wrapText="1"/>
    </xf>
    <xf numFmtId="0" fontId="3" fillId="0" borderId="2" xfId="0" applyFont="1" applyBorder="1" applyAlignment="1">
      <alignment horizontal="center"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justify" vertical="center" wrapText="1"/>
    </xf>
    <xf numFmtId="0" fontId="3" fillId="3" borderId="6" xfId="0" applyFont="1" applyFill="1" applyBorder="1" applyAlignment="1">
      <alignment horizontal="center" vertical="center" wrapText="1"/>
    </xf>
    <xf numFmtId="0" fontId="2" fillId="0" borderId="6" xfId="0" applyFont="1" applyBorder="1" applyAlignment="1">
      <alignment horizontal="justify" vertical="center" wrapText="1"/>
    </xf>
    <xf numFmtId="0" fontId="3" fillId="0" borderId="12" xfId="0" applyFont="1" applyBorder="1"/>
    <xf numFmtId="0" fontId="4" fillId="0" borderId="12" xfId="0" applyFont="1" applyBorder="1"/>
    <xf numFmtId="0" fontId="4" fillId="8" borderId="2" xfId="0" applyFont="1" applyFill="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4" fillId="8" borderId="0" xfId="0" applyFont="1" applyFill="1" applyAlignment="1">
      <alignment horizontal="center" vertical="center"/>
    </xf>
    <xf numFmtId="0" fontId="4" fillId="0" borderId="2" xfId="0" applyFont="1" applyBorder="1"/>
    <xf numFmtId="10" fontId="4" fillId="0" borderId="2" xfId="0" applyNumberFormat="1" applyFont="1" applyBorder="1"/>
    <xf numFmtId="0" fontId="3" fillId="0" borderId="11" xfId="0" applyFont="1" applyBorder="1"/>
    <xf numFmtId="0" fontId="4" fillId="0" borderId="0" xfId="0" applyFont="1"/>
    <xf numFmtId="0" fontId="10" fillId="12" borderId="14" xfId="0" applyFont="1" applyFill="1" applyBorder="1" applyAlignment="1">
      <alignment horizontal="center" vertical="center" wrapText="1"/>
    </xf>
    <xf numFmtId="0" fontId="6" fillId="12" borderId="14" xfId="0" applyFont="1" applyFill="1" applyBorder="1" applyAlignment="1">
      <alignment horizontal="center" vertical="center" wrapText="1"/>
    </xf>
    <xf numFmtId="0" fontId="6" fillId="12" borderId="2" xfId="0" applyFont="1" applyFill="1" applyBorder="1" applyAlignment="1">
      <alignment horizontal="center" vertical="center"/>
    </xf>
    <xf numFmtId="0" fontId="6" fillId="12" borderId="2" xfId="0" applyFont="1" applyFill="1" applyBorder="1" applyAlignment="1">
      <alignment horizontal="center" vertical="center" wrapText="1"/>
    </xf>
    <xf numFmtId="0" fontId="6" fillId="12" borderId="6" xfId="0" applyFont="1" applyFill="1" applyBorder="1" applyAlignment="1">
      <alignment horizontal="center" vertical="center"/>
    </xf>
    <xf numFmtId="0" fontId="3" fillId="0" borderId="12"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11" fillId="3" borderId="2" xfId="0" applyFont="1" applyFill="1" applyBorder="1" applyAlignment="1">
      <alignment horizontal="center" vertical="center"/>
    </xf>
    <xf numFmtId="0" fontId="11" fillId="3" borderId="2" xfId="0" applyFont="1" applyFill="1" applyBorder="1" applyAlignment="1">
      <alignment horizontal="left" vertical="center"/>
    </xf>
    <xf numFmtId="0" fontId="11" fillId="4" borderId="2" xfId="0" applyFont="1" applyFill="1" applyBorder="1" applyAlignment="1">
      <alignment horizontal="left" vertical="center" wrapText="1"/>
    </xf>
    <xf numFmtId="0" fontId="4" fillId="0" borderId="2" xfId="0" applyFont="1" applyBorder="1" applyAlignment="1">
      <alignment horizontal="center" vertical="center"/>
    </xf>
    <xf numFmtId="0" fontId="3" fillId="7" borderId="2" xfId="0" applyFont="1" applyFill="1" applyBorder="1" applyAlignment="1">
      <alignment horizontal="justify" vertical="center"/>
    </xf>
    <xf numFmtId="0" fontId="3" fillId="7" borderId="2" xfId="0" applyFont="1" applyFill="1" applyBorder="1" applyAlignment="1">
      <alignment horizontal="justify" vertical="center" wrapText="1"/>
    </xf>
    <xf numFmtId="0" fontId="3" fillId="0" borderId="0" xfId="0" applyFont="1" applyAlignment="1">
      <alignment horizontal="justify" vertical="center"/>
    </xf>
    <xf numFmtId="0" fontId="3" fillId="0" borderId="2" xfId="0" applyFont="1" applyBorder="1" applyAlignment="1">
      <alignment horizontal="justify" vertical="center"/>
    </xf>
    <xf numFmtId="0" fontId="3" fillId="0" borderId="0" xfId="0" applyFont="1" applyAlignment="1">
      <alignment horizontal="justify" vertical="center" wrapText="1"/>
    </xf>
    <xf numFmtId="0" fontId="3" fillId="0" borderId="2" xfId="1" applyFont="1" applyBorder="1" applyAlignment="1">
      <alignment horizontal="justify" vertical="center" wrapText="1"/>
    </xf>
    <xf numFmtId="0" fontId="3" fillId="2" borderId="8" xfId="0" applyFont="1" applyFill="1" applyBorder="1"/>
    <xf numFmtId="0" fontId="3" fillId="2" borderId="2" xfId="0" applyFont="1" applyFill="1" applyBorder="1"/>
    <xf numFmtId="0" fontId="3" fillId="0" borderId="6" xfId="0" applyFont="1" applyBorder="1" applyAlignment="1">
      <alignment horizontal="justify" vertical="center" wrapText="1"/>
    </xf>
    <xf numFmtId="0" fontId="3" fillId="2" borderId="2" xfId="0" applyFont="1" applyFill="1" applyBorder="1" applyAlignment="1">
      <alignment horizontal="center"/>
    </xf>
    <xf numFmtId="0" fontId="4" fillId="2" borderId="2" xfId="0" applyFont="1" applyFill="1" applyBorder="1" applyAlignment="1">
      <alignment horizontal="center"/>
    </xf>
    <xf numFmtId="0" fontId="4" fillId="2" borderId="0" xfId="0" applyFont="1" applyFill="1" applyAlignment="1">
      <alignment horizontal="center" wrapText="1"/>
    </xf>
    <xf numFmtId="0" fontId="4" fillId="0" borderId="0" xfId="0" applyFont="1" applyAlignment="1">
      <alignment horizontal="center" wrapText="1"/>
    </xf>
    <xf numFmtId="0" fontId="4" fillId="8" borderId="2" xfId="0" applyFont="1" applyFill="1" applyBorder="1" applyAlignment="1">
      <alignment horizontal="center"/>
    </xf>
    <xf numFmtId="0" fontId="4" fillId="2" borderId="0" xfId="0" applyFont="1" applyFill="1" applyAlignment="1">
      <alignment horizontal="center"/>
    </xf>
    <xf numFmtId="0" fontId="6" fillId="2" borderId="13" xfId="0" applyFont="1" applyFill="1" applyBorder="1" applyAlignment="1">
      <alignment horizontal="center" vertical="center"/>
    </xf>
    <xf numFmtId="0" fontId="3" fillId="0" borderId="13" xfId="0" applyFont="1" applyBorder="1"/>
    <xf numFmtId="10" fontId="4" fillId="2" borderId="2" xfId="0" applyNumberFormat="1" applyFont="1" applyFill="1" applyBorder="1" applyAlignment="1">
      <alignment horizontal="center" wrapText="1"/>
    </xf>
    <xf numFmtId="0" fontId="3" fillId="0" borderId="15" xfId="0" applyFont="1" applyBorder="1" applyAlignment="1">
      <alignment wrapText="1"/>
    </xf>
    <xf numFmtId="0" fontId="3" fillId="0" borderId="11" xfId="0" applyFont="1" applyBorder="1" applyAlignment="1">
      <alignment wrapText="1"/>
    </xf>
    <xf numFmtId="0" fontId="3" fillId="0" borderId="16" xfId="0" applyFont="1" applyBorder="1" applyAlignment="1">
      <alignment wrapText="1"/>
    </xf>
    <xf numFmtId="0" fontId="3" fillId="0" borderId="0" xfId="0" applyFont="1" applyAlignment="1">
      <alignment horizontal="center" wrapText="1"/>
    </xf>
    <xf numFmtId="0" fontId="3" fillId="0" borderId="0" xfId="0" applyFont="1" applyAlignment="1">
      <alignment horizontal="center" vertical="center"/>
    </xf>
    <xf numFmtId="0" fontId="6" fillId="12" borderId="9" xfId="0" applyFont="1" applyFill="1" applyBorder="1" applyAlignment="1">
      <alignment vertical="center"/>
    </xf>
    <xf numFmtId="0" fontId="6" fillId="12" borderId="10" xfId="0" applyFont="1" applyFill="1" applyBorder="1" applyAlignment="1">
      <alignment vertical="center"/>
    </xf>
    <xf numFmtId="0" fontId="6" fillId="12" borderId="15" xfId="0" applyFont="1" applyFill="1" applyBorder="1" applyAlignment="1">
      <alignment vertical="center"/>
    </xf>
    <xf numFmtId="0" fontId="6" fillId="12" borderId="7" xfId="0" applyFont="1" applyFill="1" applyBorder="1" applyAlignment="1">
      <alignment horizontal="center" vertical="center" wrapText="1"/>
    </xf>
    <xf numFmtId="0" fontId="16" fillId="3" borderId="2" xfId="0" applyFont="1" applyFill="1" applyBorder="1" applyAlignment="1">
      <alignment horizontal="center" vertical="center"/>
    </xf>
    <xf numFmtId="0" fontId="16" fillId="3" borderId="2" xfId="0" applyFont="1" applyFill="1" applyBorder="1" applyAlignment="1">
      <alignment vertical="center"/>
    </xf>
    <xf numFmtId="0" fontId="2" fillId="2" borderId="2" xfId="0" applyFont="1" applyFill="1" applyBorder="1" applyAlignment="1">
      <alignment horizontal="center" vertical="center" wrapText="1"/>
    </xf>
    <xf numFmtId="0" fontId="16" fillId="3" borderId="2" xfId="0" applyFont="1" applyFill="1" applyBorder="1" applyAlignment="1">
      <alignment vertical="center" wrapText="1"/>
    </xf>
    <xf numFmtId="0" fontId="2" fillId="2" borderId="2" xfId="0" applyFont="1" applyFill="1" applyBorder="1" applyAlignment="1">
      <alignment horizontal="center" vertical="center"/>
    </xf>
    <xf numFmtId="0" fontId="2" fillId="0" borderId="2" xfId="0" applyFont="1" applyBorder="1" applyAlignment="1">
      <alignment horizontal="center" vertical="center"/>
    </xf>
    <xf numFmtId="0" fontId="3" fillId="2" borderId="6" xfId="0" applyFont="1" applyFill="1" applyBorder="1" applyAlignment="1">
      <alignment vertical="center" wrapText="1"/>
    </xf>
    <xf numFmtId="0" fontId="4" fillId="0" borderId="2" xfId="0" applyFont="1" applyBorder="1" applyAlignment="1">
      <alignment horizontal="justify" vertical="center" wrapText="1"/>
    </xf>
    <xf numFmtId="0" fontId="3" fillId="0" borderId="2" xfId="0" applyFont="1" applyBorder="1" applyAlignment="1">
      <alignment horizontal="center" vertical="center"/>
    </xf>
    <xf numFmtId="0" fontId="5" fillId="0" borderId="0" xfId="0" applyFont="1"/>
    <xf numFmtId="0" fontId="3" fillId="9" borderId="2" xfId="0" applyFont="1" applyFill="1" applyBorder="1" applyAlignment="1">
      <alignment horizontal="justify" vertical="center" wrapText="1"/>
    </xf>
    <xf numFmtId="0" fontId="5" fillId="0" borderId="0" xfId="0" applyFont="1" applyAlignment="1">
      <alignment horizontal="justify"/>
    </xf>
    <xf numFmtId="0" fontId="5" fillId="2" borderId="0" xfId="0" applyFont="1" applyFill="1"/>
    <xf numFmtId="0" fontId="4" fillId="0" borderId="9" xfId="0" applyFont="1" applyBorder="1" applyAlignment="1">
      <alignment horizontal="center" vertical="center"/>
    </xf>
    <xf numFmtId="0" fontId="3"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xf>
    <xf numFmtId="0" fontId="14" fillId="0" borderId="13" xfId="0" applyFont="1" applyBorder="1"/>
    <xf numFmtId="0" fontId="4" fillId="0" borderId="14" xfId="0" applyFont="1" applyBorder="1" applyAlignment="1">
      <alignment horizontal="center" vertical="center"/>
    </xf>
    <xf numFmtId="0" fontId="4" fillId="0" borderId="2" xfId="0" applyFont="1" applyBorder="1" applyAlignment="1">
      <alignment horizontal="center"/>
    </xf>
    <xf numFmtId="9" fontId="4" fillId="2" borderId="2" xfId="0" applyNumberFormat="1" applyFont="1" applyFill="1" applyBorder="1" applyAlignment="1">
      <alignment horizontal="center" wrapText="1"/>
    </xf>
    <xf numFmtId="0" fontId="3" fillId="0" borderId="15" xfId="0" applyFont="1" applyBorder="1" applyAlignment="1">
      <alignment horizontal="center"/>
    </xf>
    <xf numFmtId="0" fontId="3" fillId="0" borderId="11" xfId="0" applyFont="1" applyBorder="1" applyAlignment="1">
      <alignment horizontal="center"/>
    </xf>
    <xf numFmtId="0" fontId="3" fillId="2" borderId="11" xfId="0" applyFont="1" applyFill="1" applyBorder="1" applyAlignment="1">
      <alignment horizontal="center"/>
    </xf>
    <xf numFmtId="0" fontId="14" fillId="0" borderId="16" xfId="0" applyFont="1" applyBorder="1"/>
    <xf numFmtId="0" fontId="3" fillId="2" borderId="0" xfId="0" applyFont="1" applyFill="1" applyAlignment="1">
      <alignment horizontal="center"/>
    </xf>
    <xf numFmtId="0" fontId="14" fillId="0" borderId="0" xfId="0" applyFont="1"/>
    <xf numFmtId="0" fontId="13" fillId="12" borderId="2" xfId="0" applyFont="1" applyFill="1" applyBorder="1" applyAlignment="1">
      <alignment horizontal="center" wrapText="1"/>
    </xf>
    <xf numFmtId="0" fontId="13" fillId="12" borderId="2" xfId="0" applyFont="1" applyFill="1" applyBorder="1" applyAlignment="1">
      <alignment horizontal="center" vertical="center" wrapText="1"/>
    </xf>
    <xf numFmtId="0" fontId="15" fillId="12" borderId="2"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15" fillId="12" borderId="6" xfId="0" applyFont="1" applyFill="1" applyBorder="1" applyAlignment="1">
      <alignment horizontal="center" vertical="center" wrapText="1"/>
    </xf>
    <xf numFmtId="0" fontId="6" fillId="12" borderId="2" xfId="0" applyFont="1" applyFill="1" applyBorder="1" applyAlignment="1">
      <alignment vertical="center" wrapText="1"/>
    </xf>
    <xf numFmtId="0" fontId="3" fillId="0" borderId="0" xfId="0" applyFont="1" applyAlignment="1">
      <alignment wrapText="1"/>
    </xf>
    <xf numFmtId="0" fontId="4" fillId="0" borderId="2" xfId="0" applyFont="1" applyBorder="1" applyAlignment="1">
      <alignment horizontal="lef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vertical="center" wrapText="1"/>
    </xf>
    <xf numFmtId="0" fontId="3" fillId="2" borderId="17" xfId="0" applyFont="1" applyFill="1" applyBorder="1" applyAlignment="1">
      <alignment horizontal="center" vertical="center" wrapText="1"/>
    </xf>
    <xf numFmtId="0" fontId="8" fillId="2" borderId="0" xfId="0" applyFont="1" applyFill="1" applyAlignment="1">
      <alignment vertical="center"/>
    </xf>
    <xf numFmtId="0" fontId="8" fillId="2" borderId="0" xfId="0" applyFont="1" applyFill="1" applyAlignment="1">
      <alignment horizontal="left" vertical="center"/>
    </xf>
    <xf numFmtId="0" fontId="8" fillId="2" borderId="10" xfId="0" applyFont="1" applyFill="1" applyBorder="1" applyAlignment="1">
      <alignment vertical="center"/>
    </xf>
    <xf numFmtId="0" fontId="4" fillId="2" borderId="2" xfId="0" applyFont="1" applyFill="1" applyBorder="1" applyAlignment="1">
      <alignment horizontal="justify" vertical="center" wrapText="1"/>
    </xf>
    <xf numFmtId="0" fontId="6" fillId="13" borderId="1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2" fillId="2" borderId="9" xfId="0" applyFont="1" applyFill="1" applyBorder="1" applyAlignment="1">
      <alignment horizontal="right" vertical="center"/>
    </xf>
    <xf numFmtId="0" fontId="2" fillId="2" borderId="12" xfId="0" applyFont="1" applyFill="1" applyBorder="1" applyAlignment="1">
      <alignment horizontal="right" vertical="center"/>
    </xf>
    <xf numFmtId="0" fontId="2" fillId="2" borderId="10" xfId="0" applyFont="1" applyFill="1" applyBorder="1" applyAlignment="1">
      <alignment horizontal="right" vertical="center"/>
    </xf>
    <xf numFmtId="0" fontId="2" fillId="2" borderId="0" xfId="0" applyFont="1" applyFill="1" applyAlignment="1">
      <alignment horizontal="right" vertical="center"/>
    </xf>
    <xf numFmtId="0" fontId="2" fillId="2" borderId="10" xfId="0" applyFont="1" applyFill="1" applyBorder="1" applyAlignment="1">
      <alignment horizontal="right" vertical="center" indent="1"/>
    </xf>
    <xf numFmtId="0" fontId="2" fillId="2" borderId="0" xfId="0" applyFont="1" applyFill="1" applyAlignment="1">
      <alignment horizontal="right" vertical="center" indent="1"/>
    </xf>
    <xf numFmtId="0" fontId="15" fillId="13" borderId="20" xfId="0" applyFont="1" applyFill="1" applyBorder="1" applyAlignment="1">
      <alignment horizontal="center" vertical="center" wrapText="1"/>
    </xf>
    <xf numFmtId="0" fontId="15" fillId="13" borderId="21"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8"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6" fillId="13" borderId="1" xfId="0" applyFont="1" applyFill="1" applyBorder="1" applyAlignment="1">
      <alignment horizontal="center"/>
    </xf>
    <xf numFmtId="0" fontId="6" fillId="13" borderId="18" xfId="0" applyFont="1" applyFill="1" applyBorder="1" applyAlignment="1">
      <alignment horizontal="center"/>
    </xf>
    <xf numFmtId="0" fontId="6" fillId="13" borderId="8" xfId="0" applyFont="1" applyFill="1" applyBorder="1" applyAlignment="1">
      <alignment horizontal="center"/>
    </xf>
    <xf numFmtId="0" fontId="7" fillId="2" borderId="2" xfId="0" applyFont="1" applyFill="1" applyBorder="1" applyAlignment="1">
      <alignment horizontal="left" vertical="center"/>
    </xf>
    <xf numFmtId="0" fontId="4" fillId="2" borderId="0" xfId="0" applyFont="1" applyFill="1" applyAlignment="1">
      <alignment horizontal="left"/>
    </xf>
    <xf numFmtId="0" fontId="7" fillId="2" borderId="9" xfId="0" applyFont="1" applyFill="1" applyBorder="1" applyAlignment="1">
      <alignment horizontal="left" vertical="center"/>
    </xf>
    <xf numFmtId="0" fontId="7" fillId="2" borderId="12" xfId="0" applyFont="1" applyFill="1" applyBorder="1" applyAlignment="1">
      <alignment horizontal="left" vertical="center"/>
    </xf>
    <xf numFmtId="0" fontId="7" fillId="2" borderId="19" xfId="0" applyFont="1" applyFill="1" applyBorder="1" applyAlignment="1">
      <alignment horizontal="left" vertical="center"/>
    </xf>
    <xf numFmtId="0" fontId="8" fillId="2" borderId="0" xfId="0" applyFont="1" applyFill="1" applyAlignment="1">
      <alignment horizontal="right" vertical="center"/>
    </xf>
    <xf numFmtId="0" fontId="6" fillId="12" borderId="14"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4" fillId="11" borderId="7" xfId="0" applyFont="1" applyFill="1" applyBorder="1" applyAlignment="1">
      <alignment horizontal="center" vertical="center"/>
    </xf>
    <xf numFmtId="0" fontId="4" fillId="11" borderId="14" xfId="0" applyFont="1" applyFill="1" applyBorder="1" applyAlignment="1">
      <alignment horizontal="center" vertical="center"/>
    </xf>
    <xf numFmtId="0" fontId="10" fillId="12" borderId="7" xfId="0" applyFont="1" applyFill="1" applyBorder="1" applyAlignment="1">
      <alignment horizontal="center" vertical="center" wrapText="1"/>
    </xf>
    <xf numFmtId="0" fontId="10" fillId="12" borderId="1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9" fillId="12" borderId="10" xfId="0" applyFont="1" applyFill="1" applyBorder="1" applyAlignment="1">
      <alignment horizontal="center" vertical="center" wrapText="1"/>
    </xf>
    <xf numFmtId="0" fontId="9" fillId="12" borderId="0" xfId="0" applyFont="1" applyFill="1" applyAlignment="1">
      <alignment horizontal="center" vertical="center" wrapText="1"/>
    </xf>
    <xf numFmtId="0" fontId="9" fillId="12" borderId="13" xfId="0" applyFont="1" applyFill="1" applyBorder="1" applyAlignment="1">
      <alignment horizontal="center" vertical="center" wrapText="1"/>
    </xf>
    <xf numFmtId="0" fontId="8" fillId="2" borderId="11" xfId="0" applyFont="1" applyFill="1" applyBorder="1" applyAlignment="1">
      <alignment horizontal="right" vertical="center" wrapText="1"/>
    </xf>
    <xf numFmtId="0" fontId="6" fillId="1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2" xfId="0" applyFont="1" applyBorder="1" applyAlignment="1">
      <alignment horizontal="justify"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8" xfId="0" applyFont="1" applyBorder="1" applyAlignment="1">
      <alignment horizontal="justify" vertical="center" wrapText="1"/>
    </xf>
    <xf numFmtId="0" fontId="8" fillId="2" borderId="12" xfId="0" applyFont="1" applyFill="1" applyBorder="1" applyAlignment="1">
      <alignment horizontal="right" vertical="center"/>
    </xf>
    <xf numFmtId="0" fontId="3" fillId="0" borderId="13" xfId="0" applyFont="1" applyBorder="1" applyAlignment="1">
      <alignment horizontal="center"/>
    </xf>
    <xf numFmtId="0" fontId="3" fillId="0" borderId="16"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4" fillId="2" borderId="0" xfId="0" applyFont="1" applyFill="1" applyAlignment="1">
      <alignment horizontal="center" vertical="center"/>
    </xf>
    <xf numFmtId="0" fontId="6" fillId="12" borderId="7" xfId="0" applyFont="1" applyFill="1" applyBorder="1" applyAlignment="1">
      <alignment horizontal="center" vertical="center" wrapText="1"/>
    </xf>
    <xf numFmtId="0" fontId="3" fillId="0" borderId="19" xfId="0" applyFont="1" applyBorder="1" applyAlignment="1">
      <alignment horizontal="center"/>
    </xf>
    <xf numFmtId="0" fontId="10" fillId="12" borderId="10" xfId="0" applyFont="1" applyFill="1" applyBorder="1" applyAlignment="1">
      <alignment horizontal="center" vertical="center" wrapText="1"/>
    </xf>
    <xf numFmtId="0" fontId="10" fillId="12" borderId="13" xfId="0" applyFont="1" applyFill="1" applyBorder="1" applyAlignment="1">
      <alignment horizontal="center" vertical="center" wrapText="1"/>
    </xf>
    <xf numFmtId="0" fontId="10" fillId="12" borderId="15" xfId="0" applyFont="1" applyFill="1" applyBorder="1" applyAlignment="1">
      <alignment horizontal="center" vertical="center" wrapText="1"/>
    </xf>
    <xf numFmtId="0" fontId="10" fillId="12" borderId="16" xfId="0" applyFont="1" applyFill="1" applyBorder="1" applyAlignment="1">
      <alignment horizontal="center" vertical="center" wrapText="1"/>
    </xf>
    <xf numFmtId="0" fontId="3" fillId="0" borderId="0" xfId="0" applyFont="1" applyAlignment="1">
      <alignment horizont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9" fillId="12" borderId="15" xfId="0" applyFont="1" applyFill="1" applyBorder="1" applyAlignment="1">
      <alignment horizontal="center" vertical="center" wrapText="1"/>
    </xf>
    <xf numFmtId="0" fontId="9" fillId="12" borderId="11" xfId="0" applyFont="1" applyFill="1" applyBorder="1" applyAlignment="1">
      <alignment horizontal="center" vertical="center" wrapText="1"/>
    </xf>
    <xf numFmtId="0" fontId="9" fillId="12" borderId="16" xfId="0" applyFont="1" applyFill="1" applyBorder="1" applyAlignment="1">
      <alignment horizontal="center" vertical="center" wrapText="1"/>
    </xf>
    <xf numFmtId="0" fontId="8" fillId="2" borderId="9" xfId="0" applyFont="1" applyFill="1" applyBorder="1" applyAlignment="1">
      <alignment horizontal="right" vertical="center"/>
    </xf>
    <xf numFmtId="0" fontId="8" fillId="2" borderId="10" xfId="0" applyFont="1" applyFill="1" applyBorder="1" applyAlignment="1">
      <alignment horizontal="right" vertical="center"/>
    </xf>
    <xf numFmtId="0" fontId="4" fillId="2" borderId="10" xfId="0" applyFont="1" applyFill="1" applyBorder="1" applyAlignment="1">
      <alignment horizontal="center" vertical="center"/>
    </xf>
    <xf numFmtId="0" fontId="13" fillId="12" borderId="14" xfId="0" applyFont="1" applyFill="1" applyBorder="1" applyAlignment="1">
      <alignment horizontal="center" vertical="center" wrapText="1"/>
    </xf>
    <xf numFmtId="0" fontId="13" fillId="12" borderId="2" xfId="0" applyFont="1" applyFill="1" applyBorder="1" applyAlignment="1">
      <alignment horizontal="center" vertical="center" wrapText="1"/>
    </xf>
    <xf numFmtId="0" fontId="8" fillId="2" borderId="15" xfId="0" applyFont="1" applyFill="1" applyBorder="1" applyAlignment="1">
      <alignment horizontal="right" vertical="center" wrapText="1"/>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6" fillId="12" borderId="8"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5" fillId="12" borderId="6" xfId="0" applyFont="1" applyFill="1" applyBorder="1" applyAlignment="1">
      <alignment horizontal="center" vertical="center" wrapText="1"/>
    </xf>
    <xf numFmtId="0" fontId="15" fillId="12" borderId="7" xfId="0" applyFont="1" applyFill="1" applyBorder="1" applyAlignment="1">
      <alignment horizontal="center" vertical="center" wrapText="1"/>
    </xf>
    <xf numFmtId="0" fontId="15" fillId="12" borderId="14" xfId="0" applyFont="1" applyFill="1" applyBorder="1" applyAlignment="1">
      <alignment horizontal="center" vertical="center" wrapText="1"/>
    </xf>
    <xf numFmtId="0" fontId="3" fillId="0" borderId="6"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14" xfId="0" applyFont="1" applyBorder="1" applyAlignment="1">
      <alignment horizontal="justify" vertical="center" wrapText="1"/>
    </xf>
    <xf numFmtId="0" fontId="13" fillId="12" borderId="6"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14" fillId="2" borderId="19" xfId="0" applyFont="1" applyFill="1" applyBorder="1" applyAlignment="1">
      <alignment horizontal="center"/>
    </xf>
    <xf numFmtId="0" fontId="14" fillId="2" borderId="13" xfId="0" applyFont="1" applyFill="1" applyBorder="1" applyAlignment="1">
      <alignment horizontal="center"/>
    </xf>
    <xf numFmtId="0" fontId="14" fillId="2" borderId="16" xfId="0" applyFont="1" applyFill="1" applyBorder="1" applyAlignment="1">
      <alignment horizontal="center"/>
    </xf>
    <xf numFmtId="0" fontId="6" fillId="12" borderId="0" xfId="0" applyFont="1" applyFill="1" applyAlignment="1">
      <alignment horizontal="center" vertical="center" wrapText="1"/>
    </xf>
    <xf numFmtId="0" fontId="6" fillId="12" borderId="1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4" xfId="0" applyFont="1" applyBorder="1" applyAlignment="1">
      <alignment horizontal="center" vertical="center" wrapText="1"/>
    </xf>
    <xf numFmtId="0" fontId="15" fillId="12" borderId="2" xfId="0" applyFont="1" applyFill="1" applyBorder="1" applyAlignment="1">
      <alignment horizontal="center" vertical="center" wrapText="1"/>
    </xf>
    <xf numFmtId="0" fontId="13" fillId="12" borderId="10" xfId="0" applyFont="1" applyFill="1" applyBorder="1" applyAlignment="1">
      <alignment horizontal="center" vertical="center" wrapText="1"/>
    </xf>
    <xf numFmtId="0" fontId="13" fillId="12" borderId="13" xfId="0" applyFont="1" applyFill="1" applyBorder="1" applyAlignment="1">
      <alignment horizontal="center" vertical="center" wrapText="1"/>
    </xf>
    <xf numFmtId="0" fontId="13" fillId="12" borderId="15" xfId="0" applyFont="1" applyFill="1" applyBorder="1" applyAlignment="1">
      <alignment horizontal="center" vertical="center" wrapText="1"/>
    </xf>
    <xf numFmtId="0" fontId="13" fillId="12" borderId="16" xfId="0" applyFont="1" applyFill="1" applyBorder="1" applyAlignment="1">
      <alignment horizontal="center" vertical="center" wrapText="1"/>
    </xf>
    <xf numFmtId="1" fontId="3" fillId="0" borderId="4" xfId="0" applyNumberFormat="1" applyFont="1" applyBorder="1" applyAlignment="1">
      <alignment horizontal="center" vertical="center" wrapText="1"/>
    </xf>
    <xf numFmtId="1" fontId="3" fillId="0" borderId="8" xfId="0" applyNumberFormat="1" applyFont="1" applyBorder="1" applyAlignment="1">
      <alignment horizontal="center" vertical="center" wrapText="1"/>
    </xf>
    <xf numFmtId="0" fontId="3" fillId="0" borderId="22" xfId="0" applyFont="1" applyBorder="1" applyAlignment="1">
      <alignment horizontal="center" vertical="center" wrapText="1"/>
    </xf>
    <xf numFmtId="10" fontId="18" fillId="0" borderId="17" xfId="0" applyNumberFormat="1" applyFont="1" applyBorder="1" applyAlignment="1">
      <alignment horizontal="center" vertical="center" wrapText="1"/>
    </xf>
    <xf numFmtId="10" fontId="18" fillId="0" borderId="23" xfId="0" applyNumberFormat="1" applyFont="1" applyBorder="1" applyAlignment="1">
      <alignment horizontal="center" vertical="center" wrapText="1"/>
    </xf>
    <xf numFmtId="10" fontId="18" fillId="0" borderId="24"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0" fontId="4" fillId="0" borderId="17" xfId="0" applyNumberFormat="1" applyFont="1" applyBorder="1" applyAlignment="1">
      <alignment horizontal="center" vertical="center" wrapText="1"/>
    </xf>
    <xf numFmtId="10" fontId="4" fillId="0" borderId="23" xfId="0" applyNumberFormat="1" applyFont="1" applyBorder="1" applyAlignment="1">
      <alignment horizontal="center" vertical="center" wrapText="1"/>
    </xf>
    <xf numFmtId="10" fontId="4" fillId="0" borderId="24" xfId="0" applyNumberFormat="1" applyFont="1" applyBorder="1" applyAlignment="1">
      <alignment horizontal="center" vertical="center" wrapText="1"/>
    </xf>
    <xf numFmtId="0" fontId="6" fillId="13" borderId="25" xfId="0" applyFont="1" applyFill="1" applyBorder="1" applyAlignment="1">
      <alignment horizontal="center" vertical="center" wrapText="1"/>
    </xf>
    <xf numFmtId="0" fontId="6" fillId="13" borderId="26" xfId="0" applyFont="1" applyFill="1" applyBorder="1" applyAlignment="1">
      <alignment horizontal="center" vertical="center" wrapText="1"/>
    </xf>
    <xf numFmtId="0" fontId="6" fillId="13" borderId="27" xfId="0" applyFont="1" applyFill="1" applyBorder="1" applyAlignment="1">
      <alignment horizontal="center" vertical="center" wrapText="1"/>
    </xf>
    <xf numFmtId="0" fontId="3" fillId="0" borderId="28" xfId="0" applyFont="1" applyBorder="1" applyAlignment="1">
      <alignment horizontal="center" vertical="center" wrapText="1"/>
    </xf>
    <xf numFmtId="0" fontId="4" fillId="0" borderId="2" xfId="0" applyFont="1" applyBorder="1" applyAlignment="1">
      <alignment horizontal="left" vertical="center" wrapText="1"/>
    </xf>
    <xf numFmtId="0" fontId="3" fillId="0" borderId="0" xfId="0" applyFont="1" applyAlignment="1">
      <alignment vertical="center" wrapText="1"/>
    </xf>
    <xf numFmtId="0" fontId="17" fillId="2" borderId="0" xfId="0" applyFont="1" applyFill="1" applyAlignment="1">
      <alignment horizontal="right" wrapText="1"/>
    </xf>
    <xf numFmtId="0" fontId="3" fillId="2" borderId="0" xfId="0" applyFont="1" applyFill="1" applyAlignment="1">
      <alignment horizontal="center" wrapText="1"/>
    </xf>
    <xf numFmtId="0" fontId="15" fillId="13" borderId="0" xfId="0" applyFont="1" applyFill="1" applyAlignment="1">
      <alignment horizontal="center" vertical="center" wrapText="1"/>
    </xf>
    <xf numFmtId="0" fontId="15" fillId="13" borderId="1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8" xfId="0" applyFont="1" applyBorder="1" applyAlignment="1">
      <alignment horizontal="left" vertical="center" wrapText="1"/>
    </xf>
    <xf numFmtId="0" fontId="4" fillId="0" borderId="8" xfId="0" applyFont="1" applyBorder="1" applyAlignment="1">
      <alignment horizontal="left"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9898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47624</xdr:rowOff>
    </xdr:from>
    <xdr:to>
      <xdr:col>1</xdr:col>
      <xdr:colOff>193485</xdr:colOff>
      <xdr:row>3</xdr:row>
      <xdr:rowOff>47624</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7624"/>
          <a:ext cx="2288985"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44824</xdr:colOff>
      <xdr:row>0</xdr:row>
      <xdr:rowOff>56029</xdr:rowOff>
    </xdr:from>
    <xdr:to>
      <xdr:col>1</xdr:col>
      <xdr:colOff>2166610</xdr:colOff>
      <xdr:row>3</xdr:row>
      <xdr:rowOff>148878</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824" y="56029"/>
          <a:ext cx="2413139" cy="7732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2036061</xdr:colOff>
      <xdr:row>4</xdr:row>
      <xdr:rowOff>98292</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07536" cy="8412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331086</xdr:colOff>
      <xdr:row>4</xdr:row>
      <xdr:rowOff>34418</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07536" cy="8412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1765300</xdr:colOff>
      <xdr:row>2</xdr:row>
      <xdr:rowOff>113228</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65300" cy="6168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NEME-CAPA%20150616_DGA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ATULA"/>
      <sheetName val="GOBIERNO "/>
      <sheetName val="CONSULTA EXTERNA "/>
      <sheetName val="CALIDAD"/>
      <sheetName val="RESULTADO"/>
    </sheetNames>
    <sheetDataSet>
      <sheetData sheetId="0" refreshError="1"/>
      <sheetData sheetId="1">
        <row r="10">
          <cell r="A10" t="str">
            <v>MODELO DE GESTIÓN DE CALIDAD EN SALUD</v>
          </cell>
        </row>
        <row r="11">
          <cell r="A11" t="str">
            <v>Planeación</v>
          </cell>
        </row>
        <row r="12">
          <cell r="A12" t="str">
            <v>Planeación</v>
          </cell>
        </row>
        <row r="13">
          <cell r="A13" t="str">
            <v>Planeación</v>
          </cell>
        </row>
        <row r="14">
          <cell r="A14" t="str">
            <v>Planeación</v>
          </cell>
        </row>
        <row r="15">
          <cell r="A15" t="str">
            <v>Planeación</v>
          </cell>
        </row>
        <row r="16">
          <cell r="A16" t="str">
            <v>Planeación</v>
          </cell>
        </row>
        <row r="17">
          <cell r="A17" t="str">
            <v>Planeación</v>
          </cell>
        </row>
        <row r="18">
          <cell r="A18" t="str">
            <v>Planeación</v>
          </cell>
        </row>
        <row r="19">
          <cell r="A19" t="str">
            <v>Planeación</v>
          </cell>
        </row>
        <row r="20">
          <cell r="A20" t="str">
            <v>Planeación</v>
          </cell>
        </row>
        <row r="21">
          <cell r="A21" t="str">
            <v>Planeación</v>
          </cell>
        </row>
        <row r="22">
          <cell r="A22" t="str">
            <v>Planeación</v>
          </cell>
        </row>
        <row r="23">
          <cell r="A23" t="str">
            <v>Planeación</v>
          </cell>
        </row>
        <row r="26">
          <cell r="A26" t="str">
            <v>Planeación</v>
          </cell>
        </row>
        <row r="27">
          <cell r="A27" t="str">
            <v>Planeación</v>
          </cell>
        </row>
        <row r="28">
          <cell r="A28" t="str">
            <v>Planeación</v>
          </cell>
        </row>
      </sheetData>
      <sheetData sheetId="2">
        <row r="10">
          <cell r="A10" t="str">
            <v>MODELO DE GESTIÓN DE CALIDAD EN SALUD</v>
          </cell>
        </row>
        <row r="11">
          <cell r="A11" t="str">
            <v>Planeación</v>
          </cell>
        </row>
        <row r="12">
          <cell r="A12" t="str">
            <v>Planeación</v>
          </cell>
        </row>
        <row r="13">
          <cell r="A13" t="str">
            <v>Planeación</v>
          </cell>
        </row>
        <row r="14">
          <cell r="A14" t="str">
            <v>Planeación</v>
          </cell>
        </row>
        <row r="15">
          <cell r="A15" t="str">
            <v>Planeación</v>
          </cell>
        </row>
        <row r="16">
          <cell r="A16" t="str">
            <v>Planeación</v>
          </cell>
        </row>
        <row r="17">
          <cell r="A17" t="str">
            <v>Planeación</v>
          </cell>
        </row>
        <row r="18">
          <cell r="A18" t="str">
            <v>Planeación</v>
          </cell>
        </row>
        <row r="19">
          <cell r="A19" t="str">
            <v>Planeación</v>
          </cell>
        </row>
        <row r="20">
          <cell r="A20" t="str">
            <v>Planeación</v>
          </cell>
        </row>
        <row r="21">
          <cell r="A21" t="str">
            <v>Planeación</v>
          </cell>
        </row>
        <row r="22">
          <cell r="A22" t="str">
            <v>Planeación</v>
          </cell>
        </row>
        <row r="23">
          <cell r="A23" t="str">
            <v>Planeación</v>
          </cell>
        </row>
        <row r="24">
          <cell r="A24" t="str">
            <v>Planeación</v>
          </cell>
        </row>
        <row r="25">
          <cell r="A25" t="str">
            <v>Planeación</v>
          </cell>
        </row>
        <row r="26">
          <cell r="A26" t="str">
            <v>Planeación</v>
          </cell>
        </row>
        <row r="27">
          <cell r="A27" t="str">
            <v>Planeación</v>
          </cell>
        </row>
        <row r="28">
          <cell r="A28" t="str">
            <v>Planeación</v>
          </cell>
        </row>
        <row r="29">
          <cell r="A29" t="str">
            <v>Planeación</v>
          </cell>
        </row>
        <row r="30">
          <cell r="A30" t="str">
            <v>Planeación</v>
          </cell>
        </row>
        <row r="31">
          <cell r="A31" t="str">
            <v>Planeación</v>
          </cell>
        </row>
        <row r="32">
          <cell r="A32" t="str">
            <v>Planeación</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drawing" Target="../drawings/drawing3.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drawing" Target="../drawings/drawing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7" Type="http://schemas.openxmlformats.org/officeDocument/2006/relationships/drawing" Target="../drawings/drawing5.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9900"/>
  </sheetPr>
  <dimension ref="A1:E42"/>
  <sheetViews>
    <sheetView view="pageBreakPreview" topLeftCell="A6" zoomScale="140" zoomScaleNormal="100" zoomScaleSheetLayoutView="140" workbookViewId="0">
      <selection activeCell="A41" sqref="A41"/>
    </sheetView>
  </sheetViews>
  <sheetFormatPr baseColWidth="10" defaultColWidth="11.5" defaultRowHeight="14" x14ac:dyDescent="0.2"/>
  <cols>
    <col min="1" max="1" width="31.5" style="2" customWidth="1"/>
    <col min="2" max="2" width="20.6640625" style="2" customWidth="1"/>
    <col min="3" max="3" width="18.6640625" style="2" customWidth="1"/>
    <col min="4" max="4" width="20.6640625" style="2" customWidth="1"/>
    <col min="5" max="5" width="41.6640625" style="2" customWidth="1"/>
    <col min="6" max="16384" width="11.5" style="1"/>
  </cols>
  <sheetData>
    <row r="1" spans="1:5" ht="23.25" customHeight="1" x14ac:dyDescent="0.2">
      <c r="A1" s="129" t="s">
        <v>287</v>
      </c>
      <c r="B1" s="130"/>
      <c r="C1" s="130"/>
      <c r="D1" s="130"/>
      <c r="E1" s="130"/>
    </row>
    <row r="2" spans="1:5" ht="15" x14ac:dyDescent="0.2">
      <c r="A2" s="131" t="s">
        <v>5</v>
      </c>
      <c r="B2" s="132"/>
      <c r="C2" s="132"/>
      <c r="D2" s="132"/>
      <c r="E2" s="132"/>
    </row>
    <row r="3" spans="1:5" ht="16.5" customHeight="1" x14ac:dyDescent="0.2">
      <c r="A3" s="133">
        <v>2023</v>
      </c>
      <c r="B3" s="134"/>
      <c r="C3" s="134"/>
      <c r="D3" s="134"/>
      <c r="E3" s="134"/>
    </row>
    <row r="4" spans="1:5" ht="25.5" customHeight="1" thickBot="1" x14ac:dyDescent="0.25">
      <c r="A4" s="135" t="s">
        <v>301</v>
      </c>
      <c r="B4" s="136"/>
      <c r="C4" s="136"/>
      <c r="D4" s="136"/>
      <c r="E4" s="136"/>
    </row>
    <row r="5" spans="1:5" ht="17.25" customHeight="1" x14ac:dyDescent="0.2">
      <c r="A5" s="137" t="s">
        <v>154</v>
      </c>
      <c r="B5" s="137"/>
      <c r="C5" s="137"/>
      <c r="D5" s="137"/>
      <c r="E5" s="137"/>
    </row>
    <row r="6" spans="1:5" ht="17.25" customHeight="1" x14ac:dyDescent="0.2">
      <c r="A6" s="128" t="s">
        <v>17</v>
      </c>
      <c r="B6" s="128"/>
      <c r="C6" s="128"/>
      <c r="D6" s="127" t="s">
        <v>321</v>
      </c>
      <c r="E6" s="127"/>
    </row>
    <row r="7" spans="1:5" ht="15" x14ac:dyDescent="0.2">
      <c r="A7" s="128" t="s">
        <v>34</v>
      </c>
      <c r="B7" s="128"/>
      <c r="C7" s="128"/>
      <c r="D7" s="127" t="s">
        <v>322</v>
      </c>
      <c r="E7" s="127"/>
    </row>
    <row r="8" spans="1:5" ht="15" x14ac:dyDescent="0.2">
      <c r="A8" s="128" t="s">
        <v>99</v>
      </c>
      <c r="B8" s="128"/>
      <c r="C8" s="128"/>
      <c r="D8" s="127"/>
      <c r="E8" s="127"/>
    </row>
    <row r="9" spans="1:5" ht="18" customHeight="1" x14ac:dyDescent="0.2">
      <c r="A9" s="138" t="s">
        <v>299</v>
      </c>
      <c r="B9" s="139"/>
      <c r="C9" s="140"/>
      <c r="D9" s="141" t="s">
        <v>323</v>
      </c>
      <c r="E9" s="142"/>
    </row>
    <row r="10" spans="1:5" ht="18.75" customHeight="1" x14ac:dyDescent="0.2">
      <c r="A10" s="128" t="s">
        <v>10</v>
      </c>
      <c r="B10" s="128"/>
      <c r="C10" s="128"/>
      <c r="D10" s="127"/>
      <c r="E10" s="127"/>
    </row>
    <row r="11" spans="1:5" ht="16.5" customHeight="1" x14ac:dyDescent="0.2">
      <c r="A11" s="128" t="s">
        <v>44</v>
      </c>
      <c r="B11" s="128"/>
      <c r="C11" s="128"/>
      <c r="D11" s="127"/>
      <c r="E11" s="127"/>
    </row>
    <row r="12" spans="1:5" ht="15" x14ac:dyDescent="0.2">
      <c r="A12" s="128" t="s">
        <v>11</v>
      </c>
      <c r="B12" s="128"/>
      <c r="C12" s="128"/>
      <c r="D12" s="127"/>
      <c r="E12" s="127"/>
    </row>
    <row r="13" spans="1:5" ht="15" x14ac:dyDescent="0.2">
      <c r="A13" s="128" t="s">
        <v>18</v>
      </c>
      <c r="B13" s="128"/>
      <c r="C13" s="128"/>
      <c r="D13" s="127"/>
      <c r="E13" s="127"/>
    </row>
    <row r="14" spans="1:5" ht="15" x14ac:dyDescent="0.2">
      <c r="A14" s="128" t="s">
        <v>144</v>
      </c>
      <c r="B14" s="128"/>
      <c r="C14" s="128"/>
      <c r="D14" s="127"/>
      <c r="E14" s="127"/>
    </row>
    <row r="15" spans="1:5" ht="15" x14ac:dyDescent="0.2">
      <c r="A15" s="128" t="s">
        <v>128</v>
      </c>
      <c r="B15" s="128"/>
      <c r="C15" s="128"/>
      <c r="D15" s="127"/>
      <c r="E15" s="127"/>
    </row>
    <row r="16" spans="1:5" ht="15" x14ac:dyDescent="0.2">
      <c r="A16" s="128" t="s">
        <v>19</v>
      </c>
      <c r="B16" s="128"/>
      <c r="C16" s="128"/>
      <c r="D16" s="127"/>
      <c r="E16" s="127"/>
    </row>
    <row r="17" spans="1:5" ht="15" x14ac:dyDescent="0.2">
      <c r="A17" s="128" t="s">
        <v>20</v>
      </c>
      <c r="B17" s="128"/>
      <c r="C17" s="128"/>
      <c r="D17" s="127"/>
      <c r="E17" s="127"/>
    </row>
    <row r="18" spans="1:5" ht="15" x14ac:dyDescent="0.2">
      <c r="A18" s="128" t="s">
        <v>21</v>
      </c>
      <c r="B18" s="128"/>
      <c r="C18" s="128"/>
      <c r="D18" s="127">
        <v>1</v>
      </c>
      <c r="E18" s="127"/>
    </row>
    <row r="19" spans="1:5" ht="15" x14ac:dyDescent="0.2">
      <c r="A19" s="128" t="s">
        <v>22</v>
      </c>
      <c r="B19" s="128"/>
      <c r="C19" s="128"/>
      <c r="D19" s="127"/>
      <c r="E19" s="127"/>
    </row>
    <row r="20" spans="1:5" ht="15" x14ac:dyDescent="0.2">
      <c r="A20" s="128" t="s">
        <v>23</v>
      </c>
      <c r="B20" s="128"/>
      <c r="C20" s="128"/>
      <c r="D20" s="127"/>
      <c r="E20" s="127"/>
    </row>
    <row r="21" spans="1:5" x14ac:dyDescent="0.2">
      <c r="A21" s="137" t="s">
        <v>12</v>
      </c>
      <c r="B21" s="137"/>
      <c r="C21" s="137"/>
      <c r="D21" s="137"/>
      <c r="E21" s="137"/>
    </row>
    <row r="22" spans="1:5" ht="15" x14ac:dyDescent="0.2">
      <c r="A22" s="128" t="s">
        <v>103</v>
      </c>
      <c r="B22" s="128"/>
      <c r="C22" s="128"/>
      <c r="D22" s="127"/>
      <c r="E22" s="127"/>
    </row>
    <row r="23" spans="1:5" ht="15" x14ac:dyDescent="0.2">
      <c r="A23" s="128" t="s">
        <v>13</v>
      </c>
      <c r="B23" s="128"/>
      <c r="C23" s="128"/>
      <c r="D23" s="127"/>
      <c r="E23" s="127"/>
    </row>
    <row r="24" spans="1:5" ht="15" x14ac:dyDescent="0.2">
      <c r="A24" s="128" t="s">
        <v>127</v>
      </c>
      <c r="B24" s="128"/>
      <c r="C24" s="128"/>
      <c r="D24" s="127"/>
      <c r="E24" s="127"/>
    </row>
    <row r="25" spans="1:5" ht="15" x14ac:dyDescent="0.2">
      <c r="A25" s="128" t="s">
        <v>275</v>
      </c>
      <c r="B25" s="128"/>
      <c r="C25" s="128"/>
      <c r="D25" s="127"/>
      <c r="E25" s="127"/>
    </row>
    <row r="26" spans="1:5" ht="15" x14ac:dyDescent="0.2">
      <c r="A26" s="128" t="s">
        <v>281</v>
      </c>
      <c r="B26" s="128"/>
      <c r="C26" s="128"/>
      <c r="D26" s="127"/>
      <c r="E26" s="127"/>
    </row>
    <row r="27" spans="1:5" ht="15" x14ac:dyDescent="0.2">
      <c r="A27" s="128" t="s">
        <v>145</v>
      </c>
      <c r="B27" s="128"/>
      <c r="C27" s="128"/>
      <c r="D27" s="127"/>
      <c r="E27" s="127"/>
    </row>
    <row r="28" spans="1:5" x14ac:dyDescent="0.2">
      <c r="A28" s="137" t="s">
        <v>14</v>
      </c>
      <c r="B28" s="137"/>
      <c r="C28" s="137"/>
      <c r="D28" s="137"/>
      <c r="E28" s="137"/>
    </row>
    <row r="29" spans="1:5" ht="15" x14ac:dyDescent="0.2">
      <c r="A29" s="128" t="s">
        <v>153</v>
      </c>
      <c r="B29" s="128"/>
      <c r="C29" s="128"/>
      <c r="D29" s="127"/>
      <c r="E29" s="127"/>
    </row>
    <row r="30" spans="1:5" ht="15" x14ac:dyDescent="0.2">
      <c r="A30" s="128" t="s">
        <v>104</v>
      </c>
      <c r="B30" s="128"/>
      <c r="C30" s="128"/>
      <c r="D30" s="127"/>
      <c r="E30" s="127"/>
    </row>
    <row r="31" spans="1:5" ht="15" x14ac:dyDescent="0.2">
      <c r="A31" s="128" t="s">
        <v>111</v>
      </c>
      <c r="B31" s="128"/>
      <c r="C31" s="128"/>
      <c r="D31" s="127"/>
      <c r="E31" s="127"/>
    </row>
    <row r="32" spans="1:5" ht="15" x14ac:dyDescent="0.2">
      <c r="A32" s="128" t="s">
        <v>112</v>
      </c>
      <c r="B32" s="128"/>
      <c r="C32" s="128"/>
      <c r="D32" s="127"/>
      <c r="E32" s="127"/>
    </row>
    <row r="33" spans="1:5" ht="15" x14ac:dyDescent="0.2">
      <c r="A33" s="128" t="s">
        <v>146</v>
      </c>
      <c r="B33" s="128"/>
      <c r="C33" s="128"/>
      <c r="D33" s="127"/>
      <c r="E33" s="127"/>
    </row>
    <row r="34" spans="1:5" x14ac:dyDescent="0.2">
      <c r="A34" s="143" t="s">
        <v>278</v>
      </c>
      <c r="B34" s="144"/>
      <c r="C34" s="144"/>
      <c r="D34" s="144"/>
      <c r="E34" s="145"/>
    </row>
    <row r="35" spans="1:5" x14ac:dyDescent="0.2">
      <c r="A35" s="148" t="s">
        <v>273</v>
      </c>
      <c r="B35" s="149"/>
      <c r="C35" s="149"/>
      <c r="D35" s="149"/>
      <c r="E35" s="150"/>
    </row>
    <row r="36" spans="1:5" x14ac:dyDescent="0.2">
      <c r="A36" s="148" t="s">
        <v>274</v>
      </c>
      <c r="B36" s="149"/>
      <c r="C36" s="149"/>
      <c r="D36" s="149"/>
      <c r="E36" s="150"/>
    </row>
    <row r="37" spans="1:5" x14ac:dyDescent="0.2">
      <c r="A37" s="148" t="s">
        <v>288</v>
      </c>
      <c r="B37" s="149"/>
      <c r="C37" s="149"/>
      <c r="D37" s="149"/>
      <c r="E37" s="150"/>
    </row>
    <row r="38" spans="1:5" x14ac:dyDescent="0.2">
      <c r="A38" s="148" t="s">
        <v>289</v>
      </c>
      <c r="B38" s="149"/>
      <c r="C38" s="149"/>
      <c r="D38" s="149"/>
      <c r="E38" s="150"/>
    </row>
    <row r="39" spans="1:5" x14ac:dyDescent="0.2">
      <c r="A39" s="148" t="s">
        <v>300</v>
      </c>
      <c r="B39" s="149"/>
      <c r="C39" s="149"/>
      <c r="D39" s="149"/>
      <c r="E39" s="150"/>
    </row>
    <row r="40" spans="1:5" x14ac:dyDescent="0.2">
      <c r="A40" s="146" t="s">
        <v>314</v>
      </c>
      <c r="B40" s="146"/>
      <c r="C40" s="146"/>
      <c r="D40" s="146"/>
      <c r="E40" s="146"/>
    </row>
    <row r="41" spans="1:5" ht="13.5" customHeight="1" x14ac:dyDescent="0.2">
      <c r="A41" s="1"/>
      <c r="B41" s="1"/>
      <c r="C41" s="1"/>
      <c r="D41" s="1"/>
      <c r="E41" s="1"/>
    </row>
    <row r="42" spans="1:5" x14ac:dyDescent="0.2">
      <c r="A42" s="147" t="s">
        <v>15</v>
      </c>
      <c r="B42" s="147"/>
      <c r="C42" s="147"/>
      <c r="D42" s="147"/>
      <c r="E42" s="147"/>
    </row>
  </sheetData>
  <customSheetViews>
    <customSheetView guid="{CDD3F255-3CE8-42D7-B459-C012689FCD63}" showPageBreaks="1" printArea="1" hiddenRows="1" view="pageBreakPreview">
      <selection activeCell="A22" sqref="A22:E22"/>
      <pageMargins left="0.23622047244094491" right="0.23622047244094491" top="0.74803149606299213" bottom="0.74803149606299213" header="0.31496062992125984" footer="0.31496062992125984"/>
      <pageSetup scale="65" orientation="landscape" r:id="rId1"/>
    </customSheetView>
    <customSheetView guid="{C07A9CE4-6367-4362-8BE4-09A634561B8B}" showPageBreaks="1" printArea="1" hiddenRows="1" view="pageBreakPreview" topLeftCell="A13">
      <selection activeCell="A35" sqref="A35"/>
      <pageMargins left="0.23622047244094491" right="0.23622047244094491" top="0.74803149606299213" bottom="0.74803149606299213" header="0.31496062992125984" footer="0.31496062992125984"/>
      <pageSetup scale="65" orientation="landscape" r:id="rId2"/>
    </customSheetView>
    <customSheetView guid="{028B6015-292C-439F-980F-8F6B3A01ABF1}" scale="70" showPageBreaks="1" printArea="1" view="pageBreakPreview" topLeftCell="A4">
      <selection activeCell="D37" sqref="D37"/>
      <pageMargins left="0.23622047244094491" right="0.23622047244094491" top="0.74803149606299213" bottom="0.74803149606299213" header="0.31496062992125984" footer="0.31496062992125984"/>
      <pageSetup scale="65" orientation="landscape" r:id="rId3"/>
    </customSheetView>
    <customSheetView guid="{2878BE6D-AA60-48A2-A013-24F9124EE786}" scale="70" showPageBreaks="1" printArea="1" view="pageBreakPreview" topLeftCell="A4">
      <selection activeCell="D37" sqref="D37"/>
      <pageMargins left="0.23622047244094491" right="0.23622047244094491" top="0.74803149606299213" bottom="0.74803149606299213" header="0.31496062992125984" footer="0.31496062992125984"/>
      <pageSetup scale="65" orientation="landscape" r:id="rId4"/>
    </customSheetView>
    <customSheetView guid="{1431D3F1-223C-441D-A915-1A7135B40CDF}" showPageBreaks="1" printArea="1" hiddenRows="1" view="pageBreakPreview">
      <selection activeCell="A31" sqref="A31:C31"/>
      <pageMargins left="0.23622047244094491" right="0.23622047244094491" top="0.74803149606299213" bottom="0.74803149606299213" header="0.31496062992125984" footer="0.31496062992125984"/>
      <pageSetup scale="65" orientation="landscape" r:id="rId5"/>
    </customSheetView>
  </customSheetViews>
  <mergeCells count="67">
    <mergeCell ref="A40:E40"/>
    <mergeCell ref="A42:E42"/>
    <mergeCell ref="A35:E35"/>
    <mergeCell ref="A36:E36"/>
    <mergeCell ref="A37:E37"/>
    <mergeCell ref="A38:E38"/>
    <mergeCell ref="A39:E39"/>
    <mergeCell ref="A34:E34"/>
    <mergeCell ref="A33:C33"/>
    <mergeCell ref="D33:E33"/>
    <mergeCell ref="A27:C27"/>
    <mergeCell ref="D27:E27"/>
    <mergeCell ref="A31:C31"/>
    <mergeCell ref="A32:C32"/>
    <mergeCell ref="D31:E31"/>
    <mergeCell ref="D32:E32"/>
    <mergeCell ref="A28:E28"/>
    <mergeCell ref="A30:C30"/>
    <mergeCell ref="D30:E30"/>
    <mergeCell ref="A29:C29"/>
    <mergeCell ref="D29:E29"/>
    <mergeCell ref="A26:C26"/>
    <mergeCell ref="D25:E25"/>
    <mergeCell ref="D26:E26"/>
    <mergeCell ref="A24:C24"/>
    <mergeCell ref="A9:C9"/>
    <mergeCell ref="D9:E9"/>
    <mergeCell ref="A10:C10"/>
    <mergeCell ref="D10:E10"/>
    <mergeCell ref="A21:E21"/>
    <mergeCell ref="D12:E12"/>
    <mergeCell ref="D24:E24"/>
    <mergeCell ref="A22:C22"/>
    <mergeCell ref="D22:E22"/>
    <mergeCell ref="A23:C23"/>
    <mergeCell ref="D23:E23"/>
    <mergeCell ref="A25:C25"/>
    <mergeCell ref="A20:C20"/>
    <mergeCell ref="D20:E20"/>
    <mergeCell ref="A11:C11"/>
    <mergeCell ref="D11:E11"/>
    <mergeCell ref="A12:C12"/>
    <mergeCell ref="A14:C14"/>
    <mergeCell ref="D14:E14"/>
    <mergeCell ref="A13:C13"/>
    <mergeCell ref="D13:E13"/>
    <mergeCell ref="A16:C16"/>
    <mergeCell ref="D16:E16"/>
    <mergeCell ref="A19:C19"/>
    <mergeCell ref="D19:E19"/>
    <mergeCell ref="A18:C18"/>
    <mergeCell ref="D18:E18"/>
    <mergeCell ref="A15:C15"/>
    <mergeCell ref="D15:E15"/>
    <mergeCell ref="A17:C17"/>
    <mergeCell ref="D17:E17"/>
    <mergeCell ref="A1:E1"/>
    <mergeCell ref="A2:E2"/>
    <mergeCell ref="A3:E3"/>
    <mergeCell ref="A4:E4"/>
    <mergeCell ref="A5:E5"/>
    <mergeCell ref="A6:C6"/>
    <mergeCell ref="D6:E6"/>
    <mergeCell ref="A7:C7"/>
    <mergeCell ref="D7:E7"/>
    <mergeCell ref="A8:C8"/>
    <mergeCell ref="D8:E8"/>
  </mergeCells>
  <pageMargins left="0.23622047244094491" right="0.23622047244094491" top="0.74803149606299213" bottom="0.74803149606299213" header="0.31496062992125984" footer="0.31496062992125984"/>
  <pageSetup scale="65"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900"/>
    <pageSetUpPr fitToPage="1"/>
  </sheetPr>
  <dimension ref="A1:AT33"/>
  <sheetViews>
    <sheetView view="pageBreakPreview" topLeftCell="B21" zoomScale="90" zoomScaleNormal="85" zoomScaleSheetLayoutView="90" zoomScalePageLayoutView="85" workbookViewId="0">
      <selection activeCell="I41" sqref="I41"/>
    </sheetView>
  </sheetViews>
  <sheetFormatPr baseColWidth="10" defaultColWidth="10.83203125" defaultRowHeight="14" x14ac:dyDescent="0.2"/>
  <cols>
    <col min="1" max="1" width="4.33203125" style="18" customWidth="1"/>
    <col min="2" max="2" width="45.83203125" style="1" customWidth="1"/>
    <col min="3" max="3" width="23.1640625" style="43" customWidth="1"/>
    <col min="4" max="4" width="48" style="1" customWidth="1"/>
    <col min="5" max="5" width="9.33203125" style="1" customWidth="1"/>
    <col min="6" max="6" width="9.5" style="1" hidden="1" customWidth="1"/>
    <col min="7" max="7" width="5.5" style="1" hidden="1" customWidth="1"/>
    <col min="8" max="8" width="10.33203125" style="1" hidden="1" customWidth="1"/>
    <col min="9" max="9" width="59.5" style="1" customWidth="1"/>
    <col min="10" max="10" width="9.33203125" style="1" customWidth="1"/>
    <col min="11" max="13" width="9.1640625" style="1" hidden="1" customWidth="1"/>
    <col min="14" max="14" width="74.83203125" style="1" customWidth="1"/>
    <col min="15" max="15" width="9.33203125" style="1" customWidth="1"/>
    <col min="16" max="18" width="9.1640625" style="1" hidden="1" customWidth="1"/>
    <col min="19" max="19" width="17.1640625" style="1" customWidth="1"/>
    <col min="20" max="16384" width="10.83203125" style="1"/>
  </cols>
  <sheetData>
    <row r="1" spans="1:46" ht="16" x14ac:dyDescent="0.2">
      <c r="A1" s="3"/>
      <c r="B1" s="171" t="s">
        <v>287</v>
      </c>
      <c r="C1" s="171"/>
      <c r="D1" s="171"/>
      <c r="E1" s="171"/>
      <c r="F1" s="171"/>
      <c r="G1" s="171"/>
      <c r="H1" s="171"/>
      <c r="I1" s="171"/>
      <c r="J1" s="171"/>
      <c r="K1" s="171"/>
      <c r="L1" s="171"/>
      <c r="M1" s="171"/>
      <c r="N1" s="171"/>
      <c r="O1" s="171"/>
      <c r="P1" s="4"/>
      <c r="Q1" s="4"/>
      <c r="R1" s="4"/>
      <c r="S1" s="179"/>
    </row>
    <row r="2" spans="1:46" ht="16" x14ac:dyDescent="0.2">
      <c r="A2" s="5"/>
      <c r="B2" s="151" t="s">
        <v>5</v>
      </c>
      <c r="C2" s="151"/>
      <c r="D2" s="151"/>
      <c r="E2" s="151"/>
      <c r="F2" s="151"/>
      <c r="G2" s="151"/>
      <c r="H2" s="151"/>
      <c r="I2" s="151"/>
      <c r="J2" s="151"/>
      <c r="K2" s="151"/>
      <c r="L2" s="151"/>
      <c r="M2" s="151"/>
      <c r="N2" s="151"/>
      <c r="O2" s="151"/>
      <c r="P2" s="6"/>
      <c r="Q2" s="6"/>
      <c r="R2" s="6"/>
      <c r="S2" s="172"/>
    </row>
    <row r="3" spans="1:46" ht="14.25" customHeight="1" x14ac:dyDescent="0.2">
      <c r="A3" s="5"/>
      <c r="B3" s="177"/>
      <c r="C3" s="177"/>
      <c r="D3" s="177"/>
      <c r="E3" s="177"/>
      <c r="F3" s="177"/>
      <c r="G3" s="177"/>
      <c r="H3" s="177"/>
      <c r="I3" s="177"/>
      <c r="J3" s="177"/>
      <c r="K3" s="177"/>
      <c r="L3" s="177"/>
      <c r="M3" s="177"/>
      <c r="N3" s="177"/>
      <c r="O3" s="177"/>
      <c r="P3" s="7"/>
      <c r="Q3" s="7"/>
      <c r="R3" s="7"/>
      <c r="S3" s="172"/>
    </row>
    <row r="4" spans="1:46" ht="12.75" customHeight="1" x14ac:dyDescent="0.2">
      <c r="A4" s="5"/>
      <c r="B4" s="177"/>
      <c r="C4" s="177"/>
      <c r="D4" s="177"/>
      <c r="E4" s="177"/>
      <c r="F4" s="177"/>
      <c r="G4" s="177"/>
      <c r="H4" s="177"/>
      <c r="I4" s="177"/>
      <c r="J4" s="177"/>
      <c r="K4" s="177"/>
      <c r="L4" s="177"/>
      <c r="M4" s="177"/>
      <c r="N4" s="177"/>
      <c r="O4" s="177"/>
      <c r="P4" s="7"/>
      <c r="Q4" s="7"/>
      <c r="R4" s="7"/>
      <c r="S4" s="172"/>
    </row>
    <row r="5" spans="1:46" ht="24.75" customHeight="1" x14ac:dyDescent="0.2">
      <c r="A5" s="5"/>
      <c r="B5" s="122"/>
      <c r="C5" s="151">
        <f>CARÁTULA!D8</f>
        <v>0</v>
      </c>
      <c r="D5" s="151"/>
      <c r="E5" s="151"/>
      <c r="F5" s="151"/>
      <c r="G5" s="151"/>
      <c r="H5" s="151"/>
      <c r="I5" s="151"/>
      <c r="J5" s="122"/>
      <c r="K5" s="122"/>
      <c r="L5" s="122"/>
      <c r="M5" s="122"/>
      <c r="N5" s="123">
        <f>CARÁTULA!D11</f>
        <v>0</v>
      </c>
      <c r="O5" s="122"/>
      <c r="P5" s="6"/>
      <c r="Q5" s="6"/>
      <c r="R5" s="6"/>
      <c r="S5" s="172"/>
    </row>
    <row r="6" spans="1:46" ht="24.75" customHeight="1" x14ac:dyDescent="0.2">
      <c r="A6" s="8"/>
      <c r="B6" s="162" t="str">
        <f>CARÁTULA!A4</f>
        <v xml:space="preserve">CÉDULA DE EVALUACIÓN PARA UNEME - CAPA                                                                                                                                                       </v>
      </c>
      <c r="C6" s="162"/>
      <c r="D6" s="162"/>
      <c r="E6" s="162"/>
      <c r="F6" s="162"/>
      <c r="G6" s="162"/>
      <c r="H6" s="162"/>
      <c r="I6" s="162"/>
      <c r="J6" s="162"/>
      <c r="K6" s="162"/>
      <c r="L6" s="162"/>
      <c r="M6" s="162"/>
      <c r="N6" s="162"/>
      <c r="O6" s="9">
        <v>2023</v>
      </c>
      <c r="P6" s="10"/>
      <c r="Q6" s="10"/>
      <c r="R6" s="10"/>
      <c r="S6" s="173"/>
    </row>
    <row r="7" spans="1:46" ht="21" customHeight="1" x14ac:dyDescent="0.2">
      <c r="A7" s="159" t="s">
        <v>16</v>
      </c>
      <c r="B7" s="160"/>
      <c r="C7" s="160"/>
      <c r="D7" s="160"/>
      <c r="E7" s="160"/>
      <c r="F7" s="160"/>
      <c r="G7" s="160"/>
      <c r="H7" s="160"/>
      <c r="I7" s="160"/>
      <c r="J7" s="160"/>
      <c r="K7" s="160"/>
      <c r="L7" s="160"/>
      <c r="M7" s="160"/>
      <c r="N7" s="160"/>
      <c r="O7" s="161"/>
      <c r="P7" s="11"/>
      <c r="Q7" s="11"/>
      <c r="R7" s="11"/>
      <c r="S7" s="152" t="str">
        <f>'[1]GOBIERNO '!A10</f>
        <v>MODELO DE GESTIÓN DE CALIDAD EN SALUD</v>
      </c>
    </row>
    <row r="8" spans="1:46" s="12" customFormat="1" ht="15" x14ac:dyDescent="0.15">
      <c r="A8" s="180" t="s">
        <v>0</v>
      </c>
      <c r="B8" s="181"/>
      <c r="C8" s="157" t="s">
        <v>6</v>
      </c>
      <c r="D8" s="44" t="s">
        <v>7</v>
      </c>
      <c r="E8" s="156" t="s">
        <v>25</v>
      </c>
      <c r="F8" s="154" t="s">
        <v>28</v>
      </c>
      <c r="G8" s="154" t="s">
        <v>29</v>
      </c>
      <c r="H8" s="154" t="s">
        <v>30</v>
      </c>
      <c r="I8" s="44" t="s">
        <v>27</v>
      </c>
      <c r="J8" s="156" t="s">
        <v>25</v>
      </c>
      <c r="K8" s="154" t="s">
        <v>28</v>
      </c>
      <c r="L8" s="154" t="s">
        <v>29</v>
      </c>
      <c r="M8" s="154" t="s">
        <v>30</v>
      </c>
      <c r="N8" s="45" t="s">
        <v>26</v>
      </c>
      <c r="O8" s="178" t="s">
        <v>25</v>
      </c>
      <c r="P8" s="154" t="s">
        <v>28</v>
      </c>
      <c r="Q8" s="154" t="s">
        <v>29</v>
      </c>
      <c r="R8" s="154" t="s">
        <v>30</v>
      </c>
      <c r="S8" s="153"/>
    </row>
    <row r="9" spans="1:46" s="12" customFormat="1" ht="21" customHeight="1" x14ac:dyDescent="0.15">
      <c r="A9" s="180"/>
      <c r="B9" s="181"/>
      <c r="C9" s="158"/>
      <c r="D9" s="13" t="s">
        <v>1</v>
      </c>
      <c r="E9" s="156"/>
      <c r="F9" s="154"/>
      <c r="G9" s="154"/>
      <c r="H9" s="154"/>
      <c r="I9" s="14" t="s">
        <v>1</v>
      </c>
      <c r="J9" s="156"/>
      <c r="K9" s="154"/>
      <c r="L9" s="154"/>
      <c r="M9" s="154"/>
      <c r="N9" s="15" t="s">
        <v>2</v>
      </c>
      <c r="O9" s="178"/>
      <c r="P9" s="154"/>
      <c r="Q9" s="154"/>
      <c r="R9" s="154"/>
      <c r="S9" s="153"/>
    </row>
    <row r="10" spans="1:46" s="12" customFormat="1" ht="30" x14ac:dyDescent="0.15">
      <c r="A10" s="182"/>
      <c r="B10" s="183"/>
      <c r="C10" s="158"/>
      <c r="D10" s="16" t="s">
        <v>174</v>
      </c>
      <c r="E10" s="157"/>
      <c r="F10" s="155"/>
      <c r="G10" s="155"/>
      <c r="H10" s="155"/>
      <c r="I10" s="17" t="s">
        <v>174</v>
      </c>
      <c r="J10" s="157"/>
      <c r="K10" s="155"/>
      <c r="L10" s="155"/>
      <c r="M10" s="155"/>
      <c r="N10" s="16" t="s">
        <v>175</v>
      </c>
      <c r="O10" s="152"/>
      <c r="P10" s="155"/>
      <c r="Q10" s="155"/>
      <c r="R10" s="155"/>
      <c r="S10" s="153"/>
    </row>
    <row r="11" spans="1:46" ht="137.25" customHeight="1" x14ac:dyDescent="0.2">
      <c r="A11" s="18">
        <v>1</v>
      </c>
      <c r="B11" s="19" t="s">
        <v>227</v>
      </c>
      <c r="C11" s="47" t="s">
        <v>311</v>
      </c>
      <c r="D11" s="20" t="s">
        <v>100</v>
      </c>
      <c r="E11" s="21">
        <v>5</v>
      </c>
      <c r="F11" s="22">
        <f>IF(E11=G11,H11)</f>
        <v>5</v>
      </c>
      <c r="G11" s="22">
        <f>IF(E11="NA","NA",H11)</f>
        <v>5</v>
      </c>
      <c r="H11" s="21">
        <v>5</v>
      </c>
      <c r="I11" s="23" t="s">
        <v>279</v>
      </c>
      <c r="J11" s="21">
        <v>5</v>
      </c>
      <c r="K11" s="24">
        <f>IF(J11=L11,M11)</f>
        <v>5</v>
      </c>
      <c r="L11" s="24">
        <f>IF(J11="NA","NA",M11)</f>
        <v>5</v>
      </c>
      <c r="M11" s="21">
        <v>5</v>
      </c>
      <c r="N11" s="20" t="s">
        <v>316</v>
      </c>
      <c r="O11" s="21">
        <v>5</v>
      </c>
      <c r="P11" s="22">
        <f>IF(O11=Q11,R11)</f>
        <v>5</v>
      </c>
      <c r="Q11" s="22">
        <f>IF(O11="NA","NA",R11)</f>
        <v>5</v>
      </c>
      <c r="R11" s="21">
        <v>5</v>
      </c>
      <c r="S11" s="46" t="str">
        <f>'[1]GOBIERNO '!A11</f>
        <v>Planeación</v>
      </c>
    </row>
    <row r="12" spans="1:46" ht="177" customHeight="1" x14ac:dyDescent="0.2">
      <c r="A12" s="18">
        <v>3</v>
      </c>
      <c r="B12" s="19" t="s">
        <v>228</v>
      </c>
      <c r="C12" s="47" t="s">
        <v>310</v>
      </c>
      <c r="D12" s="20" t="s">
        <v>113</v>
      </c>
      <c r="E12" s="21">
        <v>5</v>
      </c>
      <c r="F12" s="22">
        <f t="shared" ref="F12:F31" si="0">IF(E12=G12,H12)</f>
        <v>5</v>
      </c>
      <c r="G12" s="22">
        <f t="shared" ref="G12:G31" si="1">IF(E12="NA","NA",H12)</f>
        <v>5</v>
      </c>
      <c r="H12" s="21">
        <v>5</v>
      </c>
      <c r="I12" s="23" t="s">
        <v>282</v>
      </c>
      <c r="J12" s="21">
        <v>5</v>
      </c>
      <c r="K12" s="22">
        <f t="shared" ref="K12:K31" si="2">IF(J12=L12,M12)</f>
        <v>5</v>
      </c>
      <c r="L12" s="22">
        <f t="shared" ref="L12:L31" si="3">IF(J12="NA","NA",M12)</f>
        <v>5</v>
      </c>
      <c r="M12" s="21">
        <v>5</v>
      </c>
      <c r="N12" s="23" t="s">
        <v>317</v>
      </c>
      <c r="O12" s="21">
        <v>5</v>
      </c>
      <c r="P12" s="22">
        <f t="shared" ref="P12:P31" si="4">IF(O12=Q12,R12)</f>
        <v>5</v>
      </c>
      <c r="Q12" s="22">
        <f t="shared" ref="Q12:Q31" si="5">IF(O12="NA","NA",R12)</f>
        <v>5</v>
      </c>
      <c r="R12" s="21">
        <v>5</v>
      </c>
      <c r="S12" s="46" t="str">
        <f>'[1]GOBIERNO '!A12</f>
        <v>Planeación</v>
      </c>
    </row>
    <row r="13" spans="1:46" s="26" customFormat="1" ht="154.5" customHeight="1" x14ac:dyDescent="0.2">
      <c r="A13" s="18">
        <v>4</v>
      </c>
      <c r="B13" s="19" t="s">
        <v>228</v>
      </c>
      <c r="C13" s="47" t="s">
        <v>309</v>
      </c>
      <c r="D13" s="20" t="s">
        <v>166</v>
      </c>
      <c r="E13" s="25">
        <v>5</v>
      </c>
      <c r="F13" s="22">
        <f t="shared" si="0"/>
        <v>5</v>
      </c>
      <c r="G13" s="22">
        <f t="shared" si="1"/>
        <v>5</v>
      </c>
      <c r="H13" s="25">
        <v>5</v>
      </c>
      <c r="I13" s="23" t="s">
        <v>83</v>
      </c>
      <c r="J13" s="25">
        <v>5</v>
      </c>
      <c r="K13" s="22">
        <f t="shared" si="2"/>
        <v>5</v>
      </c>
      <c r="L13" s="22">
        <f t="shared" si="3"/>
        <v>5</v>
      </c>
      <c r="M13" s="25">
        <v>5</v>
      </c>
      <c r="N13" s="23" t="s">
        <v>318</v>
      </c>
      <c r="O13" s="25">
        <v>5</v>
      </c>
      <c r="P13" s="22">
        <f t="shared" si="4"/>
        <v>5</v>
      </c>
      <c r="Q13" s="22">
        <f t="shared" si="5"/>
        <v>5</v>
      </c>
      <c r="R13" s="25">
        <v>5</v>
      </c>
      <c r="S13" s="46" t="str">
        <f>'[1]GOBIERNO '!A13</f>
        <v>Planeación</v>
      </c>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46" s="26" customFormat="1" ht="170.25" customHeight="1" x14ac:dyDescent="0.2">
      <c r="A14" s="18">
        <v>5</v>
      </c>
      <c r="B14" s="19" t="s">
        <v>228</v>
      </c>
      <c r="C14" s="47" t="s">
        <v>280</v>
      </c>
      <c r="D14" s="20" t="s">
        <v>113</v>
      </c>
      <c r="E14" s="21">
        <v>5</v>
      </c>
      <c r="F14" s="22">
        <f t="shared" si="0"/>
        <v>5</v>
      </c>
      <c r="G14" s="22">
        <f t="shared" si="1"/>
        <v>5</v>
      </c>
      <c r="H14" s="21">
        <v>5</v>
      </c>
      <c r="I14" s="23" t="s">
        <v>83</v>
      </c>
      <c r="J14" s="21">
        <v>5</v>
      </c>
      <c r="K14" s="22">
        <f t="shared" si="2"/>
        <v>5</v>
      </c>
      <c r="L14" s="22">
        <f t="shared" si="3"/>
        <v>5</v>
      </c>
      <c r="M14" s="21">
        <v>5</v>
      </c>
      <c r="N14" s="23" t="s">
        <v>319</v>
      </c>
      <c r="O14" s="21">
        <v>5</v>
      </c>
      <c r="P14" s="22">
        <f t="shared" si="4"/>
        <v>5</v>
      </c>
      <c r="Q14" s="22">
        <f t="shared" si="5"/>
        <v>5</v>
      </c>
      <c r="R14" s="21">
        <v>5</v>
      </c>
      <c r="S14" s="46" t="str">
        <f>'[1]GOBIERNO '!A14</f>
        <v>Planeación</v>
      </c>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1:46" s="26" customFormat="1" ht="137.25" customHeight="1" x14ac:dyDescent="0.2">
      <c r="A15" s="18">
        <v>6</v>
      </c>
      <c r="B15" s="19" t="s">
        <v>229</v>
      </c>
      <c r="C15" s="47" t="s">
        <v>312</v>
      </c>
      <c r="D15" s="20" t="s">
        <v>113</v>
      </c>
      <c r="E15" s="21">
        <v>3</v>
      </c>
      <c r="F15" s="22">
        <f t="shared" si="0"/>
        <v>3</v>
      </c>
      <c r="G15" s="22">
        <f t="shared" si="1"/>
        <v>3</v>
      </c>
      <c r="H15" s="21">
        <v>3</v>
      </c>
      <c r="I15" s="23" t="s">
        <v>167</v>
      </c>
      <c r="J15" s="21">
        <v>3</v>
      </c>
      <c r="K15" s="22">
        <f t="shared" si="2"/>
        <v>3</v>
      </c>
      <c r="L15" s="22">
        <f t="shared" si="3"/>
        <v>3</v>
      </c>
      <c r="M15" s="21">
        <v>3</v>
      </c>
      <c r="N15" s="23" t="s">
        <v>320</v>
      </c>
      <c r="O15" s="21">
        <v>3</v>
      </c>
      <c r="P15" s="22">
        <f t="shared" si="4"/>
        <v>3</v>
      </c>
      <c r="Q15" s="22">
        <f t="shared" si="5"/>
        <v>3</v>
      </c>
      <c r="R15" s="21">
        <v>3</v>
      </c>
      <c r="S15" s="46" t="str">
        <f>'[1]GOBIERNO '!A15</f>
        <v>Planeación</v>
      </c>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1:46" s="2" customFormat="1" ht="90" customHeight="1" x14ac:dyDescent="0.2">
      <c r="A16" s="18">
        <v>7</v>
      </c>
      <c r="B16" s="27" t="s">
        <v>46</v>
      </c>
      <c r="C16" s="47" t="s">
        <v>56</v>
      </c>
      <c r="D16" s="20" t="s">
        <v>113</v>
      </c>
      <c r="E16" s="25">
        <v>1</v>
      </c>
      <c r="F16" s="22">
        <f t="shared" si="0"/>
        <v>1</v>
      </c>
      <c r="G16" s="22">
        <f t="shared" si="1"/>
        <v>1</v>
      </c>
      <c r="H16" s="25">
        <v>1</v>
      </c>
      <c r="I16" s="20" t="s">
        <v>172</v>
      </c>
      <c r="J16" s="25">
        <v>1</v>
      </c>
      <c r="K16" s="22">
        <f t="shared" si="2"/>
        <v>1</v>
      </c>
      <c r="L16" s="22">
        <f t="shared" si="3"/>
        <v>1</v>
      </c>
      <c r="M16" s="25">
        <v>1</v>
      </c>
      <c r="N16" s="28" t="s">
        <v>114</v>
      </c>
      <c r="O16" s="25">
        <v>1</v>
      </c>
      <c r="P16" s="22">
        <f t="shared" si="4"/>
        <v>1</v>
      </c>
      <c r="Q16" s="22">
        <f t="shared" si="5"/>
        <v>1</v>
      </c>
      <c r="R16" s="25">
        <v>1</v>
      </c>
      <c r="S16" s="46" t="str">
        <f>'[1]GOBIERNO '!A16</f>
        <v>Planeación</v>
      </c>
    </row>
    <row r="17" spans="1:19" s="2" customFormat="1" ht="90" customHeight="1" x14ac:dyDescent="0.2">
      <c r="A17" s="18">
        <v>8</v>
      </c>
      <c r="B17" s="27" t="s">
        <v>46</v>
      </c>
      <c r="C17" s="47" t="s">
        <v>105</v>
      </c>
      <c r="D17" s="20" t="s">
        <v>113</v>
      </c>
      <c r="E17" s="25">
        <v>1</v>
      </c>
      <c r="F17" s="22">
        <f t="shared" si="0"/>
        <v>1</v>
      </c>
      <c r="G17" s="22">
        <f t="shared" si="1"/>
        <v>1</v>
      </c>
      <c r="H17" s="25">
        <v>1</v>
      </c>
      <c r="I17" s="20" t="s">
        <v>173</v>
      </c>
      <c r="J17" s="25">
        <v>1</v>
      </c>
      <c r="K17" s="22">
        <f t="shared" si="2"/>
        <v>1</v>
      </c>
      <c r="L17" s="22">
        <f t="shared" si="3"/>
        <v>1</v>
      </c>
      <c r="M17" s="25">
        <v>1</v>
      </c>
      <c r="N17" s="28" t="s">
        <v>115</v>
      </c>
      <c r="O17" s="25">
        <v>1</v>
      </c>
      <c r="P17" s="22">
        <f t="shared" si="4"/>
        <v>1</v>
      </c>
      <c r="Q17" s="22">
        <f t="shared" si="5"/>
        <v>1</v>
      </c>
      <c r="R17" s="25">
        <v>1</v>
      </c>
      <c r="S17" s="46" t="str">
        <f>'[1]GOBIERNO '!A17</f>
        <v>Planeación</v>
      </c>
    </row>
    <row r="18" spans="1:19" ht="154.5" customHeight="1" x14ac:dyDescent="0.2">
      <c r="A18" s="18">
        <v>9</v>
      </c>
      <c r="B18" s="19" t="s">
        <v>71</v>
      </c>
      <c r="C18" s="47" t="s">
        <v>291</v>
      </c>
      <c r="D18" s="90" t="s">
        <v>84</v>
      </c>
      <c r="E18" s="21">
        <v>1</v>
      </c>
      <c r="F18" s="22">
        <f t="shared" si="0"/>
        <v>1</v>
      </c>
      <c r="G18" s="22">
        <f t="shared" si="1"/>
        <v>1</v>
      </c>
      <c r="H18" s="21">
        <v>1</v>
      </c>
      <c r="I18" s="23" t="s">
        <v>176</v>
      </c>
      <c r="J18" s="21">
        <v>1</v>
      </c>
      <c r="K18" s="22">
        <f t="shared" si="2"/>
        <v>1</v>
      </c>
      <c r="L18" s="22">
        <f t="shared" si="3"/>
        <v>1</v>
      </c>
      <c r="M18" s="21">
        <v>1</v>
      </c>
      <c r="N18" s="125" t="s">
        <v>315</v>
      </c>
      <c r="O18" s="21">
        <v>1</v>
      </c>
      <c r="P18" s="22">
        <f t="shared" si="4"/>
        <v>1</v>
      </c>
      <c r="Q18" s="22">
        <f t="shared" si="5"/>
        <v>1</v>
      </c>
      <c r="R18" s="21">
        <v>1</v>
      </c>
      <c r="S18" s="46" t="str">
        <f>'[1]GOBIERNO '!A18</f>
        <v>Planeación</v>
      </c>
    </row>
    <row r="19" spans="1:19" ht="72" hidden="1" customHeight="1" x14ac:dyDescent="0.2">
      <c r="A19" s="18">
        <v>10</v>
      </c>
      <c r="B19" s="19" t="s">
        <v>129</v>
      </c>
      <c r="C19" s="47" t="s">
        <v>130</v>
      </c>
      <c r="D19" s="20" t="s">
        <v>131</v>
      </c>
      <c r="E19" s="21" t="s">
        <v>290</v>
      </c>
      <c r="F19" s="22">
        <f t="shared" si="0"/>
        <v>1</v>
      </c>
      <c r="G19" s="22" t="str">
        <f t="shared" si="1"/>
        <v>NA</v>
      </c>
      <c r="H19" s="21">
        <v>1</v>
      </c>
      <c r="I19" s="23" t="s">
        <v>176</v>
      </c>
      <c r="J19" s="21" t="s">
        <v>290</v>
      </c>
      <c r="K19" s="22">
        <f t="shared" si="2"/>
        <v>1</v>
      </c>
      <c r="L19" s="22" t="str">
        <f t="shared" si="3"/>
        <v>NA</v>
      </c>
      <c r="M19" s="21">
        <v>1</v>
      </c>
      <c r="N19" s="23" t="s">
        <v>147</v>
      </c>
      <c r="O19" s="21" t="s">
        <v>290</v>
      </c>
      <c r="P19" s="22">
        <f t="shared" si="4"/>
        <v>1</v>
      </c>
      <c r="Q19" s="22" t="str">
        <f t="shared" si="5"/>
        <v>NA</v>
      </c>
      <c r="R19" s="21">
        <v>1</v>
      </c>
      <c r="S19" s="46"/>
    </row>
    <row r="20" spans="1:19" ht="30" x14ac:dyDescent="0.2">
      <c r="A20" s="18">
        <v>10</v>
      </c>
      <c r="B20" s="19" t="s">
        <v>60</v>
      </c>
      <c r="C20" s="47" t="s">
        <v>57</v>
      </c>
      <c r="D20" s="20" t="s">
        <v>85</v>
      </c>
      <c r="E20" s="21">
        <v>3</v>
      </c>
      <c r="F20" s="22">
        <f t="shared" si="0"/>
        <v>3</v>
      </c>
      <c r="G20" s="22">
        <f t="shared" si="1"/>
        <v>3</v>
      </c>
      <c r="H20" s="21">
        <v>3</v>
      </c>
      <c r="I20" s="20" t="s">
        <v>219</v>
      </c>
      <c r="J20" s="21">
        <v>3</v>
      </c>
      <c r="K20" s="22">
        <f t="shared" si="2"/>
        <v>3</v>
      </c>
      <c r="L20" s="22">
        <f t="shared" si="3"/>
        <v>3</v>
      </c>
      <c r="M20" s="21">
        <v>3</v>
      </c>
      <c r="N20" s="28" t="s">
        <v>106</v>
      </c>
      <c r="O20" s="21">
        <v>3</v>
      </c>
      <c r="P20" s="22">
        <f t="shared" si="4"/>
        <v>3</v>
      </c>
      <c r="Q20" s="22">
        <f t="shared" si="5"/>
        <v>3</v>
      </c>
      <c r="R20" s="21">
        <v>3</v>
      </c>
      <c r="S20" s="46" t="str">
        <f>'[1]GOBIERNO '!A19</f>
        <v>Planeación</v>
      </c>
    </row>
    <row r="21" spans="1:19" ht="45" customHeight="1" x14ac:dyDescent="0.2">
      <c r="A21" s="18">
        <v>11</v>
      </c>
      <c r="B21" s="19" t="s">
        <v>177</v>
      </c>
      <c r="C21" s="47" t="s">
        <v>155</v>
      </c>
      <c r="D21" s="20" t="s">
        <v>156</v>
      </c>
      <c r="E21" s="21">
        <v>3</v>
      </c>
      <c r="F21" s="22">
        <f t="shared" si="0"/>
        <v>3</v>
      </c>
      <c r="G21" s="22">
        <f t="shared" si="1"/>
        <v>3</v>
      </c>
      <c r="H21" s="21">
        <v>3</v>
      </c>
      <c r="I21" s="20" t="s">
        <v>220</v>
      </c>
      <c r="J21" s="21">
        <v>3</v>
      </c>
      <c r="K21" s="22">
        <f t="shared" si="2"/>
        <v>3</v>
      </c>
      <c r="L21" s="22">
        <f t="shared" si="3"/>
        <v>3</v>
      </c>
      <c r="M21" s="21">
        <v>3</v>
      </c>
      <c r="N21" s="20" t="s">
        <v>178</v>
      </c>
      <c r="O21" s="21">
        <v>3</v>
      </c>
      <c r="P21" s="22">
        <f t="shared" si="4"/>
        <v>3</v>
      </c>
      <c r="Q21" s="22">
        <f t="shared" si="5"/>
        <v>3</v>
      </c>
      <c r="R21" s="21">
        <v>3</v>
      </c>
      <c r="S21" s="46" t="str">
        <f>'[1]GOBIERNO '!A20</f>
        <v>Planeación</v>
      </c>
    </row>
    <row r="22" spans="1:19" ht="60.75" customHeight="1" x14ac:dyDescent="0.2">
      <c r="A22" s="18">
        <v>12</v>
      </c>
      <c r="B22" s="19" t="s">
        <v>198</v>
      </c>
      <c r="C22" s="47" t="s">
        <v>59</v>
      </c>
      <c r="D22" s="20" t="s">
        <v>77</v>
      </c>
      <c r="E22" s="21">
        <v>3</v>
      </c>
      <c r="F22" s="22">
        <f t="shared" si="0"/>
        <v>3</v>
      </c>
      <c r="G22" s="22">
        <f t="shared" si="1"/>
        <v>3</v>
      </c>
      <c r="H22" s="21">
        <v>3</v>
      </c>
      <c r="I22" s="20" t="s">
        <v>293</v>
      </c>
      <c r="J22" s="21">
        <v>3</v>
      </c>
      <c r="K22" s="22">
        <f t="shared" si="2"/>
        <v>3</v>
      </c>
      <c r="L22" s="22">
        <f t="shared" si="3"/>
        <v>3</v>
      </c>
      <c r="M22" s="21">
        <v>3</v>
      </c>
      <c r="N22" s="20" t="s">
        <v>116</v>
      </c>
      <c r="O22" s="21">
        <v>3</v>
      </c>
      <c r="P22" s="22">
        <f t="shared" si="4"/>
        <v>3</v>
      </c>
      <c r="Q22" s="22">
        <f t="shared" si="5"/>
        <v>3</v>
      </c>
      <c r="R22" s="21">
        <v>3</v>
      </c>
      <c r="S22" s="46" t="str">
        <f>'[1]GOBIERNO '!A21</f>
        <v>Planeación</v>
      </c>
    </row>
    <row r="23" spans="1:19" ht="60" x14ac:dyDescent="0.2">
      <c r="A23" s="18">
        <v>13</v>
      </c>
      <c r="B23" s="19" t="s">
        <v>199</v>
      </c>
      <c r="C23" s="47" t="s">
        <v>72</v>
      </c>
      <c r="D23" s="20" t="s">
        <v>78</v>
      </c>
      <c r="E23" s="21">
        <v>3</v>
      </c>
      <c r="F23" s="22">
        <f t="shared" si="0"/>
        <v>3</v>
      </c>
      <c r="G23" s="22">
        <f t="shared" si="1"/>
        <v>3</v>
      </c>
      <c r="H23" s="21">
        <v>3</v>
      </c>
      <c r="I23" s="20" t="s">
        <v>292</v>
      </c>
      <c r="J23" s="21">
        <v>3</v>
      </c>
      <c r="K23" s="22">
        <f t="shared" si="2"/>
        <v>3</v>
      </c>
      <c r="L23" s="22">
        <f t="shared" si="3"/>
        <v>3</v>
      </c>
      <c r="M23" s="21">
        <v>3</v>
      </c>
      <c r="N23" s="20" t="s">
        <v>116</v>
      </c>
      <c r="O23" s="21">
        <v>3</v>
      </c>
      <c r="P23" s="22">
        <f t="shared" si="4"/>
        <v>3</v>
      </c>
      <c r="Q23" s="22">
        <f t="shared" si="5"/>
        <v>3</v>
      </c>
      <c r="R23" s="21">
        <v>3</v>
      </c>
      <c r="S23" s="46" t="str">
        <f>'[1]GOBIERNO '!A22</f>
        <v>Planeación</v>
      </c>
    </row>
    <row r="24" spans="1:19" ht="50.25" customHeight="1" x14ac:dyDescent="0.2">
      <c r="A24" s="18">
        <v>15</v>
      </c>
      <c r="B24" s="19" t="s">
        <v>61</v>
      </c>
      <c r="C24" s="47" t="s">
        <v>58</v>
      </c>
      <c r="D24" s="20" t="s">
        <v>101</v>
      </c>
      <c r="E24" s="21">
        <v>1</v>
      </c>
      <c r="F24" s="22">
        <f t="shared" si="0"/>
        <v>1</v>
      </c>
      <c r="G24" s="22">
        <f t="shared" si="1"/>
        <v>1</v>
      </c>
      <c r="H24" s="21">
        <v>1</v>
      </c>
      <c r="I24" s="20" t="s">
        <v>221</v>
      </c>
      <c r="J24" s="21">
        <v>1</v>
      </c>
      <c r="K24" s="22">
        <f t="shared" si="2"/>
        <v>1</v>
      </c>
      <c r="L24" s="22">
        <f t="shared" si="3"/>
        <v>1</v>
      </c>
      <c r="M24" s="21">
        <v>1</v>
      </c>
      <c r="N24" s="20" t="s">
        <v>73</v>
      </c>
      <c r="O24" s="21">
        <v>1</v>
      </c>
      <c r="P24" s="22">
        <f t="shared" si="4"/>
        <v>1</v>
      </c>
      <c r="Q24" s="22">
        <f t="shared" si="5"/>
        <v>1</v>
      </c>
      <c r="R24" s="21">
        <v>1</v>
      </c>
      <c r="S24" s="47" t="str">
        <f>'[1]GOBIERNO '!A23</f>
        <v>Planeación</v>
      </c>
    </row>
    <row r="25" spans="1:19" ht="66.75" customHeight="1" x14ac:dyDescent="0.2">
      <c r="A25" s="18">
        <v>16</v>
      </c>
      <c r="B25" s="170" t="s">
        <v>230</v>
      </c>
      <c r="C25" s="153" t="s">
        <v>213</v>
      </c>
      <c r="D25" s="166" t="s">
        <v>97</v>
      </c>
      <c r="E25" s="167">
        <v>1</v>
      </c>
      <c r="F25" s="174">
        <f t="shared" si="0"/>
        <v>1</v>
      </c>
      <c r="G25" s="174">
        <f t="shared" si="1"/>
        <v>1</v>
      </c>
      <c r="H25" s="167">
        <v>1</v>
      </c>
      <c r="I25" s="20" t="s">
        <v>148</v>
      </c>
      <c r="J25" s="21">
        <v>3</v>
      </c>
      <c r="K25" s="22">
        <f t="shared" si="2"/>
        <v>3</v>
      </c>
      <c r="L25" s="22">
        <f t="shared" si="3"/>
        <v>3</v>
      </c>
      <c r="M25" s="21">
        <v>3</v>
      </c>
      <c r="N25" s="23" t="s">
        <v>294</v>
      </c>
      <c r="O25" s="29">
        <v>5</v>
      </c>
      <c r="P25" s="22">
        <f t="shared" si="4"/>
        <v>5</v>
      </c>
      <c r="Q25" s="22">
        <f t="shared" si="5"/>
        <v>5</v>
      </c>
      <c r="R25" s="29">
        <v>5</v>
      </c>
      <c r="S25" s="47" t="s">
        <v>117</v>
      </c>
    </row>
    <row r="26" spans="1:19" ht="62.25" customHeight="1" x14ac:dyDescent="0.2">
      <c r="A26" s="18">
        <v>17</v>
      </c>
      <c r="B26" s="170"/>
      <c r="C26" s="153"/>
      <c r="D26" s="166"/>
      <c r="E26" s="168"/>
      <c r="F26" s="175"/>
      <c r="G26" s="175"/>
      <c r="H26" s="168"/>
      <c r="I26" s="20" t="s">
        <v>222</v>
      </c>
      <c r="J26" s="21">
        <v>3</v>
      </c>
      <c r="K26" s="22">
        <f t="shared" si="2"/>
        <v>3</v>
      </c>
      <c r="L26" s="22">
        <f t="shared" si="3"/>
        <v>3</v>
      </c>
      <c r="M26" s="21">
        <v>3</v>
      </c>
      <c r="N26" s="20" t="s">
        <v>223</v>
      </c>
      <c r="O26" s="29">
        <v>5</v>
      </c>
      <c r="P26" s="22">
        <f t="shared" si="4"/>
        <v>5</v>
      </c>
      <c r="Q26" s="22">
        <f t="shared" si="5"/>
        <v>5</v>
      </c>
      <c r="R26" s="29">
        <v>5</v>
      </c>
      <c r="S26" s="47" t="s">
        <v>117</v>
      </c>
    </row>
    <row r="27" spans="1:19" ht="36.75" customHeight="1" x14ac:dyDescent="0.2">
      <c r="A27" s="18">
        <v>18</v>
      </c>
      <c r="B27" s="170"/>
      <c r="C27" s="153"/>
      <c r="D27" s="166"/>
      <c r="E27" s="169"/>
      <c r="F27" s="176"/>
      <c r="G27" s="176"/>
      <c r="H27" s="169"/>
      <c r="I27" s="20" t="s">
        <v>157</v>
      </c>
      <c r="J27" s="21">
        <v>3</v>
      </c>
      <c r="K27" s="22">
        <f t="shared" si="2"/>
        <v>3</v>
      </c>
      <c r="L27" s="22">
        <f t="shared" si="3"/>
        <v>3</v>
      </c>
      <c r="M27" s="21">
        <v>3</v>
      </c>
      <c r="N27" s="20" t="s">
        <v>86</v>
      </c>
      <c r="O27" s="29">
        <v>5</v>
      </c>
      <c r="P27" s="22">
        <f t="shared" si="4"/>
        <v>5</v>
      </c>
      <c r="Q27" s="22">
        <f t="shared" si="5"/>
        <v>5</v>
      </c>
      <c r="R27" s="29">
        <v>5</v>
      </c>
      <c r="S27" s="46" t="str">
        <f>'[1]GOBIERNO '!A26</f>
        <v>Planeación</v>
      </c>
    </row>
    <row r="28" spans="1:19" ht="61.5" customHeight="1" x14ac:dyDescent="0.2">
      <c r="A28" s="18">
        <v>19</v>
      </c>
      <c r="B28" s="19" t="s">
        <v>231</v>
      </c>
      <c r="C28" s="163" t="s">
        <v>74</v>
      </c>
      <c r="D28" s="20" t="s">
        <v>215</v>
      </c>
      <c r="E28" s="21">
        <v>1</v>
      </c>
      <c r="F28" s="22">
        <f t="shared" si="0"/>
        <v>1</v>
      </c>
      <c r="G28" s="22">
        <f t="shared" si="1"/>
        <v>1</v>
      </c>
      <c r="H28" s="21">
        <v>1</v>
      </c>
      <c r="I28" s="23" t="s">
        <v>217</v>
      </c>
      <c r="J28" s="21">
        <v>1</v>
      </c>
      <c r="K28" s="22">
        <f t="shared" si="2"/>
        <v>1</v>
      </c>
      <c r="L28" s="22">
        <f t="shared" si="3"/>
        <v>1</v>
      </c>
      <c r="M28" s="21">
        <v>1</v>
      </c>
      <c r="N28" s="23" t="s">
        <v>276</v>
      </c>
      <c r="O28" s="21">
        <v>1</v>
      </c>
      <c r="P28" s="22">
        <f t="shared" si="4"/>
        <v>1</v>
      </c>
      <c r="Q28" s="22">
        <f t="shared" si="5"/>
        <v>1</v>
      </c>
      <c r="R28" s="21">
        <v>1</v>
      </c>
      <c r="S28" s="46" t="str">
        <f>'[1]GOBIERNO '!A27</f>
        <v>Planeación</v>
      </c>
    </row>
    <row r="29" spans="1:19" ht="59.25" customHeight="1" x14ac:dyDescent="0.2">
      <c r="A29" s="18">
        <v>20</v>
      </c>
      <c r="B29" s="30" t="s">
        <v>216</v>
      </c>
      <c r="C29" s="152"/>
      <c r="D29" s="20" t="s">
        <v>224</v>
      </c>
      <c r="E29" s="21">
        <v>1</v>
      </c>
      <c r="F29" s="22">
        <f t="shared" si="0"/>
        <v>1</v>
      </c>
      <c r="G29" s="22">
        <f t="shared" si="1"/>
        <v>1</v>
      </c>
      <c r="H29" s="21">
        <v>1</v>
      </c>
      <c r="I29" s="23" t="s">
        <v>75</v>
      </c>
      <c r="J29" s="21">
        <v>1</v>
      </c>
      <c r="K29" s="22">
        <f t="shared" si="2"/>
        <v>1</v>
      </c>
      <c r="L29" s="22">
        <f t="shared" si="3"/>
        <v>1</v>
      </c>
      <c r="M29" s="21">
        <v>1</v>
      </c>
      <c r="N29" s="23" t="s">
        <v>225</v>
      </c>
      <c r="O29" s="21">
        <v>1</v>
      </c>
      <c r="P29" s="22">
        <f t="shared" si="4"/>
        <v>1</v>
      </c>
      <c r="Q29" s="22">
        <f t="shared" si="5"/>
        <v>1</v>
      </c>
      <c r="R29" s="21">
        <v>1</v>
      </c>
      <c r="S29" s="46" t="str">
        <f>'[1]GOBIERNO '!A28</f>
        <v>Planeación</v>
      </c>
    </row>
    <row r="30" spans="1:19" ht="60" x14ac:dyDescent="0.2">
      <c r="A30" s="18">
        <v>21</v>
      </c>
      <c r="B30" s="27" t="s">
        <v>76</v>
      </c>
      <c r="C30" s="163" t="s">
        <v>214</v>
      </c>
      <c r="D30" s="23" t="s">
        <v>226</v>
      </c>
      <c r="E30" s="21">
        <v>1</v>
      </c>
      <c r="F30" s="22">
        <f t="shared" si="0"/>
        <v>1</v>
      </c>
      <c r="G30" s="22">
        <f t="shared" si="1"/>
        <v>1</v>
      </c>
      <c r="H30" s="21">
        <v>1</v>
      </c>
      <c r="I30" s="23" t="s">
        <v>283</v>
      </c>
      <c r="J30" s="21">
        <v>1</v>
      </c>
      <c r="K30" s="22">
        <f t="shared" si="2"/>
        <v>1</v>
      </c>
      <c r="L30" s="22">
        <f t="shared" si="3"/>
        <v>1</v>
      </c>
      <c r="M30" s="21">
        <v>1</v>
      </c>
      <c r="N30" s="23" t="s">
        <v>158</v>
      </c>
      <c r="O30" s="21">
        <v>1</v>
      </c>
      <c r="P30" s="22">
        <f t="shared" si="4"/>
        <v>1</v>
      </c>
      <c r="Q30" s="22">
        <f t="shared" si="5"/>
        <v>1</v>
      </c>
      <c r="R30" s="21">
        <v>1</v>
      </c>
      <c r="S30" s="46" t="s">
        <v>117</v>
      </c>
    </row>
    <row r="31" spans="1:19" ht="101.25" customHeight="1" x14ac:dyDescent="0.2">
      <c r="A31" s="18">
        <v>22</v>
      </c>
      <c r="B31" s="27" t="s">
        <v>76</v>
      </c>
      <c r="C31" s="152"/>
      <c r="D31" s="23" t="s">
        <v>226</v>
      </c>
      <c r="E31" s="21">
        <v>1</v>
      </c>
      <c r="F31" s="22">
        <f t="shared" si="0"/>
        <v>1</v>
      </c>
      <c r="G31" s="22">
        <f t="shared" si="1"/>
        <v>1</v>
      </c>
      <c r="H31" s="21">
        <v>1</v>
      </c>
      <c r="I31" s="23" t="s">
        <v>218</v>
      </c>
      <c r="J31" s="21">
        <v>1</v>
      </c>
      <c r="K31" s="22">
        <f t="shared" si="2"/>
        <v>1</v>
      </c>
      <c r="L31" s="22">
        <f t="shared" si="3"/>
        <v>1</v>
      </c>
      <c r="M31" s="21">
        <v>1</v>
      </c>
      <c r="N31" s="31" t="s">
        <v>158</v>
      </c>
      <c r="O31" s="32">
        <v>1</v>
      </c>
      <c r="P31" s="33">
        <f t="shared" si="4"/>
        <v>1</v>
      </c>
      <c r="Q31" s="33">
        <f t="shared" si="5"/>
        <v>1</v>
      </c>
      <c r="R31" s="32">
        <v>1</v>
      </c>
      <c r="S31" s="48" t="s">
        <v>117</v>
      </c>
    </row>
    <row r="32" spans="1:19" x14ac:dyDescent="0.2">
      <c r="A32" s="164"/>
      <c r="B32" s="34"/>
      <c r="C32" s="35"/>
      <c r="D32" s="34"/>
      <c r="E32" s="36">
        <f>SUM(E11:E31)</f>
        <v>44</v>
      </c>
      <c r="F32" s="37">
        <f>SUM(F11:F31)</f>
        <v>45</v>
      </c>
      <c r="G32" s="37">
        <f>SUM(G11:G31)</f>
        <v>44</v>
      </c>
      <c r="H32" s="37">
        <f>SUM(H11:H31)</f>
        <v>45</v>
      </c>
      <c r="I32" s="37"/>
      <c r="J32" s="36">
        <f>SUM(J11:J31)</f>
        <v>52</v>
      </c>
      <c r="K32" s="37">
        <f>SUM(K11:K31)</f>
        <v>53</v>
      </c>
      <c r="L32" s="37">
        <f>SUM(L11:L31)</f>
        <v>52</v>
      </c>
      <c r="M32" s="37">
        <f>SUM(M11:M31)</f>
        <v>53</v>
      </c>
      <c r="N32" s="38"/>
      <c r="O32" s="39">
        <f>SUM(O11:O31)</f>
        <v>58</v>
      </c>
      <c r="P32" s="1">
        <f>SUM(P11:P31)</f>
        <v>59</v>
      </c>
      <c r="Q32" s="1">
        <f>SUM(Q11:Q31)</f>
        <v>58</v>
      </c>
      <c r="R32" s="1">
        <f>SUM(R11:R31)</f>
        <v>59</v>
      </c>
      <c r="S32" s="172"/>
    </row>
    <row r="33" spans="1:19" x14ac:dyDescent="0.2">
      <c r="A33" s="165"/>
      <c r="B33" s="40" t="s">
        <v>171</v>
      </c>
      <c r="C33" s="41">
        <f>RESULTADO!B16</f>
        <v>1</v>
      </c>
      <c r="D33" s="42"/>
      <c r="E33" s="42"/>
      <c r="F33" s="42"/>
      <c r="G33" s="42"/>
      <c r="H33" s="42"/>
      <c r="I33" s="42"/>
      <c r="J33" s="42"/>
      <c r="K33" s="42"/>
      <c r="L33" s="42"/>
      <c r="M33" s="42"/>
      <c r="N33" s="42"/>
      <c r="O33" s="42"/>
      <c r="P33" s="42"/>
      <c r="Q33" s="42"/>
      <c r="R33" s="42"/>
      <c r="S33" s="173"/>
    </row>
  </sheetData>
  <customSheetViews>
    <customSheetView guid="{CDD3F255-3CE8-42D7-B459-C012689FCD63}" scale="85" showPageBreaks="1" fitToPage="1" printArea="1" hiddenColumns="1" view="pageBreakPreview" topLeftCell="A5">
      <selection activeCell="D12" sqref="D12"/>
      <pageMargins left="0.9055118110236221" right="0.70866141732283472" top="0.74803149606299213" bottom="0.74803149606299213" header="0.31496062992125984" footer="0.31496062992125984"/>
      <printOptions horizontalCentered="1"/>
      <pageSetup scale="42" fitToHeight="0" orientation="landscape" r:id="rId1"/>
      <headerFooter>
        <oddFooter>&amp;R&amp;P</oddFooter>
      </headerFooter>
    </customSheetView>
    <customSheetView guid="{C07A9CE4-6367-4362-8BE4-09A634561B8B}" scale="85" showPageBreaks="1" fitToPage="1" printArea="1" hiddenColumns="1" view="pageBreakPreview">
      <selection activeCell="B11" sqref="B11"/>
      <pageMargins left="0.9055118110236221" right="0.70866141732283472" top="0.74803149606299213" bottom="0.74803149606299213" header="0.31496062992125984" footer="0.31496062992125984"/>
      <printOptions horizontalCentered="1"/>
      <pageSetup scale="42" fitToHeight="0" orientation="landscape" r:id="rId2"/>
      <headerFooter>
        <oddFooter>&amp;R&amp;P</oddFooter>
      </headerFooter>
    </customSheetView>
    <customSheetView guid="{028B6015-292C-439F-980F-8F6B3A01ABF1}" scale="90" showPageBreaks="1" fitToPage="1" printArea="1" hiddenColumns="1" view="pageBreakPreview">
      <selection activeCell="B11" sqref="B11:B31"/>
      <pageMargins left="0.9055118110236221" right="0.70866141732283472" top="0.74803149606299213" bottom="0.74803149606299213" header="0.31496062992125984" footer="0.31496062992125984"/>
      <printOptions horizontalCentered="1"/>
      <pageSetup scale="42" fitToHeight="0" orientation="landscape" r:id="rId3"/>
      <headerFooter>
        <oddFooter>&amp;R&amp;P</oddFooter>
      </headerFooter>
    </customSheetView>
    <customSheetView guid="{2878BE6D-AA60-48A2-A013-24F9124EE786}" scale="130" showPageBreaks="1" fitToPage="1" printArea="1" hiddenColumns="1" view="pageBreakPreview" topLeftCell="J25">
      <selection activeCell="N14" sqref="N14"/>
      <pageMargins left="0.9055118110236221" right="0.70866141732283472" top="0.74803149606299213" bottom="0.74803149606299213" header="0.31496062992125984" footer="0.31496062992125984"/>
      <printOptions horizontalCentered="1"/>
      <pageSetup scale="42" fitToHeight="0" orientation="landscape" r:id="rId4"/>
      <headerFooter>
        <oddFooter>&amp;R&amp;P</oddFooter>
      </headerFooter>
    </customSheetView>
    <customSheetView guid="{1431D3F1-223C-441D-A915-1A7135B40CDF}" scale="85" showPageBreaks="1" fitToPage="1" printArea="1" hiddenColumns="1" view="pageBreakPreview" topLeftCell="A5">
      <selection activeCell="B1" sqref="B1:O1"/>
      <pageMargins left="0.9055118110236221" right="0.70866141732283472" top="0.74803149606299213" bottom="0.74803149606299213" header="0.31496062992125984" footer="0.31496062992125984"/>
      <printOptions horizontalCentered="1"/>
      <pageSetup scale="42" fitToHeight="0" orientation="landscape" r:id="rId5"/>
      <headerFooter>
        <oddFooter>&amp;R&amp;P</oddFooter>
      </headerFooter>
    </customSheetView>
  </customSheetViews>
  <mergeCells count="34">
    <mergeCell ref="B1:O1"/>
    <mergeCell ref="B2:O2"/>
    <mergeCell ref="H8:H10"/>
    <mergeCell ref="L8:L10"/>
    <mergeCell ref="S32:S33"/>
    <mergeCell ref="H25:H27"/>
    <mergeCell ref="F25:F27"/>
    <mergeCell ref="G25:G27"/>
    <mergeCell ref="F8:F10"/>
    <mergeCell ref="G8:G10"/>
    <mergeCell ref="B3:O3"/>
    <mergeCell ref="B4:O4"/>
    <mergeCell ref="J8:J10"/>
    <mergeCell ref="O8:O10"/>
    <mergeCell ref="S1:S6"/>
    <mergeCell ref="A8:B10"/>
    <mergeCell ref="C28:C29"/>
    <mergeCell ref="C30:C31"/>
    <mergeCell ref="A32:A33"/>
    <mergeCell ref="D25:D27"/>
    <mergeCell ref="E25:E27"/>
    <mergeCell ref="B25:B27"/>
    <mergeCell ref="C25:C27"/>
    <mergeCell ref="C5:I5"/>
    <mergeCell ref="S7:S10"/>
    <mergeCell ref="M8:M10"/>
    <mergeCell ref="E8:E10"/>
    <mergeCell ref="C8:C10"/>
    <mergeCell ref="P8:P10"/>
    <mergeCell ref="Q8:Q10"/>
    <mergeCell ref="R8:R10"/>
    <mergeCell ref="A7:O7"/>
    <mergeCell ref="K8:K10"/>
    <mergeCell ref="B6:N6"/>
  </mergeCells>
  <printOptions horizontalCentered="1"/>
  <pageMargins left="0.9055118110236221" right="0.70866141732283472" top="0.74803149606299213" bottom="0.74803149606299213" header="0.31496062992125984" footer="0.31496062992125984"/>
  <pageSetup scale="37" fitToHeight="0" orientation="landscape" r:id="rId6"/>
  <headerFooter>
    <oddFooter>&amp;R&amp;P</oddFooter>
  </headerFooter>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9900"/>
  </sheetPr>
  <dimension ref="A1:AR606"/>
  <sheetViews>
    <sheetView view="pageBreakPreview" topLeftCell="A14" zoomScale="90" zoomScaleNormal="80" zoomScaleSheetLayoutView="90" zoomScalePageLayoutView="90" workbookViewId="0">
      <selection activeCell="N6" sqref="N6"/>
    </sheetView>
  </sheetViews>
  <sheetFormatPr baseColWidth="10" defaultColWidth="10.83203125" defaultRowHeight="14" x14ac:dyDescent="0.2"/>
  <cols>
    <col min="1" max="1" width="5.5" style="55" customWidth="1"/>
    <col min="2" max="2" width="36.1640625" style="1" customWidth="1"/>
    <col min="3" max="3" width="36.33203125" style="68" customWidth="1"/>
    <col min="4" max="4" width="47.83203125" style="77" customWidth="1"/>
    <col min="5" max="5" width="10" style="2" bestFit="1" customWidth="1"/>
    <col min="6" max="6" width="11.6640625" style="2" hidden="1" customWidth="1"/>
    <col min="7" max="7" width="4.33203125" style="2" hidden="1" customWidth="1"/>
    <col min="8" max="8" width="10.33203125" style="2" hidden="1" customWidth="1"/>
    <col min="9" max="9" width="69.6640625" style="1" customWidth="1"/>
    <col min="10" max="10" width="10" style="2" bestFit="1" customWidth="1"/>
    <col min="11" max="11" width="11.6640625" style="2" hidden="1" customWidth="1"/>
    <col min="12" max="12" width="4.33203125" style="2" hidden="1" customWidth="1"/>
    <col min="13" max="13" width="10.33203125" style="2" hidden="1" customWidth="1"/>
    <col min="14" max="14" width="45.5" style="1" bestFit="1" customWidth="1"/>
    <col min="15" max="15" width="13.1640625" style="2" bestFit="1" customWidth="1"/>
    <col min="16" max="16" width="12.5" style="2" hidden="1" customWidth="1"/>
    <col min="17" max="17" width="5" style="2" hidden="1" customWidth="1"/>
    <col min="18" max="18" width="11.5" style="2" hidden="1" customWidth="1"/>
    <col min="19" max="19" width="13.5" style="78" customWidth="1"/>
    <col min="20" max="20" width="2" style="1" hidden="1" customWidth="1"/>
    <col min="21" max="16384" width="10.83203125" style="1"/>
  </cols>
  <sheetData>
    <row r="1" spans="1:20" ht="15.75" customHeight="1" x14ac:dyDescent="0.2">
      <c r="A1" s="191" t="s">
        <v>287</v>
      </c>
      <c r="B1" s="171"/>
      <c r="C1" s="171"/>
      <c r="D1" s="171"/>
      <c r="E1" s="171"/>
      <c r="F1" s="171"/>
      <c r="G1" s="171"/>
      <c r="H1" s="171"/>
      <c r="I1" s="171"/>
      <c r="J1" s="171"/>
      <c r="K1" s="171"/>
      <c r="L1" s="171"/>
      <c r="M1" s="171"/>
      <c r="N1" s="171"/>
      <c r="O1" s="4"/>
      <c r="P1" s="4"/>
      <c r="Q1" s="4"/>
      <c r="R1" s="49"/>
      <c r="S1" s="185"/>
      <c r="T1" s="184"/>
    </row>
    <row r="2" spans="1:20" ht="15.75" customHeight="1" x14ac:dyDescent="0.2">
      <c r="A2" s="192" t="s">
        <v>5</v>
      </c>
      <c r="B2" s="151"/>
      <c r="C2" s="151"/>
      <c r="D2" s="151"/>
      <c r="E2" s="151"/>
      <c r="F2" s="151"/>
      <c r="G2" s="151"/>
      <c r="H2" s="151"/>
      <c r="I2" s="151"/>
      <c r="J2" s="151"/>
      <c r="K2" s="151"/>
      <c r="L2" s="151"/>
      <c r="M2" s="151"/>
      <c r="N2" s="151"/>
      <c r="O2" s="6"/>
      <c r="P2" s="6"/>
      <c r="Q2" s="6"/>
      <c r="R2" s="50"/>
      <c r="S2" s="186"/>
      <c r="T2" s="184"/>
    </row>
    <row r="3" spans="1:20" ht="14.25" customHeight="1" x14ac:dyDescent="0.2">
      <c r="A3" s="193"/>
      <c r="B3" s="177"/>
      <c r="C3" s="177"/>
      <c r="D3" s="177"/>
      <c r="E3" s="177"/>
      <c r="F3" s="177"/>
      <c r="G3" s="177"/>
      <c r="H3" s="177"/>
      <c r="I3" s="177"/>
      <c r="J3" s="177"/>
      <c r="K3" s="177"/>
      <c r="L3" s="177"/>
      <c r="M3" s="177"/>
      <c r="N3" s="177"/>
      <c r="O3" s="7"/>
      <c r="P3" s="7"/>
      <c r="Q3" s="7"/>
      <c r="R3" s="50"/>
      <c r="S3" s="186"/>
      <c r="T3" s="184"/>
    </row>
    <row r="4" spans="1:20" ht="12.75" customHeight="1" x14ac:dyDescent="0.2">
      <c r="A4" s="193"/>
      <c r="B4" s="177"/>
      <c r="C4" s="177"/>
      <c r="D4" s="177"/>
      <c r="E4" s="177"/>
      <c r="F4" s="177"/>
      <c r="G4" s="177"/>
      <c r="H4" s="177"/>
      <c r="I4" s="177"/>
      <c r="J4" s="177"/>
      <c r="K4" s="177"/>
      <c r="L4" s="177"/>
      <c r="M4" s="177"/>
      <c r="N4" s="177"/>
      <c r="O4" s="7"/>
      <c r="P4" s="7"/>
      <c r="Q4" s="7"/>
      <c r="R4" s="50"/>
      <c r="S4" s="186"/>
      <c r="T4" s="184"/>
    </row>
    <row r="5" spans="1:20" ht="24.75" customHeight="1" x14ac:dyDescent="0.2">
      <c r="A5" s="124"/>
      <c r="B5" s="122"/>
      <c r="C5" s="122"/>
      <c r="D5" s="151">
        <f>CARÁTULA!D8</f>
        <v>0</v>
      </c>
      <c r="E5" s="151"/>
      <c r="F5" s="151"/>
      <c r="G5" s="151"/>
      <c r="H5" s="151"/>
      <c r="I5" s="151"/>
      <c r="J5" s="122"/>
      <c r="K5" s="122"/>
      <c r="L5" s="122"/>
      <c r="M5" s="122"/>
      <c r="N5" s="122">
        <f>CARÁTULA!D11</f>
        <v>0</v>
      </c>
      <c r="O5" s="6"/>
      <c r="P5" s="6"/>
      <c r="Q5" s="6"/>
      <c r="R5" s="50"/>
      <c r="S5" s="186"/>
      <c r="T5" s="184"/>
    </row>
    <row r="6" spans="1:20" ht="45" customHeight="1" x14ac:dyDescent="0.2">
      <c r="A6" s="196" t="str">
        <f>CARÁTULA!A4</f>
        <v xml:space="preserve">CÉDULA DE EVALUACIÓN PARA UNEME - CAPA                                                                                                                                                       </v>
      </c>
      <c r="B6" s="162"/>
      <c r="C6" s="162"/>
      <c r="D6" s="162"/>
      <c r="E6" s="162"/>
      <c r="F6" s="162"/>
      <c r="G6" s="162"/>
      <c r="H6" s="162"/>
      <c r="I6" s="162"/>
      <c r="J6" s="162"/>
      <c r="K6" s="162"/>
      <c r="L6" s="162"/>
      <c r="M6" s="162"/>
      <c r="N6" s="9">
        <v>2023</v>
      </c>
      <c r="O6" s="10"/>
      <c r="P6" s="10"/>
      <c r="Q6" s="10"/>
      <c r="R6" s="51"/>
      <c r="S6" s="187"/>
      <c r="T6" s="184"/>
    </row>
    <row r="7" spans="1:20" ht="19" x14ac:dyDescent="0.2">
      <c r="A7" s="188" t="s">
        <v>8</v>
      </c>
      <c r="B7" s="189"/>
      <c r="C7" s="189"/>
      <c r="D7" s="189"/>
      <c r="E7" s="189"/>
      <c r="F7" s="189"/>
      <c r="G7" s="189"/>
      <c r="H7" s="189"/>
      <c r="I7" s="189"/>
      <c r="J7" s="189"/>
      <c r="K7" s="189"/>
      <c r="L7" s="189"/>
      <c r="M7" s="189"/>
      <c r="N7" s="189"/>
      <c r="O7" s="190"/>
      <c r="P7" s="154" t="s">
        <v>28</v>
      </c>
      <c r="Q7" s="154" t="s">
        <v>29</v>
      </c>
      <c r="R7" s="154" t="s">
        <v>30</v>
      </c>
      <c r="S7" s="152" t="str">
        <f>'[1]CONSULTA EXTERNA '!A10</f>
        <v>MODELO DE GESTIÓN DE CALIDAD EN SALUD</v>
      </c>
    </row>
    <row r="8" spans="1:20" ht="15.75" customHeight="1" x14ac:dyDescent="0.2">
      <c r="A8" s="79"/>
      <c r="B8" s="199" t="s">
        <v>0</v>
      </c>
      <c r="C8" s="152" t="s">
        <v>6</v>
      </c>
      <c r="D8" s="45" t="s">
        <v>7</v>
      </c>
      <c r="E8" s="194" t="s">
        <v>25</v>
      </c>
      <c r="F8" s="154" t="s">
        <v>28</v>
      </c>
      <c r="G8" s="154" t="s">
        <v>29</v>
      </c>
      <c r="H8" s="154" t="s">
        <v>30</v>
      </c>
      <c r="I8" s="45" t="s">
        <v>27</v>
      </c>
      <c r="J8" s="194" t="s">
        <v>25</v>
      </c>
      <c r="K8" s="154" t="s">
        <v>28</v>
      </c>
      <c r="L8" s="154" t="s">
        <v>29</v>
      </c>
      <c r="M8" s="154" t="s">
        <v>30</v>
      </c>
      <c r="N8" s="44" t="s">
        <v>26</v>
      </c>
      <c r="O8" s="194" t="s">
        <v>25</v>
      </c>
      <c r="P8" s="154"/>
      <c r="Q8" s="154"/>
      <c r="R8" s="154"/>
      <c r="S8" s="153"/>
    </row>
    <row r="9" spans="1:20" ht="16.5" customHeight="1" x14ac:dyDescent="0.2">
      <c r="A9" s="80"/>
      <c r="B9" s="199"/>
      <c r="C9" s="153"/>
      <c r="D9" s="52" t="s">
        <v>1</v>
      </c>
      <c r="E9" s="195"/>
      <c r="F9" s="154"/>
      <c r="G9" s="154"/>
      <c r="H9" s="154"/>
      <c r="I9" s="52" t="s">
        <v>1</v>
      </c>
      <c r="J9" s="195"/>
      <c r="K9" s="154"/>
      <c r="L9" s="154"/>
      <c r="M9" s="154"/>
      <c r="N9" s="53" t="s">
        <v>2</v>
      </c>
      <c r="O9" s="195"/>
      <c r="P9" s="155"/>
      <c r="Q9" s="155"/>
      <c r="R9" s="155"/>
      <c r="S9" s="153"/>
    </row>
    <row r="10" spans="1:20" ht="30" x14ac:dyDescent="0.2">
      <c r="A10" s="81"/>
      <c r="B10" s="199"/>
      <c r="C10" s="153"/>
      <c r="D10" s="54" t="s">
        <v>174</v>
      </c>
      <c r="E10" s="195"/>
      <c r="F10" s="155"/>
      <c r="G10" s="155"/>
      <c r="H10" s="155"/>
      <c r="I10" s="54" t="s">
        <v>174</v>
      </c>
      <c r="J10" s="195"/>
      <c r="K10" s="155"/>
      <c r="L10" s="155"/>
      <c r="M10" s="155"/>
      <c r="N10" s="54" t="s">
        <v>179</v>
      </c>
      <c r="O10" s="195"/>
      <c r="Q10" s="22"/>
      <c r="R10" s="22"/>
      <c r="S10" s="153"/>
    </row>
    <row r="11" spans="1:20" ht="79.5" customHeight="1" x14ac:dyDescent="0.2">
      <c r="A11" s="55">
        <v>1</v>
      </c>
      <c r="B11" s="19" t="s">
        <v>232</v>
      </c>
      <c r="C11" s="47" t="s">
        <v>159</v>
      </c>
      <c r="D11" s="20" t="s">
        <v>246</v>
      </c>
      <c r="E11" s="25">
        <v>1</v>
      </c>
      <c r="F11" s="22">
        <f>IF(E11=G11,H11)</f>
        <v>1</v>
      </c>
      <c r="G11" s="22">
        <f>IF(E11="NA","NA",H11)</f>
        <v>1</v>
      </c>
      <c r="H11" s="25">
        <v>1</v>
      </c>
      <c r="I11" s="56" t="s">
        <v>31</v>
      </c>
      <c r="J11" s="25" t="s">
        <v>29</v>
      </c>
      <c r="K11" s="22" t="str">
        <f>IF(J11=L11,M11)</f>
        <v>NA</v>
      </c>
      <c r="L11" s="22" t="str">
        <f>IF(J11="NA","NA",M11)</f>
        <v>NA</v>
      </c>
      <c r="M11" s="25" t="s">
        <v>29</v>
      </c>
      <c r="N11" s="57" t="s">
        <v>32</v>
      </c>
      <c r="O11" s="25" t="s">
        <v>29</v>
      </c>
      <c r="P11" s="22" t="str">
        <f>IF(O11=Q11,R11)</f>
        <v>NA</v>
      </c>
      <c r="Q11" s="22" t="str">
        <f>IF(O11="NA","NA",R11)</f>
        <v>NA</v>
      </c>
      <c r="R11" s="25" t="s">
        <v>29</v>
      </c>
      <c r="S11" s="46" t="str">
        <f>'[1]CONSULTA EXTERNA '!A11</f>
        <v>Planeación</v>
      </c>
    </row>
    <row r="12" spans="1:20" s="2" customFormat="1" ht="59.25" customHeight="1" x14ac:dyDescent="0.2">
      <c r="A12" s="18">
        <v>2</v>
      </c>
      <c r="B12" s="27" t="s">
        <v>233</v>
      </c>
      <c r="C12" s="47" t="s">
        <v>56</v>
      </c>
      <c r="D12" s="20" t="s">
        <v>180</v>
      </c>
      <c r="E12" s="29">
        <v>1</v>
      </c>
      <c r="F12" s="22">
        <f t="shared" ref="F12:F39" si="0">IF(E12=G12,H12)</f>
        <v>1</v>
      </c>
      <c r="G12" s="22">
        <f t="shared" ref="G12:G39" si="1">IF(E12="NA","NA",H12)</f>
        <v>1</v>
      </c>
      <c r="H12" s="29">
        <v>1</v>
      </c>
      <c r="I12" s="20" t="s">
        <v>247</v>
      </c>
      <c r="J12" s="29">
        <v>1</v>
      </c>
      <c r="K12" s="22">
        <f t="shared" ref="K12:K39" si="2">IF(J12=L12,M12)</f>
        <v>1</v>
      </c>
      <c r="L12" s="22">
        <f t="shared" ref="L12:L39" si="3">IF(J12="NA","NA",M12)</f>
        <v>1</v>
      </c>
      <c r="M12" s="29">
        <v>1</v>
      </c>
      <c r="N12" s="23" t="s">
        <v>182</v>
      </c>
      <c r="O12" s="29">
        <v>1</v>
      </c>
      <c r="P12" s="22">
        <f t="shared" ref="P12:P39" si="4">IF(O12=Q12,R12)</f>
        <v>1</v>
      </c>
      <c r="Q12" s="22">
        <f t="shared" ref="Q12:Q39" si="5">IF(O12="NA","NA",R12)</f>
        <v>1</v>
      </c>
      <c r="R12" s="29">
        <v>1</v>
      </c>
      <c r="S12" s="46" t="str">
        <f>'[1]CONSULTA EXTERNA '!A20</f>
        <v>Planeación</v>
      </c>
    </row>
    <row r="13" spans="1:20" ht="47.25" customHeight="1" x14ac:dyDescent="0.2">
      <c r="A13" s="55">
        <v>3</v>
      </c>
      <c r="B13" s="19" t="s">
        <v>108</v>
      </c>
      <c r="C13" s="47" t="s">
        <v>9</v>
      </c>
      <c r="D13" s="20" t="s">
        <v>181</v>
      </c>
      <c r="E13" s="25">
        <v>1</v>
      </c>
      <c r="F13" s="22">
        <f t="shared" si="0"/>
        <v>1</v>
      </c>
      <c r="G13" s="22">
        <f t="shared" si="1"/>
        <v>1</v>
      </c>
      <c r="H13" s="25">
        <v>1</v>
      </c>
      <c r="I13" s="20" t="s">
        <v>277</v>
      </c>
      <c r="J13" s="25">
        <v>1</v>
      </c>
      <c r="K13" s="22">
        <f t="shared" si="2"/>
        <v>1</v>
      </c>
      <c r="L13" s="22">
        <f t="shared" si="3"/>
        <v>1</v>
      </c>
      <c r="M13" s="25">
        <v>1</v>
      </c>
      <c r="N13" s="23" t="s">
        <v>81</v>
      </c>
      <c r="O13" s="25">
        <v>1</v>
      </c>
      <c r="P13" s="22">
        <f t="shared" si="4"/>
        <v>1</v>
      </c>
      <c r="Q13" s="22">
        <f t="shared" si="5"/>
        <v>1</v>
      </c>
      <c r="R13" s="25">
        <v>1</v>
      </c>
      <c r="S13" s="46" t="str">
        <f>'[1]CONSULTA EXTERNA '!A25</f>
        <v>Planeación</v>
      </c>
    </row>
    <row r="14" spans="1:20" ht="90" x14ac:dyDescent="0.2">
      <c r="A14" s="18">
        <v>4</v>
      </c>
      <c r="B14" s="19" t="s">
        <v>95</v>
      </c>
      <c r="C14" s="47" t="s">
        <v>66</v>
      </c>
      <c r="D14" s="58" t="s">
        <v>248</v>
      </c>
      <c r="E14" s="25">
        <v>1</v>
      </c>
      <c r="F14" s="22">
        <f t="shared" si="0"/>
        <v>1</v>
      </c>
      <c r="G14" s="22">
        <f t="shared" si="1"/>
        <v>1</v>
      </c>
      <c r="H14" s="25">
        <v>1</v>
      </c>
      <c r="I14" s="59" t="s">
        <v>249</v>
      </c>
      <c r="J14" s="25">
        <v>1</v>
      </c>
      <c r="K14" s="22">
        <f t="shared" si="2"/>
        <v>1</v>
      </c>
      <c r="L14" s="22">
        <f t="shared" si="3"/>
        <v>1</v>
      </c>
      <c r="M14" s="25">
        <v>1</v>
      </c>
      <c r="N14" s="23" t="s">
        <v>32</v>
      </c>
      <c r="O14" s="25" t="s">
        <v>29</v>
      </c>
      <c r="P14" s="22" t="str">
        <f t="shared" si="4"/>
        <v>NA</v>
      </c>
      <c r="Q14" s="22" t="str">
        <f t="shared" si="5"/>
        <v>NA</v>
      </c>
      <c r="R14" s="25" t="s">
        <v>29</v>
      </c>
      <c r="S14" s="46" t="str">
        <f>'[1]CONSULTA EXTERNA '!A24</f>
        <v>Planeación</v>
      </c>
    </row>
    <row r="15" spans="1:20" ht="61.5" customHeight="1" x14ac:dyDescent="0.2">
      <c r="A15" s="55">
        <v>5</v>
      </c>
      <c r="B15" s="19" t="s">
        <v>96</v>
      </c>
      <c r="C15" s="47" t="s">
        <v>47</v>
      </c>
      <c r="D15" s="20" t="s">
        <v>183</v>
      </c>
      <c r="E15" s="25">
        <v>1</v>
      </c>
      <c r="F15" s="22">
        <f t="shared" si="0"/>
        <v>1</v>
      </c>
      <c r="G15" s="22">
        <f t="shared" si="1"/>
        <v>1</v>
      </c>
      <c r="H15" s="25">
        <v>1</v>
      </c>
      <c r="I15" s="59" t="s">
        <v>48</v>
      </c>
      <c r="J15" s="25">
        <v>1</v>
      </c>
      <c r="K15" s="22">
        <f t="shared" si="2"/>
        <v>1</v>
      </c>
      <c r="L15" s="22">
        <f t="shared" si="3"/>
        <v>1</v>
      </c>
      <c r="M15" s="25">
        <v>1</v>
      </c>
      <c r="N15" s="23" t="s">
        <v>81</v>
      </c>
      <c r="O15" s="25">
        <v>1</v>
      </c>
      <c r="P15" s="22">
        <f t="shared" si="4"/>
        <v>1</v>
      </c>
      <c r="Q15" s="22">
        <f t="shared" si="5"/>
        <v>1</v>
      </c>
      <c r="R15" s="25">
        <v>1</v>
      </c>
      <c r="S15" s="46" t="str">
        <f>'[1]CONSULTA EXTERNA '!A26</f>
        <v>Planeación</v>
      </c>
    </row>
    <row r="16" spans="1:20" ht="217.5" customHeight="1" x14ac:dyDescent="0.2">
      <c r="A16" s="18">
        <v>6</v>
      </c>
      <c r="B16" s="19" t="s">
        <v>233</v>
      </c>
      <c r="C16" s="47" t="s">
        <v>170</v>
      </c>
      <c r="D16" s="23" t="s">
        <v>250</v>
      </c>
      <c r="E16" s="25">
        <v>1</v>
      </c>
      <c r="F16" s="22">
        <f t="shared" si="0"/>
        <v>1</v>
      </c>
      <c r="G16" s="22">
        <f t="shared" si="1"/>
        <v>1</v>
      </c>
      <c r="H16" s="25">
        <v>1</v>
      </c>
      <c r="I16" s="23" t="s">
        <v>307</v>
      </c>
      <c r="J16" s="25">
        <v>1</v>
      </c>
      <c r="K16" s="22">
        <f t="shared" si="2"/>
        <v>1</v>
      </c>
      <c r="L16" s="22">
        <f t="shared" si="3"/>
        <v>1</v>
      </c>
      <c r="M16" s="25">
        <v>1</v>
      </c>
      <c r="N16" s="23" t="s">
        <v>87</v>
      </c>
      <c r="O16" s="25">
        <v>1</v>
      </c>
      <c r="P16" s="22">
        <f t="shared" si="4"/>
        <v>1</v>
      </c>
      <c r="Q16" s="22">
        <f t="shared" si="5"/>
        <v>1</v>
      </c>
      <c r="R16" s="25">
        <v>1</v>
      </c>
      <c r="S16" s="46" t="str">
        <f>'[1]CONSULTA EXTERNA '!A19</f>
        <v>Planeación</v>
      </c>
    </row>
    <row r="17" spans="1:44" ht="75" x14ac:dyDescent="0.2">
      <c r="A17" s="55">
        <v>7</v>
      </c>
      <c r="B17" s="19" t="s">
        <v>200</v>
      </c>
      <c r="C17" s="47" t="s">
        <v>239</v>
      </c>
      <c r="D17" s="59" t="s">
        <v>67</v>
      </c>
      <c r="E17" s="25">
        <v>1</v>
      </c>
      <c r="F17" s="22">
        <f t="shared" si="0"/>
        <v>1</v>
      </c>
      <c r="G17" s="22">
        <f t="shared" si="1"/>
        <v>1</v>
      </c>
      <c r="H17" s="25">
        <v>1</v>
      </c>
      <c r="I17" s="20" t="s">
        <v>306</v>
      </c>
      <c r="J17" s="25">
        <v>1</v>
      </c>
      <c r="K17" s="22">
        <f t="shared" si="2"/>
        <v>1</v>
      </c>
      <c r="L17" s="22">
        <f t="shared" si="3"/>
        <v>1</v>
      </c>
      <c r="M17" s="25">
        <v>1</v>
      </c>
      <c r="N17" s="20" t="s">
        <v>184</v>
      </c>
      <c r="O17" s="25">
        <v>1</v>
      </c>
      <c r="P17" s="22">
        <f t="shared" si="4"/>
        <v>1</v>
      </c>
      <c r="Q17" s="22">
        <f t="shared" si="5"/>
        <v>1</v>
      </c>
      <c r="R17" s="25">
        <v>1</v>
      </c>
      <c r="S17" s="46" t="str">
        <f>'[1]CONSULTA EXTERNA '!A12</f>
        <v>Planeación</v>
      </c>
    </row>
    <row r="18" spans="1:44" ht="67.5" customHeight="1" x14ac:dyDescent="0.2">
      <c r="A18" s="18">
        <v>8</v>
      </c>
      <c r="B18" s="19" t="s">
        <v>233</v>
      </c>
      <c r="C18" s="47" t="s">
        <v>308</v>
      </c>
      <c r="D18" s="60" t="s">
        <v>295</v>
      </c>
      <c r="E18" s="25">
        <v>1</v>
      </c>
      <c r="F18" s="22">
        <f t="shared" si="0"/>
        <v>1</v>
      </c>
      <c r="G18" s="22">
        <f t="shared" si="1"/>
        <v>1</v>
      </c>
      <c r="H18" s="25">
        <v>1</v>
      </c>
      <c r="I18" s="20" t="s">
        <v>296</v>
      </c>
      <c r="J18" s="25">
        <v>1</v>
      </c>
      <c r="K18" s="22">
        <f t="shared" si="2"/>
        <v>1</v>
      </c>
      <c r="L18" s="22">
        <f t="shared" si="3"/>
        <v>1</v>
      </c>
      <c r="M18" s="25">
        <v>1</v>
      </c>
      <c r="N18" s="20" t="s">
        <v>185</v>
      </c>
      <c r="O18" s="25">
        <v>1</v>
      </c>
      <c r="P18" s="22">
        <f t="shared" si="4"/>
        <v>1</v>
      </c>
      <c r="Q18" s="22">
        <f t="shared" si="5"/>
        <v>1</v>
      </c>
      <c r="R18" s="25">
        <v>1</v>
      </c>
      <c r="S18" s="46" t="str">
        <f>'[1]CONSULTA EXTERNA '!A13</f>
        <v>Planeación</v>
      </c>
    </row>
    <row r="19" spans="1:44" s="2" customFormat="1" ht="67.5" customHeight="1" x14ac:dyDescent="0.2">
      <c r="A19" s="55">
        <v>9</v>
      </c>
      <c r="B19" s="27" t="s">
        <v>233</v>
      </c>
      <c r="C19" s="47" t="s">
        <v>202</v>
      </c>
      <c r="D19" s="20" t="s">
        <v>107</v>
      </c>
      <c r="E19" s="25">
        <v>1</v>
      </c>
      <c r="F19" s="22">
        <f t="shared" si="0"/>
        <v>1</v>
      </c>
      <c r="G19" s="22">
        <f t="shared" si="1"/>
        <v>1</v>
      </c>
      <c r="H19" s="25">
        <v>1</v>
      </c>
      <c r="I19" s="23" t="s">
        <v>305</v>
      </c>
      <c r="J19" s="25">
        <v>1</v>
      </c>
      <c r="K19" s="22">
        <f t="shared" si="2"/>
        <v>1</v>
      </c>
      <c r="L19" s="22">
        <f t="shared" si="3"/>
        <v>1</v>
      </c>
      <c r="M19" s="25">
        <v>1</v>
      </c>
      <c r="N19" s="23" t="s">
        <v>31</v>
      </c>
      <c r="O19" s="25" t="s">
        <v>29</v>
      </c>
      <c r="P19" s="22" t="str">
        <f t="shared" si="4"/>
        <v>NA</v>
      </c>
      <c r="Q19" s="22" t="str">
        <f t="shared" si="5"/>
        <v>NA</v>
      </c>
      <c r="R19" s="25" t="s">
        <v>29</v>
      </c>
      <c r="S19" s="46" t="str">
        <f>'[1]CONSULTA EXTERNA '!A21</f>
        <v>Planeación</v>
      </c>
    </row>
    <row r="20" spans="1:44" s="2" customFormat="1" ht="67.5" customHeight="1" x14ac:dyDescent="0.2">
      <c r="A20" s="18">
        <v>10</v>
      </c>
      <c r="B20" s="27" t="s">
        <v>233</v>
      </c>
      <c r="C20" s="47" t="s">
        <v>55</v>
      </c>
      <c r="D20" s="23" t="s">
        <v>203</v>
      </c>
      <c r="E20" s="25">
        <v>1</v>
      </c>
      <c r="F20" s="22">
        <f t="shared" si="0"/>
        <v>1</v>
      </c>
      <c r="G20" s="22">
        <f t="shared" si="1"/>
        <v>1</v>
      </c>
      <c r="H20" s="25">
        <v>1</v>
      </c>
      <c r="I20" s="23" t="s">
        <v>54</v>
      </c>
      <c r="J20" s="25">
        <v>1</v>
      </c>
      <c r="K20" s="22">
        <f t="shared" si="2"/>
        <v>1</v>
      </c>
      <c r="L20" s="22">
        <f t="shared" si="3"/>
        <v>1</v>
      </c>
      <c r="M20" s="25">
        <v>1</v>
      </c>
      <c r="N20" s="23" t="s">
        <v>186</v>
      </c>
      <c r="O20" s="25">
        <v>1</v>
      </c>
      <c r="P20" s="22">
        <f t="shared" si="4"/>
        <v>1</v>
      </c>
      <c r="Q20" s="22">
        <f t="shared" si="5"/>
        <v>1</v>
      </c>
      <c r="R20" s="25">
        <v>1</v>
      </c>
      <c r="S20" s="46" t="str">
        <f>'[1]CONSULTA EXTERNA '!A23</f>
        <v>Planeación</v>
      </c>
    </row>
    <row r="21" spans="1:44" s="2" customFormat="1" ht="67.5" customHeight="1" x14ac:dyDescent="0.2">
      <c r="A21" s="55">
        <v>11</v>
      </c>
      <c r="B21" s="27" t="s">
        <v>200</v>
      </c>
      <c r="C21" s="47" t="s">
        <v>93</v>
      </c>
      <c r="D21" s="23" t="s">
        <v>204</v>
      </c>
      <c r="E21" s="25">
        <v>1</v>
      </c>
      <c r="F21" s="22">
        <f t="shared" si="0"/>
        <v>1</v>
      </c>
      <c r="G21" s="22">
        <f t="shared" si="1"/>
        <v>1</v>
      </c>
      <c r="H21" s="25">
        <v>1</v>
      </c>
      <c r="I21" s="23" t="s">
        <v>79</v>
      </c>
      <c r="J21" s="25">
        <v>1</v>
      </c>
      <c r="K21" s="22">
        <f t="shared" si="2"/>
        <v>1</v>
      </c>
      <c r="L21" s="22">
        <f t="shared" si="3"/>
        <v>1</v>
      </c>
      <c r="M21" s="25">
        <v>1</v>
      </c>
      <c r="N21" s="23" t="s">
        <v>187</v>
      </c>
      <c r="O21" s="25">
        <v>1</v>
      </c>
      <c r="P21" s="22">
        <f t="shared" si="4"/>
        <v>1</v>
      </c>
      <c r="Q21" s="22">
        <f t="shared" si="5"/>
        <v>1</v>
      </c>
      <c r="R21" s="25">
        <v>1</v>
      </c>
      <c r="S21" s="46" t="str">
        <f>'[1]CONSULTA EXTERNA '!A14</f>
        <v>Planeación</v>
      </c>
    </row>
    <row r="22" spans="1:44" ht="67.5" customHeight="1" x14ac:dyDescent="0.2">
      <c r="A22" s="18">
        <v>12</v>
      </c>
      <c r="B22" s="27" t="s">
        <v>234</v>
      </c>
      <c r="C22" s="47" t="s">
        <v>68</v>
      </c>
      <c r="D22" s="59" t="s">
        <v>98</v>
      </c>
      <c r="E22" s="29">
        <v>1</v>
      </c>
      <c r="F22" s="22">
        <f t="shared" si="0"/>
        <v>1</v>
      </c>
      <c r="G22" s="22">
        <f t="shared" si="1"/>
        <v>1</v>
      </c>
      <c r="H22" s="29">
        <v>1</v>
      </c>
      <c r="I22" s="20" t="s">
        <v>304</v>
      </c>
      <c r="J22" s="29">
        <v>1</v>
      </c>
      <c r="K22" s="22">
        <f t="shared" si="2"/>
        <v>1</v>
      </c>
      <c r="L22" s="22">
        <f t="shared" si="3"/>
        <v>1</v>
      </c>
      <c r="M22" s="29">
        <v>1</v>
      </c>
      <c r="N22" s="20" t="s">
        <v>184</v>
      </c>
      <c r="O22" s="29">
        <v>1</v>
      </c>
      <c r="P22" s="22">
        <f t="shared" si="4"/>
        <v>1</v>
      </c>
      <c r="Q22" s="22">
        <f t="shared" si="5"/>
        <v>1</v>
      </c>
      <c r="R22" s="29">
        <v>1</v>
      </c>
      <c r="S22" s="46" t="str">
        <f>'[1]CONSULTA EXTERNA '!A15</f>
        <v>Planeación</v>
      </c>
    </row>
    <row r="23" spans="1:44" ht="67.5" customHeight="1" x14ac:dyDescent="0.2">
      <c r="A23" s="55">
        <v>13</v>
      </c>
      <c r="B23" s="27" t="s">
        <v>235</v>
      </c>
      <c r="C23" s="47" t="s">
        <v>124</v>
      </c>
      <c r="D23" s="20" t="s">
        <v>212</v>
      </c>
      <c r="E23" s="29">
        <v>3</v>
      </c>
      <c r="F23" s="22">
        <f t="shared" si="0"/>
        <v>3</v>
      </c>
      <c r="G23" s="22">
        <f t="shared" si="1"/>
        <v>3</v>
      </c>
      <c r="H23" s="29">
        <v>3</v>
      </c>
      <c r="I23" s="23" t="s">
        <v>126</v>
      </c>
      <c r="J23" s="29">
        <v>3</v>
      </c>
      <c r="K23" s="22">
        <f t="shared" si="2"/>
        <v>3</v>
      </c>
      <c r="L23" s="22">
        <f t="shared" si="3"/>
        <v>3</v>
      </c>
      <c r="M23" s="29">
        <v>3</v>
      </c>
      <c r="N23" s="20" t="s">
        <v>125</v>
      </c>
      <c r="O23" s="29">
        <v>3</v>
      </c>
      <c r="P23" s="22">
        <f t="shared" si="4"/>
        <v>3</v>
      </c>
      <c r="Q23" s="22">
        <f t="shared" si="5"/>
        <v>3</v>
      </c>
      <c r="R23" s="29">
        <v>3</v>
      </c>
      <c r="S23" s="46" t="str">
        <f>'[1]CONSULTA EXTERNA '!A16</f>
        <v>Planeación</v>
      </c>
    </row>
    <row r="24" spans="1:44" s="2" customFormat="1" ht="101.25" customHeight="1" x14ac:dyDescent="0.2">
      <c r="A24" s="18">
        <v>14</v>
      </c>
      <c r="B24" s="27" t="s">
        <v>233</v>
      </c>
      <c r="C24" s="47" t="s">
        <v>240</v>
      </c>
      <c r="D24" s="23" t="s">
        <v>251</v>
      </c>
      <c r="E24" s="25">
        <v>1</v>
      </c>
      <c r="F24" s="22">
        <f t="shared" si="0"/>
        <v>1</v>
      </c>
      <c r="G24" s="22">
        <f t="shared" si="1"/>
        <v>1</v>
      </c>
      <c r="H24" s="25">
        <v>1</v>
      </c>
      <c r="I24" s="23" t="s">
        <v>54</v>
      </c>
      <c r="J24" s="25">
        <v>1</v>
      </c>
      <c r="K24" s="22">
        <f t="shared" si="2"/>
        <v>1</v>
      </c>
      <c r="L24" s="22">
        <f t="shared" si="3"/>
        <v>1</v>
      </c>
      <c r="M24" s="25">
        <v>1</v>
      </c>
      <c r="N24" s="23" t="s">
        <v>94</v>
      </c>
      <c r="O24" s="25">
        <v>3</v>
      </c>
      <c r="P24" s="22">
        <f t="shared" si="4"/>
        <v>3</v>
      </c>
      <c r="Q24" s="22">
        <f t="shared" si="5"/>
        <v>3</v>
      </c>
      <c r="R24" s="25">
        <v>3</v>
      </c>
      <c r="S24" s="46" t="str">
        <f>'[1]CONSULTA EXTERNA '!A22</f>
        <v>Planeación</v>
      </c>
    </row>
    <row r="25" spans="1:44" ht="104.25" customHeight="1" x14ac:dyDescent="0.2">
      <c r="A25" s="55">
        <v>15</v>
      </c>
      <c r="B25" s="27" t="s">
        <v>236</v>
      </c>
      <c r="C25" s="47" t="s">
        <v>298</v>
      </c>
      <c r="D25" s="20" t="s">
        <v>297</v>
      </c>
      <c r="E25" s="29">
        <v>3</v>
      </c>
      <c r="F25" s="22">
        <f t="shared" si="0"/>
        <v>3</v>
      </c>
      <c r="G25" s="22">
        <f t="shared" si="1"/>
        <v>3</v>
      </c>
      <c r="H25" s="29">
        <v>3</v>
      </c>
      <c r="I25" s="20" t="s">
        <v>102</v>
      </c>
      <c r="J25" s="29">
        <v>3</v>
      </c>
      <c r="K25" s="22">
        <f t="shared" si="2"/>
        <v>3</v>
      </c>
      <c r="L25" s="22">
        <f t="shared" si="3"/>
        <v>3</v>
      </c>
      <c r="M25" s="29">
        <v>3</v>
      </c>
      <c r="N25" s="20" t="s">
        <v>80</v>
      </c>
      <c r="O25" s="29">
        <v>3</v>
      </c>
      <c r="P25" s="22">
        <f t="shared" si="4"/>
        <v>3</v>
      </c>
      <c r="Q25" s="22">
        <f t="shared" si="5"/>
        <v>3</v>
      </c>
      <c r="R25" s="29">
        <v>3</v>
      </c>
      <c r="S25" s="46" t="str">
        <f>'[1]CONSULTA EXTERNA '!A16</f>
        <v>Planeación</v>
      </c>
    </row>
    <row r="26" spans="1:44" ht="77.25" customHeight="1" x14ac:dyDescent="0.2">
      <c r="A26" s="18">
        <v>16</v>
      </c>
      <c r="B26" s="27" t="s">
        <v>237</v>
      </c>
      <c r="C26" s="82" t="s">
        <v>70</v>
      </c>
      <c r="D26" s="20" t="s">
        <v>284</v>
      </c>
      <c r="E26" s="29">
        <v>3</v>
      </c>
      <c r="F26" s="22">
        <f t="shared" si="0"/>
        <v>3</v>
      </c>
      <c r="G26" s="22">
        <f t="shared" si="1"/>
        <v>3</v>
      </c>
      <c r="H26" s="29">
        <v>3</v>
      </c>
      <c r="I26" s="20" t="s">
        <v>303</v>
      </c>
      <c r="J26" s="29">
        <v>3</v>
      </c>
      <c r="K26" s="22">
        <f t="shared" si="2"/>
        <v>3</v>
      </c>
      <c r="L26" s="22">
        <f t="shared" si="3"/>
        <v>3</v>
      </c>
      <c r="M26" s="29">
        <v>3</v>
      </c>
      <c r="N26" s="20" t="s">
        <v>188</v>
      </c>
      <c r="O26" s="29">
        <v>3</v>
      </c>
      <c r="P26" s="22">
        <f t="shared" si="4"/>
        <v>3</v>
      </c>
      <c r="Q26" s="22">
        <f t="shared" si="5"/>
        <v>3</v>
      </c>
      <c r="R26" s="29">
        <v>3</v>
      </c>
      <c r="S26" s="46" t="str">
        <f>'[1]CONSULTA EXTERNA '!A18</f>
        <v>Planeación</v>
      </c>
    </row>
    <row r="27" spans="1:44" ht="63.75" customHeight="1" x14ac:dyDescent="0.2">
      <c r="A27" s="55">
        <v>17</v>
      </c>
      <c r="B27" s="19" t="s">
        <v>235</v>
      </c>
      <c r="C27" s="47" t="s">
        <v>109</v>
      </c>
      <c r="D27" s="23" t="s">
        <v>252</v>
      </c>
      <c r="E27" s="29">
        <v>3</v>
      </c>
      <c r="F27" s="22">
        <f t="shared" si="0"/>
        <v>3</v>
      </c>
      <c r="G27" s="22">
        <f t="shared" si="1"/>
        <v>3</v>
      </c>
      <c r="H27" s="29">
        <v>3</v>
      </c>
      <c r="I27" s="23" t="s">
        <v>193</v>
      </c>
      <c r="J27" s="29">
        <v>3</v>
      </c>
      <c r="K27" s="22">
        <f t="shared" si="2"/>
        <v>3</v>
      </c>
      <c r="L27" s="22">
        <f t="shared" si="3"/>
        <v>3</v>
      </c>
      <c r="M27" s="29">
        <v>3</v>
      </c>
      <c r="N27" s="23" t="s">
        <v>110</v>
      </c>
      <c r="O27" s="29">
        <v>3</v>
      </c>
      <c r="P27" s="22">
        <f t="shared" si="4"/>
        <v>3</v>
      </c>
      <c r="Q27" s="22">
        <f t="shared" si="5"/>
        <v>3</v>
      </c>
      <c r="R27" s="29">
        <v>3</v>
      </c>
      <c r="S27" s="46" t="str">
        <f>'[1]CONSULTA EXTERNA '!A31</f>
        <v>Planeación</v>
      </c>
    </row>
    <row r="28" spans="1:44" s="63" customFormat="1" ht="86.25" customHeight="1" x14ac:dyDescent="0.2">
      <c r="A28" s="18">
        <v>18</v>
      </c>
      <c r="B28" s="27" t="s">
        <v>237</v>
      </c>
      <c r="C28" s="47" t="s">
        <v>69</v>
      </c>
      <c r="D28" s="20" t="s">
        <v>255</v>
      </c>
      <c r="E28" s="29">
        <v>3</v>
      </c>
      <c r="F28" s="22">
        <f t="shared" si="0"/>
        <v>3</v>
      </c>
      <c r="G28" s="22">
        <f t="shared" si="1"/>
        <v>3</v>
      </c>
      <c r="H28" s="29">
        <v>3</v>
      </c>
      <c r="I28" s="61" t="s">
        <v>302</v>
      </c>
      <c r="J28" s="29">
        <v>3</v>
      </c>
      <c r="K28" s="22">
        <f t="shared" si="2"/>
        <v>3</v>
      </c>
      <c r="L28" s="22">
        <f t="shared" si="3"/>
        <v>3</v>
      </c>
      <c r="M28" s="29">
        <v>3</v>
      </c>
      <c r="N28" s="20" t="s">
        <v>80</v>
      </c>
      <c r="O28" s="29">
        <v>3</v>
      </c>
      <c r="P28" s="22">
        <f t="shared" si="4"/>
        <v>3</v>
      </c>
      <c r="Q28" s="22">
        <f t="shared" si="5"/>
        <v>3</v>
      </c>
      <c r="R28" s="29">
        <v>3</v>
      </c>
      <c r="S28" s="46" t="str">
        <f>'[1]CONSULTA EXTERNA '!A17</f>
        <v>Planeación</v>
      </c>
      <c r="T28" s="2"/>
      <c r="U28" s="2"/>
      <c r="V28" s="2"/>
      <c r="W28" s="2"/>
      <c r="X28" s="2"/>
      <c r="Y28" s="2"/>
      <c r="Z28" s="2"/>
      <c r="AA28" s="2"/>
      <c r="AB28" s="2"/>
      <c r="AC28" s="2"/>
      <c r="AD28" s="2"/>
      <c r="AE28" s="2"/>
      <c r="AF28" s="2"/>
      <c r="AG28" s="2"/>
      <c r="AH28" s="2"/>
      <c r="AI28" s="2"/>
      <c r="AJ28" s="2"/>
      <c r="AK28" s="2"/>
      <c r="AL28" s="2"/>
      <c r="AM28" s="2"/>
      <c r="AN28" s="2"/>
      <c r="AO28" s="2"/>
      <c r="AP28" s="2"/>
      <c r="AQ28" s="2"/>
      <c r="AR28" s="62"/>
    </row>
    <row r="29" spans="1:44" s="2" customFormat="1" ht="71.25" customHeight="1" x14ac:dyDescent="0.2">
      <c r="A29" s="55">
        <v>19</v>
      </c>
      <c r="B29" s="27" t="s">
        <v>235</v>
      </c>
      <c r="C29" s="47" t="s">
        <v>241</v>
      </c>
      <c r="D29" s="64" t="s">
        <v>207</v>
      </c>
      <c r="E29" s="29">
        <v>3</v>
      </c>
      <c r="F29" s="22">
        <f t="shared" si="0"/>
        <v>3</v>
      </c>
      <c r="G29" s="22">
        <f t="shared" si="1"/>
        <v>3</v>
      </c>
      <c r="H29" s="29">
        <v>3</v>
      </c>
      <c r="I29" s="23" t="s">
        <v>122</v>
      </c>
      <c r="J29" s="29">
        <v>3</v>
      </c>
      <c r="K29" s="22">
        <f t="shared" si="2"/>
        <v>3</v>
      </c>
      <c r="L29" s="22">
        <f t="shared" si="3"/>
        <v>3</v>
      </c>
      <c r="M29" s="29">
        <v>3</v>
      </c>
      <c r="N29" s="20" t="s">
        <v>123</v>
      </c>
      <c r="O29" s="29">
        <v>3</v>
      </c>
      <c r="P29" s="22">
        <f t="shared" si="4"/>
        <v>3</v>
      </c>
      <c r="Q29" s="22">
        <f t="shared" si="5"/>
        <v>3</v>
      </c>
      <c r="R29" s="29">
        <v>3</v>
      </c>
      <c r="S29" s="46" t="str">
        <f>'[1]CONSULTA EXTERNA '!A27</f>
        <v>Planeación</v>
      </c>
    </row>
    <row r="30" spans="1:44" ht="72" customHeight="1" x14ac:dyDescent="0.2">
      <c r="A30" s="18">
        <v>20</v>
      </c>
      <c r="B30" s="27" t="s">
        <v>235</v>
      </c>
      <c r="C30" s="47" t="s">
        <v>242</v>
      </c>
      <c r="D30" s="64" t="s">
        <v>285</v>
      </c>
      <c r="E30" s="29">
        <v>3</v>
      </c>
      <c r="F30" s="22">
        <f t="shared" si="0"/>
        <v>3</v>
      </c>
      <c r="G30" s="22">
        <f t="shared" si="1"/>
        <v>3</v>
      </c>
      <c r="H30" s="29">
        <v>3</v>
      </c>
      <c r="I30" s="61" t="s">
        <v>192</v>
      </c>
      <c r="J30" s="29">
        <v>3</v>
      </c>
      <c r="K30" s="22">
        <f t="shared" si="2"/>
        <v>3</v>
      </c>
      <c r="L30" s="22">
        <f t="shared" si="3"/>
        <v>3</v>
      </c>
      <c r="M30" s="29">
        <v>3</v>
      </c>
      <c r="N30" s="61" t="s">
        <v>189</v>
      </c>
      <c r="O30" s="29">
        <v>3</v>
      </c>
      <c r="P30" s="22">
        <f t="shared" si="4"/>
        <v>3</v>
      </c>
      <c r="Q30" s="22">
        <f t="shared" si="5"/>
        <v>3</v>
      </c>
      <c r="R30" s="29">
        <v>3</v>
      </c>
      <c r="S30" s="46" t="str">
        <f>'[1]CONSULTA EXTERNA '!A28</f>
        <v>Planeación</v>
      </c>
    </row>
    <row r="31" spans="1:44" ht="71.25" customHeight="1" x14ac:dyDescent="0.2">
      <c r="A31" s="55">
        <v>21</v>
      </c>
      <c r="B31" s="27" t="s">
        <v>235</v>
      </c>
      <c r="C31" s="47" t="s">
        <v>63</v>
      </c>
      <c r="D31" s="64" t="s">
        <v>207</v>
      </c>
      <c r="E31" s="65">
        <v>3</v>
      </c>
      <c r="F31" s="22">
        <f t="shared" si="0"/>
        <v>3</v>
      </c>
      <c r="G31" s="22">
        <f t="shared" si="1"/>
        <v>3</v>
      </c>
      <c r="H31" s="65">
        <v>3</v>
      </c>
      <c r="I31" s="23" t="s">
        <v>82</v>
      </c>
      <c r="J31" s="66">
        <v>3</v>
      </c>
      <c r="K31" s="22">
        <f t="shared" si="2"/>
        <v>3</v>
      </c>
      <c r="L31" s="22">
        <f t="shared" si="3"/>
        <v>3</v>
      </c>
      <c r="M31" s="66">
        <v>3</v>
      </c>
      <c r="N31" s="20" t="s">
        <v>168</v>
      </c>
      <c r="O31" s="66">
        <v>3</v>
      </c>
      <c r="P31" s="22">
        <f t="shared" si="4"/>
        <v>3</v>
      </c>
      <c r="Q31" s="22">
        <f t="shared" si="5"/>
        <v>3</v>
      </c>
      <c r="R31" s="66">
        <v>3</v>
      </c>
      <c r="S31" s="46" t="str">
        <f>'[1]CONSULTA EXTERNA '!A29</f>
        <v>Planeación</v>
      </c>
    </row>
    <row r="32" spans="1:44" ht="132.75" customHeight="1" x14ac:dyDescent="0.2">
      <c r="A32" s="18">
        <v>22</v>
      </c>
      <c r="B32" s="19" t="s">
        <v>238</v>
      </c>
      <c r="C32" s="47" t="s">
        <v>118</v>
      </c>
      <c r="D32" s="64" t="s">
        <v>254</v>
      </c>
      <c r="E32" s="65">
        <v>3</v>
      </c>
      <c r="F32" s="22">
        <f t="shared" si="0"/>
        <v>3</v>
      </c>
      <c r="G32" s="22">
        <f t="shared" si="1"/>
        <v>3</v>
      </c>
      <c r="H32" s="65">
        <v>3</v>
      </c>
      <c r="I32" s="23" t="s">
        <v>191</v>
      </c>
      <c r="J32" s="66">
        <v>3</v>
      </c>
      <c r="K32" s="22">
        <f t="shared" si="2"/>
        <v>3</v>
      </c>
      <c r="L32" s="22">
        <f t="shared" si="3"/>
        <v>3</v>
      </c>
      <c r="M32" s="66">
        <v>3</v>
      </c>
      <c r="N32" s="23" t="s">
        <v>121</v>
      </c>
      <c r="O32" s="66">
        <v>3</v>
      </c>
      <c r="P32" s="22">
        <f t="shared" si="4"/>
        <v>3</v>
      </c>
      <c r="Q32" s="22">
        <f t="shared" si="5"/>
        <v>3</v>
      </c>
      <c r="R32" s="66">
        <v>3</v>
      </c>
      <c r="S32" s="46" t="str">
        <f>'[1]CONSULTA EXTERNA '!A30</f>
        <v>Planeación</v>
      </c>
    </row>
    <row r="33" spans="1:20" ht="67.5" customHeight="1" x14ac:dyDescent="0.2">
      <c r="A33" s="55">
        <v>23</v>
      </c>
      <c r="B33" s="27" t="s">
        <v>235</v>
      </c>
      <c r="C33" s="47" t="s">
        <v>119</v>
      </c>
      <c r="D33" s="64" t="s">
        <v>208</v>
      </c>
      <c r="E33" s="65">
        <v>3</v>
      </c>
      <c r="F33" s="22">
        <f t="shared" si="0"/>
        <v>3</v>
      </c>
      <c r="G33" s="22">
        <f t="shared" si="1"/>
        <v>3</v>
      </c>
      <c r="H33" s="65">
        <v>3</v>
      </c>
      <c r="I33" s="23" t="s">
        <v>191</v>
      </c>
      <c r="J33" s="66">
        <v>3</v>
      </c>
      <c r="K33" s="22">
        <f t="shared" si="2"/>
        <v>3</v>
      </c>
      <c r="L33" s="22">
        <f t="shared" si="3"/>
        <v>3</v>
      </c>
      <c r="M33" s="66">
        <v>3</v>
      </c>
      <c r="N33" s="23" t="s">
        <v>121</v>
      </c>
      <c r="O33" s="66">
        <v>3</v>
      </c>
      <c r="P33" s="22">
        <f t="shared" si="4"/>
        <v>3</v>
      </c>
      <c r="Q33" s="22">
        <f t="shared" si="5"/>
        <v>3</v>
      </c>
      <c r="R33" s="66">
        <v>3</v>
      </c>
      <c r="S33" s="46" t="str">
        <f>'[1]CONSULTA EXTERNA '!A31</f>
        <v>Planeación</v>
      </c>
    </row>
    <row r="34" spans="1:20" ht="58.5" customHeight="1" x14ac:dyDescent="0.2">
      <c r="A34" s="18">
        <v>24</v>
      </c>
      <c r="B34" s="27" t="s">
        <v>286</v>
      </c>
      <c r="C34" s="47" t="s">
        <v>120</v>
      </c>
      <c r="D34" s="64" t="s">
        <v>209</v>
      </c>
      <c r="E34" s="65">
        <v>3</v>
      </c>
      <c r="F34" s="22">
        <f t="shared" si="0"/>
        <v>3</v>
      </c>
      <c r="G34" s="22">
        <f t="shared" si="1"/>
        <v>3</v>
      </c>
      <c r="H34" s="65">
        <v>3</v>
      </c>
      <c r="I34" s="23" t="s">
        <v>191</v>
      </c>
      <c r="J34" s="66">
        <v>3</v>
      </c>
      <c r="K34" s="22">
        <f t="shared" si="2"/>
        <v>3</v>
      </c>
      <c r="L34" s="22">
        <f t="shared" si="3"/>
        <v>3</v>
      </c>
      <c r="M34" s="66">
        <v>3</v>
      </c>
      <c r="N34" s="23" t="s">
        <v>121</v>
      </c>
      <c r="O34" s="66">
        <v>3</v>
      </c>
      <c r="P34" s="22">
        <f t="shared" si="4"/>
        <v>3</v>
      </c>
      <c r="Q34" s="22">
        <f t="shared" si="5"/>
        <v>3</v>
      </c>
      <c r="R34" s="66">
        <v>3</v>
      </c>
      <c r="S34" s="46" t="str">
        <f>'[1]CONSULTA EXTERNA '!A32</f>
        <v>Planeación</v>
      </c>
    </row>
    <row r="35" spans="1:20" ht="57.75" customHeight="1" x14ac:dyDescent="0.2">
      <c r="A35" s="55">
        <v>25</v>
      </c>
      <c r="B35" s="27" t="s">
        <v>235</v>
      </c>
      <c r="C35" s="47" t="s">
        <v>243</v>
      </c>
      <c r="D35" s="64" t="s">
        <v>210</v>
      </c>
      <c r="E35" s="65">
        <v>3</v>
      </c>
      <c r="F35" s="22">
        <f t="shared" si="0"/>
        <v>3</v>
      </c>
      <c r="G35" s="22">
        <f t="shared" si="1"/>
        <v>3</v>
      </c>
      <c r="H35" s="65">
        <v>3</v>
      </c>
      <c r="I35" s="23" t="s">
        <v>191</v>
      </c>
      <c r="J35" s="66">
        <v>3</v>
      </c>
      <c r="K35" s="22">
        <f t="shared" si="2"/>
        <v>3</v>
      </c>
      <c r="L35" s="22">
        <f t="shared" si="3"/>
        <v>3</v>
      </c>
      <c r="M35" s="66">
        <v>3</v>
      </c>
      <c r="N35" s="23" t="s">
        <v>121</v>
      </c>
      <c r="O35" s="66">
        <v>3</v>
      </c>
      <c r="P35" s="22">
        <f t="shared" si="4"/>
        <v>3</v>
      </c>
      <c r="Q35" s="22">
        <f t="shared" si="5"/>
        <v>3</v>
      </c>
      <c r="R35" s="66">
        <v>3</v>
      </c>
      <c r="S35" s="46" t="s">
        <v>117</v>
      </c>
    </row>
    <row r="36" spans="1:20" ht="60.75" customHeight="1" x14ac:dyDescent="0.2">
      <c r="A36" s="18">
        <v>26</v>
      </c>
      <c r="B36" s="27" t="s">
        <v>235</v>
      </c>
      <c r="C36" s="47" t="s">
        <v>244</v>
      </c>
      <c r="D36" s="64" t="s">
        <v>211</v>
      </c>
      <c r="E36" s="65">
        <v>3</v>
      </c>
      <c r="F36" s="22">
        <f t="shared" si="0"/>
        <v>3</v>
      </c>
      <c r="G36" s="22">
        <f t="shared" si="1"/>
        <v>3</v>
      </c>
      <c r="H36" s="65">
        <v>3</v>
      </c>
      <c r="I36" s="23" t="s">
        <v>191</v>
      </c>
      <c r="J36" s="66">
        <v>3</v>
      </c>
      <c r="K36" s="22">
        <f t="shared" si="2"/>
        <v>3</v>
      </c>
      <c r="L36" s="22">
        <f t="shared" si="3"/>
        <v>3</v>
      </c>
      <c r="M36" s="66">
        <v>3</v>
      </c>
      <c r="N36" s="23" t="s">
        <v>121</v>
      </c>
      <c r="O36" s="66">
        <v>3</v>
      </c>
      <c r="P36" s="22">
        <f t="shared" si="4"/>
        <v>3</v>
      </c>
      <c r="Q36" s="22">
        <f t="shared" si="5"/>
        <v>3</v>
      </c>
      <c r="R36" s="66">
        <v>3</v>
      </c>
      <c r="S36" s="46" t="s">
        <v>117</v>
      </c>
    </row>
    <row r="37" spans="1:20" ht="60.75" customHeight="1" x14ac:dyDescent="0.2">
      <c r="A37" s="55">
        <v>27</v>
      </c>
      <c r="B37" s="27" t="s">
        <v>235</v>
      </c>
      <c r="C37" s="47" t="s">
        <v>245</v>
      </c>
      <c r="D37" s="64" t="s">
        <v>205</v>
      </c>
      <c r="E37" s="65">
        <v>3</v>
      </c>
      <c r="F37" s="22">
        <f t="shared" si="0"/>
        <v>3</v>
      </c>
      <c r="G37" s="22">
        <f t="shared" si="1"/>
        <v>3</v>
      </c>
      <c r="H37" s="65">
        <v>3</v>
      </c>
      <c r="I37" s="23" t="s">
        <v>191</v>
      </c>
      <c r="J37" s="66">
        <v>3</v>
      </c>
      <c r="K37" s="22">
        <f t="shared" si="2"/>
        <v>3</v>
      </c>
      <c r="L37" s="22">
        <f t="shared" si="3"/>
        <v>3</v>
      </c>
      <c r="M37" s="66">
        <v>3</v>
      </c>
      <c r="N37" s="23" t="s">
        <v>121</v>
      </c>
      <c r="O37" s="66">
        <v>3</v>
      </c>
      <c r="P37" s="22">
        <f t="shared" si="4"/>
        <v>3</v>
      </c>
      <c r="Q37" s="22">
        <f t="shared" si="5"/>
        <v>3</v>
      </c>
      <c r="R37" s="66">
        <v>3</v>
      </c>
      <c r="S37" s="46" t="s">
        <v>117</v>
      </c>
    </row>
    <row r="38" spans="1:20" ht="74.25" customHeight="1" x14ac:dyDescent="0.2">
      <c r="A38" s="18">
        <v>28</v>
      </c>
      <c r="B38" s="27" t="s">
        <v>235</v>
      </c>
      <c r="C38" s="47" t="s">
        <v>169</v>
      </c>
      <c r="D38" s="23" t="s">
        <v>253</v>
      </c>
      <c r="E38" s="29">
        <v>3</v>
      </c>
      <c r="F38" s="22">
        <f t="shared" si="0"/>
        <v>3</v>
      </c>
      <c r="G38" s="22">
        <f t="shared" si="1"/>
        <v>3</v>
      </c>
      <c r="H38" s="29">
        <v>3</v>
      </c>
      <c r="I38" s="23" t="s">
        <v>191</v>
      </c>
      <c r="J38" s="29">
        <v>3</v>
      </c>
      <c r="K38" s="22">
        <f t="shared" si="2"/>
        <v>3</v>
      </c>
      <c r="L38" s="22">
        <f t="shared" si="3"/>
        <v>3</v>
      </c>
      <c r="M38" s="29">
        <v>3</v>
      </c>
      <c r="N38" s="23" t="s">
        <v>121</v>
      </c>
      <c r="O38" s="29">
        <v>3</v>
      </c>
      <c r="P38" s="22">
        <f t="shared" si="4"/>
        <v>3</v>
      </c>
      <c r="Q38" s="22">
        <f t="shared" si="5"/>
        <v>3</v>
      </c>
      <c r="R38" s="29">
        <v>3</v>
      </c>
      <c r="S38" s="46" t="s">
        <v>117</v>
      </c>
    </row>
    <row r="39" spans="1:20" ht="133.5" customHeight="1" x14ac:dyDescent="0.2">
      <c r="A39" s="55">
        <v>29</v>
      </c>
      <c r="B39" s="19" t="s">
        <v>64</v>
      </c>
      <c r="C39" s="47" t="s">
        <v>201</v>
      </c>
      <c r="D39" s="20" t="s">
        <v>206</v>
      </c>
      <c r="E39" s="29">
        <v>3</v>
      </c>
      <c r="F39" s="22">
        <f t="shared" si="0"/>
        <v>3</v>
      </c>
      <c r="G39" s="22">
        <f t="shared" si="1"/>
        <v>3</v>
      </c>
      <c r="H39" s="29">
        <v>3</v>
      </c>
      <c r="I39" s="23" t="s">
        <v>196</v>
      </c>
      <c r="J39" s="29">
        <v>3</v>
      </c>
      <c r="K39" s="22">
        <f t="shared" si="2"/>
        <v>3</v>
      </c>
      <c r="L39" s="22">
        <f t="shared" si="3"/>
        <v>3</v>
      </c>
      <c r="M39" s="29">
        <v>3</v>
      </c>
      <c r="N39" s="23" t="s">
        <v>190</v>
      </c>
      <c r="O39" s="29">
        <v>3</v>
      </c>
      <c r="P39" s="22">
        <f t="shared" si="4"/>
        <v>3</v>
      </c>
      <c r="Q39" s="22">
        <f t="shared" si="5"/>
        <v>3</v>
      </c>
      <c r="R39" s="29">
        <v>3</v>
      </c>
      <c r="S39" s="48" t="str">
        <f>'[1]CONSULTA EXTERNA '!A32</f>
        <v>Planeación</v>
      </c>
    </row>
    <row r="40" spans="1:20" x14ac:dyDescent="0.2">
      <c r="A40" s="197"/>
      <c r="C40" s="67"/>
      <c r="D40" s="68"/>
      <c r="E40" s="69">
        <f>SUM(E11:E39)</f>
        <v>61</v>
      </c>
      <c r="F40" s="70">
        <f>SUM(F11:F39)</f>
        <v>61</v>
      </c>
      <c r="G40" s="70">
        <f>SUM(G11:G39)</f>
        <v>61</v>
      </c>
      <c r="H40" s="70">
        <f>SUM(H11:H39)</f>
        <v>61</v>
      </c>
      <c r="I40" s="70"/>
      <c r="J40" s="69">
        <f>SUM(J11:J39)</f>
        <v>60</v>
      </c>
      <c r="K40" s="70">
        <f>SUM(K11:K39)</f>
        <v>60</v>
      </c>
      <c r="L40" s="70">
        <f>SUM(L11:L39)</f>
        <v>60</v>
      </c>
      <c r="M40" s="70">
        <f>SUM(M11:M39)</f>
        <v>60</v>
      </c>
      <c r="N40" s="70"/>
      <c r="O40" s="69">
        <f>SUM(O11:O39)</f>
        <v>60</v>
      </c>
      <c r="P40" s="70">
        <f>SUM(P11:P39)</f>
        <v>60</v>
      </c>
      <c r="Q40" s="70">
        <f>SUM(Q11:Q39)</f>
        <v>60</v>
      </c>
      <c r="R40" s="70">
        <f>SUM(R11:R39)</f>
        <v>60</v>
      </c>
      <c r="S40" s="71"/>
      <c r="T40" s="72"/>
    </row>
    <row r="41" spans="1:20" x14ac:dyDescent="0.2">
      <c r="A41" s="198"/>
      <c r="B41" s="40" t="s">
        <v>171</v>
      </c>
      <c r="C41" s="73">
        <f>RESULTADO!B24</f>
        <v>1</v>
      </c>
      <c r="D41" s="74"/>
      <c r="E41" s="75"/>
      <c r="F41" s="75"/>
      <c r="G41" s="75"/>
      <c r="H41" s="75"/>
      <c r="I41" s="75"/>
      <c r="J41" s="75"/>
      <c r="K41" s="75"/>
      <c r="L41" s="75"/>
      <c r="M41" s="75"/>
      <c r="N41" s="75"/>
      <c r="O41" s="75"/>
      <c r="P41" s="75"/>
      <c r="Q41" s="75"/>
      <c r="R41" s="75"/>
      <c r="S41" s="76"/>
      <c r="T41" s="76"/>
    </row>
    <row r="42" spans="1:20" x14ac:dyDescent="0.2">
      <c r="C42" s="67"/>
    </row>
    <row r="43" spans="1:20" x14ac:dyDescent="0.2">
      <c r="C43" s="67"/>
    </row>
    <row r="44" spans="1:20" x14ac:dyDescent="0.2">
      <c r="C44" s="67"/>
    </row>
    <row r="45" spans="1:20" x14ac:dyDescent="0.2">
      <c r="C45" s="67"/>
    </row>
    <row r="46" spans="1:20" x14ac:dyDescent="0.2">
      <c r="C46" s="67"/>
    </row>
    <row r="47" spans="1:20" x14ac:dyDescent="0.2">
      <c r="C47" s="67"/>
    </row>
    <row r="48" spans="1:20" x14ac:dyDescent="0.2">
      <c r="C48" s="67"/>
    </row>
    <row r="49" spans="3:3" x14ac:dyDescent="0.2">
      <c r="C49" s="67"/>
    </row>
    <row r="50" spans="3:3" x14ac:dyDescent="0.2">
      <c r="C50" s="67"/>
    </row>
    <row r="51" spans="3:3" x14ac:dyDescent="0.2">
      <c r="C51" s="67"/>
    </row>
    <row r="52" spans="3:3" x14ac:dyDescent="0.2">
      <c r="C52" s="67"/>
    </row>
    <row r="53" spans="3:3" x14ac:dyDescent="0.2">
      <c r="C53" s="67"/>
    </row>
    <row r="54" spans="3:3" x14ac:dyDescent="0.2">
      <c r="C54" s="67"/>
    </row>
    <row r="55" spans="3:3" x14ac:dyDescent="0.2">
      <c r="C55" s="67"/>
    </row>
    <row r="56" spans="3:3" x14ac:dyDescent="0.2">
      <c r="C56" s="67"/>
    </row>
    <row r="57" spans="3:3" x14ac:dyDescent="0.2">
      <c r="C57" s="67"/>
    </row>
    <row r="58" spans="3:3" x14ac:dyDescent="0.2">
      <c r="C58" s="67"/>
    </row>
    <row r="59" spans="3:3" x14ac:dyDescent="0.2">
      <c r="C59" s="67"/>
    </row>
    <row r="60" spans="3:3" x14ac:dyDescent="0.2">
      <c r="C60" s="67"/>
    </row>
    <row r="61" spans="3:3" x14ac:dyDescent="0.2">
      <c r="C61" s="67"/>
    </row>
    <row r="62" spans="3:3" x14ac:dyDescent="0.2">
      <c r="C62" s="67"/>
    </row>
    <row r="63" spans="3:3" x14ac:dyDescent="0.2">
      <c r="C63" s="67"/>
    </row>
    <row r="64" spans="3:3" x14ac:dyDescent="0.2">
      <c r="C64" s="67"/>
    </row>
    <row r="65" spans="3:3" x14ac:dyDescent="0.2">
      <c r="C65" s="67"/>
    </row>
    <row r="66" spans="3:3" x14ac:dyDescent="0.2">
      <c r="C66" s="67"/>
    </row>
    <row r="67" spans="3:3" x14ac:dyDescent="0.2">
      <c r="C67" s="67"/>
    </row>
    <row r="68" spans="3:3" x14ac:dyDescent="0.2">
      <c r="C68" s="67"/>
    </row>
    <row r="69" spans="3:3" x14ac:dyDescent="0.2">
      <c r="C69" s="67"/>
    </row>
    <row r="70" spans="3:3" x14ac:dyDescent="0.2">
      <c r="C70" s="67"/>
    </row>
    <row r="71" spans="3:3" x14ac:dyDescent="0.2">
      <c r="C71" s="67"/>
    </row>
    <row r="72" spans="3:3" x14ac:dyDescent="0.2">
      <c r="C72" s="67"/>
    </row>
    <row r="73" spans="3:3" x14ac:dyDescent="0.2">
      <c r="C73" s="67"/>
    </row>
    <row r="74" spans="3:3" x14ac:dyDescent="0.2">
      <c r="C74" s="67"/>
    </row>
    <row r="75" spans="3:3" x14ac:dyDescent="0.2">
      <c r="C75" s="67"/>
    </row>
    <row r="76" spans="3:3" x14ac:dyDescent="0.2">
      <c r="C76" s="67"/>
    </row>
    <row r="77" spans="3:3" x14ac:dyDescent="0.2">
      <c r="C77" s="67"/>
    </row>
    <row r="78" spans="3:3" x14ac:dyDescent="0.2">
      <c r="C78" s="67"/>
    </row>
    <row r="79" spans="3:3" x14ac:dyDescent="0.2">
      <c r="C79" s="67"/>
    </row>
    <row r="80" spans="3:3" x14ac:dyDescent="0.2">
      <c r="C80" s="67"/>
    </row>
    <row r="81" spans="3:3" x14ac:dyDescent="0.2">
      <c r="C81" s="67"/>
    </row>
    <row r="82" spans="3:3" x14ac:dyDescent="0.2">
      <c r="C82" s="67"/>
    </row>
    <row r="83" spans="3:3" x14ac:dyDescent="0.2">
      <c r="C83" s="67"/>
    </row>
    <row r="84" spans="3:3" x14ac:dyDescent="0.2">
      <c r="C84" s="67"/>
    </row>
    <row r="85" spans="3:3" x14ac:dyDescent="0.2">
      <c r="C85" s="67"/>
    </row>
    <row r="86" spans="3:3" x14ac:dyDescent="0.2">
      <c r="C86" s="67"/>
    </row>
    <row r="87" spans="3:3" x14ac:dyDescent="0.2">
      <c r="C87" s="67"/>
    </row>
    <row r="88" spans="3:3" x14ac:dyDescent="0.2">
      <c r="C88" s="67"/>
    </row>
    <row r="89" spans="3:3" x14ac:dyDescent="0.2">
      <c r="C89" s="67"/>
    </row>
    <row r="90" spans="3:3" x14ac:dyDescent="0.2">
      <c r="C90" s="67"/>
    </row>
    <row r="91" spans="3:3" x14ac:dyDescent="0.2">
      <c r="C91" s="67"/>
    </row>
    <row r="92" spans="3:3" x14ac:dyDescent="0.2">
      <c r="C92" s="67"/>
    </row>
    <row r="93" spans="3:3" x14ac:dyDescent="0.2">
      <c r="C93" s="67"/>
    </row>
    <row r="94" spans="3:3" x14ac:dyDescent="0.2">
      <c r="C94" s="67"/>
    </row>
    <row r="95" spans="3:3" x14ac:dyDescent="0.2">
      <c r="C95" s="67"/>
    </row>
    <row r="96" spans="3:3" x14ac:dyDescent="0.2">
      <c r="C96" s="67"/>
    </row>
    <row r="97" spans="3:3" x14ac:dyDescent="0.2">
      <c r="C97" s="67"/>
    </row>
    <row r="98" spans="3:3" x14ac:dyDescent="0.2">
      <c r="C98" s="67"/>
    </row>
    <row r="99" spans="3:3" x14ac:dyDescent="0.2">
      <c r="C99" s="67"/>
    </row>
    <row r="100" spans="3:3" x14ac:dyDescent="0.2">
      <c r="C100" s="67"/>
    </row>
    <row r="101" spans="3:3" x14ac:dyDescent="0.2">
      <c r="C101" s="67"/>
    </row>
    <row r="102" spans="3:3" x14ac:dyDescent="0.2">
      <c r="C102" s="67"/>
    </row>
    <row r="103" spans="3:3" x14ac:dyDescent="0.2">
      <c r="C103" s="67"/>
    </row>
    <row r="104" spans="3:3" x14ac:dyDescent="0.2">
      <c r="C104" s="67"/>
    </row>
    <row r="105" spans="3:3" x14ac:dyDescent="0.2">
      <c r="C105" s="67"/>
    </row>
    <row r="106" spans="3:3" x14ac:dyDescent="0.2">
      <c r="C106" s="67"/>
    </row>
    <row r="107" spans="3:3" x14ac:dyDescent="0.2">
      <c r="C107" s="67"/>
    </row>
    <row r="108" spans="3:3" x14ac:dyDescent="0.2">
      <c r="C108" s="67"/>
    </row>
    <row r="109" spans="3:3" x14ac:dyDescent="0.2">
      <c r="C109" s="67"/>
    </row>
    <row r="110" spans="3:3" x14ac:dyDescent="0.2">
      <c r="C110" s="67"/>
    </row>
    <row r="111" spans="3:3" x14ac:dyDescent="0.2">
      <c r="C111" s="67"/>
    </row>
    <row r="112" spans="3:3" x14ac:dyDescent="0.2">
      <c r="C112" s="67"/>
    </row>
    <row r="113" spans="3:3" x14ac:dyDescent="0.2">
      <c r="C113" s="67"/>
    </row>
    <row r="114" spans="3:3" x14ac:dyDescent="0.2">
      <c r="C114" s="67"/>
    </row>
    <row r="115" spans="3:3" x14ac:dyDescent="0.2">
      <c r="C115" s="67"/>
    </row>
    <row r="116" spans="3:3" x14ac:dyDescent="0.2">
      <c r="C116" s="67"/>
    </row>
    <row r="117" spans="3:3" x14ac:dyDescent="0.2">
      <c r="C117" s="67"/>
    </row>
    <row r="118" spans="3:3" x14ac:dyDescent="0.2">
      <c r="C118" s="67"/>
    </row>
    <row r="119" spans="3:3" x14ac:dyDescent="0.2">
      <c r="C119" s="67"/>
    </row>
    <row r="120" spans="3:3" x14ac:dyDescent="0.2">
      <c r="C120" s="67"/>
    </row>
    <row r="121" spans="3:3" x14ac:dyDescent="0.2">
      <c r="C121" s="67"/>
    </row>
    <row r="122" spans="3:3" x14ac:dyDescent="0.2">
      <c r="C122" s="67"/>
    </row>
    <row r="123" spans="3:3" x14ac:dyDescent="0.2">
      <c r="C123" s="67"/>
    </row>
    <row r="124" spans="3:3" x14ac:dyDescent="0.2">
      <c r="C124" s="67"/>
    </row>
    <row r="125" spans="3:3" x14ac:dyDescent="0.2">
      <c r="C125" s="67"/>
    </row>
    <row r="126" spans="3:3" x14ac:dyDescent="0.2">
      <c r="C126" s="67"/>
    </row>
    <row r="127" spans="3:3" x14ac:dyDescent="0.2">
      <c r="C127" s="67"/>
    </row>
    <row r="128" spans="3:3" x14ac:dyDescent="0.2">
      <c r="C128" s="67"/>
    </row>
    <row r="129" spans="3:3" x14ac:dyDescent="0.2">
      <c r="C129" s="67"/>
    </row>
    <row r="130" spans="3:3" x14ac:dyDescent="0.2">
      <c r="C130" s="67"/>
    </row>
    <row r="131" spans="3:3" x14ac:dyDescent="0.2">
      <c r="C131" s="67"/>
    </row>
    <row r="132" spans="3:3" x14ac:dyDescent="0.2">
      <c r="C132" s="67"/>
    </row>
    <row r="133" spans="3:3" x14ac:dyDescent="0.2">
      <c r="C133" s="67"/>
    </row>
    <row r="134" spans="3:3" x14ac:dyDescent="0.2">
      <c r="C134" s="67"/>
    </row>
    <row r="135" spans="3:3" x14ac:dyDescent="0.2">
      <c r="C135" s="67"/>
    </row>
    <row r="136" spans="3:3" x14ac:dyDescent="0.2">
      <c r="C136" s="67"/>
    </row>
    <row r="137" spans="3:3" x14ac:dyDescent="0.2">
      <c r="C137" s="67"/>
    </row>
    <row r="138" spans="3:3" x14ac:dyDescent="0.2">
      <c r="C138" s="67"/>
    </row>
    <row r="139" spans="3:3" x14ac:dyDescent="0.2">
      <c r="C139" s="67"/>
    </row>
    <row r="140" spans="3:3" x14ac:dyDescent="0.2">
      <c r="C140" s="67"/>
    </row>
    <row r="141" spans="3:3" x14ac:dyDescent="0.2">
      <c r="C141" s="67"/>
    </row>
    <row r="142" spans="3:3" x14ac:dyDescent="0.2">
      <c r="C142" s="67"/>
    </row>
    <row r="143" spans="3:3" x14ac:dyDescent="0.2">
      <c r="C143" s="67"/>
    </row>
    <row r="144" spans="3:3" x14ac:dyDescent="0.2">
      <c r="C144" s="67"/>
    </row>
    <row r="145" spans="3:3" x14ac:dyDescent="0.2">
      <c r="C145" s="67"/>
    </row>
    <row r="146" spans="3:3" x14ac:dyDescent="0.2">
      <c r="C146" s="67"/>
    </row>
    <row r="147" spans="3:3" x14ac:dyDescent="0.2">
      <c r="C147" s="67"/>
    </row>
    <row r="148" spans="3:3" x14ac:dyDescent="0.2">
      <c r="C148" s="67"/>
    </row>
    <row r="149" spans="3:3" x14ac:dyDescent="0.2">
      <c r="C149" s="67"/>
    </row>
    <row r="150" spans="3:3" x14ac:dyDescent="0.2">
      <c r="C150" s="67"/>
    </row>
    <row r="151" spans="3:3" x14ac:dyDescent="0.2">
      <c r="C151" s="67"/>
    </row>
    <row r="152" spans="3:3" x14ac:dyDescent="0.2">
      <c r="C152" s="67"/>
    </row>
    <row r="153" spans="3:3" x14ac:dyDescent="0.2">
      <c r="C153" s="67"/>
    </row>
    <row r="154" spans="3:3" x14ac:dyDescent="0.2">
      <c r="C154" s="67"/>
    </row>
    <row r="155" spans="3:3" x14ac:dyDescent="0.2">
      <c r="C155" s="67"/>
    </row>
    <row r="156" spans="3:3" x14ac:dyDescent="0.2">
      <c r="C156" s="67"/>
    </row>
    <row r="157" spans="3:3" x14ac:dyDescent="0.2">
      <c r="C157" s="67"/>
    </row>
    <row r="158" spans="3:3" x14ac:dyDescent="0.2">
      <c r="C158" s="67"/>
    </row>
    <row r="159" spans="3:3" x14ac:dyDescent="0.2">
      <c r="C159" s="67"/>
    </row>
    <row r="160" spans="3:3" x14ac:dyDescent="0.2">
      <c r="C160" s="67"/>
    </row>
    <row r="161" spans="3:3" x14ac:dyDescent="0.2">
      <c r="C161" s="67"/>
    </row>
    <row r="162" spans="3:3" x14ac:dyDescent="0.2">
      <c r="C162" s="67"/>
    </row>
    <row r="163" spans="3:3" x14ac:dyDescent="0.2">
      <c r="C163" s="67"/>
    </row>
    <row r="164" spans="3:3" x14ac:dyDescent="0.2">
      <c r="C164" s="67"/>
    </row>
    <row r="165" spans="3:3" x14ac:dyDescent="0.2">
      <c r="C165" s="67"/>
    </row>
    <row r="166" spans="3:3" x14ac:dyDescent="0.2">
      <c r="C166" s="67"/>
    </row>
    <row r="167" spans="3:3" x14ac:dyDescent="0.2">
      <c r="C167" s="67"/>
    </row>
    <row r="168" spans="3:3" x14ac:dyDescent="0.2">
      <c r="C168" s="67"/>
    </row>
    <row r="169" spans="3:3" x14ac:dyDescent="0.2">
      <c r="C169" s="67"/>
    </row>
    <row r="170" spans="3:3" x14ac:dyDescent="0.2">
      <c r="C170" s="67"/>
    </row>
    <row r="171" spans="3:3" x14ac:dyDescent="0.2">
      <c r="C171" s="67"/>
    </row>
    <row r="172" spans="3:3" x14ac:dyDescent="0.2">
      <c r="C172" s="67"/>
    </row>
    <row r="173" spans="3:3" x14ac:dyDescent="0.2">
      <c r="C173" s="67"/>
    </row>
    <row r="174" spans="3:3" x14ac:dyDescent="0.2">
      <c r="C174" s="67"/>
    </row>
    <row r="175" spans="3:3" x14ac:dyDescent="0.2">
      <c r="C175" s="67"/>
    </row>
    <row r="176" spans="3:3" x14ac:dyDescent="0.2">
      <c r="C176" s="67"/>
    </row>
    <row r="177" spans="3:3" x14ac:dyDescent="0.2">
      <c r="C177" s="67"/>
    </row>
    <row r="178" spans="3:3" x14ac:dyDescent="0.2">
      <c r="C178" s="67"/>
    </row>
    <row r="179" spans="3:3" x14ac:dyDescent="0.2">
      <c r="C179" s="67"/>
    </row>
    <row r="180" spans="3:3" x14ac:dyDescent="0.2">
      <c r="C180" s="67"/>
    </row>
    <row r="181" spans="3:3" x14ac:dyDescent="0.2">
      <c r="C181" s="67"/>
    </row>
    <row r="182" spans="3:3" x14ac:dyDescent="0.2">
      <c r="C182" s="67"/>
    </row>
    <row r="183" spans="3:3" x14ac:dyDescent="0.2">
      <c r="C183" s="67"/>
    </row>
    <row r="184" spans="3:3" x14ac:dyDescent="0.2">
      <c r="C184" s="67"/>
    </row>
    <row r="185" spans="3:3" x14ac:dyDescent="0.2">
      <c r="C185" s="67"/>
    </row>
    <row r="186" spans="3:3" x14ac:dyDescent="0.2">
      <c r="C186" s="67"/>
    </row>
    <row r="187" spans="3:3" x14ac:dyDescent="0.2">
      <c r="C187" s="67"/>
    </row>
    <row r="188" spans="3:3" x14ac:dyDescent="0.2">
      <c r="C188" s="67"/>
    </row>
    <row r="189" spans="3:3" x14ac:dyDescent="0.2">
      <c r="C189" s="67"/>
    </row>
    <row r="190" spans="3:3" x14ac:dyDescent="0.2">
      <c r="C190" s="67"/>
    </row>
    <row r="191" spans="3:3" x14ac:dyDescent="0.2">
      <c r="C191" s="67"/>
    </row>
    <row r="192" spans="3:3" x14ac:dyDescent="0.2">
      <c r="C192" s="67"/>
    </row>
    <row r="193" spans="3:3" x14ac:dyDescent="0.2">
      <c r="C193" s="67"/>
    </row>
    <row r="194" spans="3:3" x14ac:dyDescent="0.2">
      <c r="C194" s="67"/>
    </row>
    <row r="195" spans="3:3" x14ac:dyDescent="0.2">
      <c r="C195" s="67"/>
    </row>
    <row r="196" spans="3:3" x14ac:dyDescent="0.2">
      <c r="C196" s="67"/>
    </row>
    <row r="197" spans="3:3" x14ac:dyDescent="0.2">
      <c r="C197" s="67"/>
    </row>
    <row r="198" spans="3:3" x14ac:dyDescent="0.2">
      <c r="C198" s="67"/>
    </row>
    <row r="199" spans="3:3" x14ac:dyDescent="0.2">
      <c r="C199" s="67"/>
    </row>
    <row r="200" spans="3:3" x14ac:dyDescent="0.2">
      <c r="C200" s="67"/>
    </row>
    <row r="201" spans="3:3" x14ac:dyDescent="0.2">
      <c r="C201" s="67"/>
    </row>
    <row r="202" spans="3:3" x14ac:dyDescent="0.2">
      <c r="C202" s="67"/>
    </row>
    <row r="203" spans="3:3" x14ac:dyDescent="0.2">
      <c r="C203" s="67"/>
    </row>
    <row r="204" spans="3:3" x14ac:dyDescent="0.2">
      <c r="C204" s="67"/>
    </row>
    <row r="205" spans="3:3" x14ac:dyDescent="0.2">
      <c r="C205" s="67"/>
    </row>
    <row r="206" spans="3:3" x14ac:dyDescent="0.2">
      <c r="C206" s="67"/>
    </row>
    <row r="207" spans="3:3" x14ac:dyDescent="0.2">
      <c r="C207" s="67"/>
    </row>
    <row r="208" spans="3:3" x14ac:dyDescent="0.2">
      <c r="C208" s="67"/>
    </row>
    <row r="209" spans="3:3" x14ac:dyDescent="0.2">
      <c r="C209" s="67"/>
    </row>
    <row r="210" spans="3:3" x14ac:dyDescent="0.2">
      <c r="C210" s="67"/>
    </row>
    <row r="211" spans="3:3" x14ac:dyDescent="0.2">
      <c r="C211" s="67"/>
    </row>
    <row r="212" spans="3:3" x14ac:dyDescent="0.2">
      <c r="C212" s="67"/>
    </row>
    <row r="213" spans="3:3" x14ac:dyDescent="0.2">
      <c r="C213" s="67"/>
    </row>
    <row r="214" spans="3:3" x14ac:dyDescent="0.2">
      <c r="C214" s="67"/>
    </row>
    <row r="215" spans="3:3" x14ac:dyDescent="0.2">
      <c r="C215" s="67"/>
    </row>
    <row r="216" spans="3:3" x14ac:dyDescent="0.2">
      <c r="C216" s="67"/>
    </row>
    <row r="217" spans="3:3" x14ac:dyDescent="0.2">
      <c r="C217" s="67"/>
    </row>
    <row r="218" spans="3:3" x14ac:dyDescent="0.2">
      <c r="C218" s="67"/>
    </row>
    <row r="219" spans="3:3" x14ac:dyDescent="0.2">
      <c r="C219" s="67"/>
    </row>
    <row r="220" spans="3:3" x14ac:dyDescent="0.2">
      <c r="C220" s="67"/>
    </row>
    <row r="221" spans="3:3" x14ac:dyDescent="0.2">
      <c r="C221" s="67"/>
    </row>
    <row r="222" spans="3:3" x14ac:dyDescent="0.2">
      <c r="C222" s="67"/>
    </row>
    <row r="223" spans="3:3" x14ac:dyDescent="0.2">
      <c r="C223" s="67"/>
    </row>
    <row r="224" spans="3:3" x14ac:dyDescent="0.2">
      <c r="C224" s="67"/>
    </row>
    <row r="225" spans="3:3" x14ac:dyDescent="0.2">
      <c r="C225" s="67"/>
    </row>
    <row r="226" spans="3:3" x14ac:dyDescent="0.2">
      <c r="C226" s="67"/>
    </row>
    <row r="227" spans="3:3" x14ac:dyDescent="0.2">
      <c r="C227" s="67"/>
    </row>
    <row r="228" spans="3:3" x14ac:dyDescent="0.2">
      <c r="C228" s="67"/>
    </row>
    <row r="229" spans="3:3" x14ac:dyDescent="0.2">
      <c r="C229" s="67"/>
    </row>
    <row r="230" spans="3:3" x14ac:dyDescent="0.2">
      <c r="C230" s="67"/>
    </row>
    <row r="231" spans="3:3" x14ac:dyDescent="0.2">
      <c r="C231" s="67"/>
    </row>
    <row r="232" spans="3:3" x14ac:dyDescent="0.2">
      <c r="C232" s="67"/>
    </row>
    <row r="233" spans="3:3" x14ac:dyDescent="0.2">
      <c r="C233" s="67"/>
    </row>
    <row r="234" spans="3:3" x14ac:dyDescent="0.2">
      <c r="C234" s="67"/>
    </row>
    <row r="235" spans="3:3" x14ac:dyDescent="0.2">
      <c r="C235" s="67"/>
    </row>
    <row r="236" spans="3:3" x14ac:dyDescent="0.2">
      <c r="C236" s="67"/>
    </row>
    <row r="237" spans="3:3" x14ac:dyDescent="0.2">
      <c r="C237" s="67"/>
    </row>
    <row r="238" spans="3:3" x14ac:dyDescent="0.2">
      <c r="C238" s="67"/>
    </row>
    <row r="239" spans="3:3" x14ac:dyDescent="0.2">
      <c r="C239" s="67"/>
    </row>
    <row r="240" spans="3:3" x14ac:dyDescent="0.2">
      <c r="C240" s="67"/>
    </row>
    <row r="241" spans="3:3" x14ac:dyDescent="0.2">
      <c r="C241" s="67"/>
    </row>
    <row r="242" spans="3:3" x14ac:dyDescent="0.2">
      <c r="C242" s="67"/>
    </row>
    <row r="243" spans="3:3" x14ac:dyDescent="0.2">
      <c r="C243" s="67"/>
    </row>
    <row r="244" spans="3:3" x14ac:dyDescent="0.2">
      <c r="C244" s="67"/>
    </row>
    <row r="245" spans="3:3" x14ac:dyDescent="0.2">
      <c r="C245" s="67"/>
    </row>
    <row r="246" spans="3:3" x14ac:dyDescent="0.2">
      <c r="C246" s="67"/>
    </row>
    <row r="247" spans="3:3" x14ac:dyDescent="0.2">
      <c r="C247" s="67"/>
    </row>
    <row r="248" spans="3:3" x14ac:dyDescent="0.2">
      <c r="C248" s="67"/>
    </row>
    <row r="249" spans="3:3" x14ac:dyDescent="0.2">
      <c r="C249" s="67"/>
    </row>
    <row r="250" spans="3:3" x14ac:dyDescent="0.2">
      <c r="C250" s="67"/>
    </row>
    <row r="251" spans="3:3" x14ac:dyDescent="0.2">
      <c r="C251" s="67"/>
    </row>
    <row r="252" spans="3:3" x14ac:dyDescent="0.2">
      <c r="C252" s="67"/>
    </row>
    <row r="253" spans="3:3" x14ac:dyDescent="0.2">
      <c r="C253" s="67"/>
    </row>
    <row r="254" spans="3:3" x14ac:dyDescent="0.2">
      <c r="C254" s="67"/>
    </row>
    <row r="255" spans="3:3" x14ac:dyDescent="0.2">
      <c r="C255" s="67"/>
    </row>
    <row r="256" spans="3:3" x14ac:dyDescent="0.2">
      <c r="C256" s="67"/>
    </row>
    <row r="257" spans="3:3" x14ac:dyDescent="0.2">
      <c r="C257" s="67"/>
    </row>
    <row r="258" spans="3:3" x14ac:dyDescent="0.2">
      <c r="C258" s="67"/>
    </row>
    <row r="259" spans="3:3" x14ac:dyDescent="0.2">
      <c r="C259" s="67"/>
    </row>
    <row r="260" spans="3:3" x14ac:dyDescent="0.2">
      <c r="C260" s="67"/>
    </row>
    <row r="261" spans="3:3" x14ac:dyDescent="0.2">
      <c r="C261" s="67"/>
    </row>
    <row r="262" spans="3:3" x14ac:dyDescent="0.2">
      <c r="C262" s="67"/>
    </row>
    <row r="263" spans="3:3" x14ac:dyDescent="0.2">
      <c r="C263" s="67"/>
    </row>
    <row r="264" spans="3:3" x14ac:dyDescent="0.2">
      <c r="C264" s="67"/>
    </row>
    <row r="265" spans="3:3" x14ac:dyDescent="0.2">
      <c r="C265" s="67"/>
    </row>
    <row r="266" spans="3:3" x14ac:dyDescent="0.2">
      <c r="C266" s="67"/>
    </row>
    <row r="267" spans="3:3" x14ac:dyDescent="0.2">
      <c r="C267" s="67"/>
    </row>
    <row r="268" spans="3:3" x14ac:dyDescent="0.2">
      <c r="C268" s="67"/>
    </row>
    <row r="269" spans="3:3" x14ac:dyDescent="0.2">
      <c r="C269" s="67"/>
    </row>
    <row r="270" spans="3:3" x14ac:dyDescent="0.2">
      <c r="C270" s="67"/>
    </row>
    <row r="271" spans="3:3" x14ac:dyDescent="0.2">
      <c r="C271" s="67"/>
    </row>
    <row r="272" spans="3:3" x14ac:dyDescent="0.2">
      <c r="C272" s="67"/>
    </row>
    <row r="273" spans="3:3" x14ac:dyDescent="0.2">
      <c r="C273" s="67"/>
    </row>
    <row r="274" spans="3:3" x14ac:dyDescent="0.2">
      <c r="C274" s="67"/>
    </row>
    <row r="275" spans="3:3" x14ac:dyDescent="0.2">
      <c r="C275" s="67"/>
    </row>
    <row r="276" spans="3:3" x14ac:dyDescent="0.2">
      <c r="C276" s="67"/>
    </row>
    <row r="277" spans="3:3" x14ac:dyDescent="0.2">
      <c r="C277" s="67"/>
    </row>
    <row r="278" spans="3:3" x14ac:dyDescent="0.2">
      <c r="C278" s="67"/>
    </row>
    <row r="279" spans="3:3" x14ac:dyDescent="0.2">
      <c r="C279" s="67"/>
    </row>
    <row r="280" spans="3:3" x14ac:dyDescent="0.2">
      <c r="C280" s="67"/>
    </row>
    <row r="281" spans="3:3" x14ac:dyDescent="0.2">
      <c r="C281" s="67"/>
    </row>
    <row r="282" spans="3:3" x14ac:dyDescent="0.2">
      <c r="C282" s="67"/>
    </row>
    <row r="283" spans="3:3" x14ac:dyDescent="0.2">
      <c r="C283" s="67"/>
    </row>
    <row r="284" spans="3:3" x14ac:dyDescent="0.2">
      <c r="C284" s="67"/>
    </row>
    <row r="285" spans="3:3" x14ac:dyDescent="0.2">
      <c r="C285" s="67"/>
    </row>
    <row r="286" spans="3:3" x14ac:dyDescent="0.2">
      <c r="C286" s="67"/>
    </row>
    <row r="287" spans="3:3" x14ac:dyDescent="0.2">
      <c r="C287" s="67"/>
    </row>
    <row r="288" spans="3:3" x14ac:dyDescent="0.2">
      <c r="C288" s="67"/>
    </row>
    <row r="289" spans="3:3" x14ac:dyDescent="0.2">
      <c r="C289" s="67"/>
    </row>
    <row r="290" spans="3:3" x14ac:dyDescent="0.2">
      <c r="C290" s="67"/>
    </row>
    <row r="291" spans="3:3" x14ac:dyDescent="0.2">
      <c r="C291" s="67"/>
    </row>
    <row r="292" spans="3:3" x14ac:dyDescent="0.2">
      <c r="C292" s="67"/>
    </row>
    <row r="293" spans="3:3" x14ac:dyDescent="0.2">
      <c r="C293" s="67"/>
    </row>
    <row r="294" spans="3:3" x14ac:dyDescent="0.2">
      <c r="C294" s="67"/>
    </row>
    <row r="295" spans="3:3" x14ac:dyDescent="0.2">
      <c r="C295" s="67"/>
    </row>
    <row r="296" spans="3:3" x14ac:dyDescent="0.2">
      <c r="C296" s="67"/>
    </row>
    <row r="297" spans="3:3" x14ac:dyDescent="0.2">
      <c r="C297" s="67"/>
    </row>
    <row r="298" spans="3:3" x14ac:dyDescent="0.2">
      <c r="C298" s="67"/>
    </row>
    <row r="299" spans="3:3" x14ac:dyDescent="0.2">
      <c r="C299" s="67"/>
    </row>
    <row r="300" spans="3:3" x14ac:dyDescent="0.2">
      <c r="C300" s="67"/>
    </row>
    <row r="301" spans="3:3" x14ac:dyDescent="0.2">
      <c r="C301" s="67"/>
    </row>
    <row r="302" spans="3:3" x14ac:dyDescent="0.2">
      <c r="C302" s="67"/>
    </row>
    <row r="303" spans="3:3" x14ac:dyDescent="0.2">
      <c r="C303" s="67"/>
    </row>
    <row r="304" spans="3:3" x14ac:dyDescent="0.2">
      <c r="C304" s="67"/>
    </row>
    <row r="305" spans="3:3" x14ac:dyDescent="0.2">
      <c r="C305" s="67"/>
    </row>
    <row r="306" spans="3:3" x14ac:dyDescent="0.2">
      <c r="C306" s="67"/>
    </row>
    <row r="307" spans="3:3" x14ac:dyDescent="0.2">
      <c r="C307" s="67"/>
    </row>
    <row r="308" spans="3:3" x14ac:dyDescent="0.2">
      <c r="C308" s="67"/>
    </row>
    <row r="309" spans="3:3" x14ac:dyDescent="0.2">
      <c r="C309" s="67"/>
    </row>
    <row r="310" spans="3:3" x14ac:dyDescent="0.2">
      <c r="C310" s="67"/>
    </row>
    <row r="311" spans="3:3" x14ac:dyDescent="0.2">
      <c r="C311" s="67"/>
    </row>
    <row r="312" spans="3:3" x14ac:dyDescent="0.2">
      <c r="C312" s="67"/>
    </row>
    <row r="313" spans="3:3" x14ac:dyDescent="0.2">
      <c r="C313" s="67"/>
    </row>
    <row r="314" spans="3:3" x14ac:dyDescent="0.2">
      <c r="C314" s="67"/>
    </row>
    <row r="315" spans="3:3" x14ac:dyDescent="0.2">
      <c r="C315" s="67"/>
    </row>
    <row r="316" spans="3:3" x14ac:dyDescent="0.2">
      <c r="C316" s="67"/>
    </row>
    <row r="317" spans="3:3" x14ac:dyDescent="0.2">
      <c r="C317" s="67"/>
    </row>
    <row r="318" spans="3:3" x14ac:dyDescent="0.2">
      <c r="C318" s="67"/>
    </row>
    <row r="319" spans="3:3" x14ac:dyDescent="0.2">
      <c r="C319" s="67"/>
    </row>
    <row r="320" spans="3:3" x14ac:dyDescent="0.2">
      <c r="C320" s="67"/>
    </row>
    <row r="321" spans="3:3" x14ac:dyDescent="0.2">
      <c r="C321" s="67"/>
    </row>
    <row r="322" spans="3:3" x14ac:dyDescent="0.2">
      <c r="C322" s="67"/>
    </row>
    <row r="323" spans="3:3" x14ac:dyDescent="0.2">
      <c r="C323" s="67"/>
    </row>
    <row r="324" spans="3:3" x14ac:dyDescent="0.2">
      <c r="C324" s="67"/>
    </row>
    <row r="325" spans="3:3" x14ac:dyDescent="0.2">
      <c r="C325" s="67"/>
    </row>
    <row r="326" spans="3:3" x14ac:dyDescent="0.2">
      <c r="C326" s="67"/>
    </row>
    <row r="327" spans="3:3" x14ac:dyDescent="0.2">
      <c r="C327" s="67"/>
    </row>
    <row r="328" spans="3:3" x14ac:dyDescent="0.2">
      <c r="C328" s="67"/>
    </row>
    <row r="329" spans="3:3" x14ac:dyDescent="0.2">
      <c r="C329" s="67"/>
    </row>
    <row r="330" spans="3:3" x14ac:dyDescent="0.2">
      <c r="C330" s="67"/>
    </row>
    <row r="331" spans="3:3" x14ac:dyDescent="0.2">
      <c r="C331" s="67"/>
    </row>
    <row r="332" spans="3:3" x14ac:dyDescent="0.2">
      <c r="C332" s="67"/>
    </row>
    <row r="333" spans="3:3" x14ac:dyDescent="0.2">
      <c r="C333" s="67"/>
    </row>
    <row r="334" spans="3:3" x14ac:dyDescent="0.2">
      <c r="C334" s="67"/>
    </row>
    <row r="335" spans="3:3" x14ac:dyDescent="0.2">
      <c r="C335" s="67"/>
    </row>
    <row r="336" spans="3:3" x14ac:dyDescent="0.2">
      <c r="C336" s="67"/>
    </row>
    <row r="337" spans="3:3" x14ac:dyDescent="0.2">
      <c r="C337" s="67"/>
    </row>
    <row r="338" spans="3:3" x14ac:dyDescent="0.2">
      <c r="C338" s="67"/>
    </row>
    <row r="339" spans="3:3" x14ac:dyDescent="0.2">
      <c r="C339" s="67"/>
    </row>
    <row r="340" spans="3:3" x14ac:dyDescent="0.2">
      <c r="C340" s="67"/>
    </row>
    <row r="341" spans="3:3" x14ac:dyDescent="0.2">
      <c r="C341" s="67"/>
    </row>
    <row r="342" spans="3:3" x14ac:dyDescent="0.2">
      <c r="C342" s="67"/>
    </row>
    <row r="343" spans="3:3" x14ac:dyDescent="0.2">
      <c r="C343" s="67"/>
    </row>
    <row r="344" spans="3:3" x14ac:dyDescent="0.2">
      <c r="C344" s="67"/>
    </row>
    <row r="345" spans="3:3" x14ac:dyDescent="0.2">
      <c r="C345" s="67"/>
    </row>
    <row r="346" spans="3:3" x14ac:dyDescent="0.2">
      <c r="C346" s="67"/>
    </row>
    <row r="347" spans="3:3" x14ac:dyDescent="0.2">
      <c r="C347" s="67"/>
    </row>
    <row r="348" spans="3:3" x14ac:dyDescent="0.2">
      <c r="C348" s="67"/>
    </row>
    <row r="349" spans="3:3" x14ac:dyDescent="0.2">
      <c r="C349" s="67"/>
    </row>
    <row r="350" spans="3:3" x14ac:dyDescent="0.2">
      <c r="C350" s="67"/>
    </row>
    <row r="351" spans="3:3" x14ac:dyDescent="0.2">
      <c r="C351" s="67"/>
    </row>
    <row r="352" spans="3:3" x14ac:dyDescent="0.2">
      <c r="C352" s="67"/>
    </row>
    <row r="353" spans="3:3" x14ac:dyDescent="0.2">
      <c r="C353" s="67"/>
    </row>
    <row r="354" spans="3:3" x14ac:dyDescent="0.2">
      <c r="C354" s="67"/>
    </row>
    <row r="355" spans="3:3" x14ac:dyDescent="0.2">
      <c r="C355" s="67"/>
    </row>
    <row r="356" spans="3:3" x14ac:dyDescent="0.2">
      <c r="C356" s="67"/>
    </row>
    <row r="357" spans="3:3" x14ac:dyDescent="0.2">
      <c r="C357" s="67"/>
    </row>
    <row r="358" spans="3:3" x14ac:dyDescent="0.2">
      <c r="C358" s="67"/>
    </row>
    <row r="359" spans="3:3" x14ac:dyDescent="0.2">
      <c r="C359" s="67"/>
    </row>
    <row r="360" spans="3:3" x14ac:dyDescent="0.2">
      <c r="C360" s="67"/>
    </row>
    <row r="361" spans="3:3" x14ac:dyDescent="0.2">
      <c r="C361" s="67"/>
    </row>
    <row r="362" spans="3:3" x14ac:dyDescent="0.2">
      <c r="C362" s="67"/>
    </row>
    <row r="363" spans="3:3" x14ac:dyDescent="0.2">
      <c r="C363" s="67"/>
    </row>
    <row r="364" spans="3:3" x14ac:dyDescent="0.2">
      <c r="C364" s="67"/>
    </row>
    <row r="365" spans="3:3" x14ac:dyDescent="0.2">
      <c r="C365" s="67"/>
    </row>
    <row r="366" spans="3:3" x14ac:dyDescent="0.2">
      <c r="C366" s="67"/>
    </row>
    <row r="367" spans="3:3" x14ac:dyDescent="0.2">
      <c r="C367" s="67"/>
    </row>
    <row r="368" spans="3:3" x14ac:dyDescent="0.2">
      <c r="C368" s="67"/>
    </row>
    <row r="369" spans="3:3" x14ac:dyDescent="0.2">
      <c r="C369" s="67"/>
    </row>
    <row r="370" spans="3:3" x14ac:dyDescent="0.2">
      <c r="C370" s="67"/>
    </row>
    <row r="371" spans="3:3" x14ac:dyDescent="0.2">
      <c r="C371" s="67"/>
    </row>
    <row r="372" spans="3:3" x14ac:dyDescent="0.2">
      <c r="C372" s="67"/>
    </row>
    <row r="373" spans="3:3" x14ac:dyDescent="0.2">
      <c r="C373" s="67"/>
    </row>
    <row r="374" spans="3:3" x14ac:dyDescent="0.2">
      <c r="C374" s="67"/>
    </row>
    <row r="375" spans="3:3" x14ac:dyDescent="0.2">
      <c r="C375" s="67"/>
    </row>
    <row r="376" spans="3:3" x14ac:dyDescent="0.2">
      <c r="C376" s="67"/>
    </row>
    <row r="377" spans="3:3" x14ac:dyDescent="0.2">
      <c r="C377" s="67"/>
    </row>
    <row r="378" spans="3:3" x14ac:dyDescent="0.2">
      <c r="C378" s="67"/>
    </row>
    <row r="379" spans="3:3" x14ac:dyDescent="0.2">
      <c r="C379" s="67"/>
    </row>
    <row r="380" spans="3:3" x14ac:dyDescent="0.2">
      <c r="C380" s="67"/>
    </row>
    <row r="381" spans="3:3" x14ac:dyDescent="0.2">
      <c r="C381" s="67"/>
    </row>
    <row r="382" spans="3:3" x14ac:dyDescent="0.2">
      <c r="C382" s="67"/>
    </row>
    <row r="383" spans="3:3" x14ac:dyDescent="0.2">
      <c r="C383" s="67"/>
    </row>
    <row r="384" spans="3:3" x14ac:dyDescent="0.2">
      <c r="C384" s="67"/>
    </row>
    <row r="385" spans="3:3" x14ac:dyDescent="0.2">
      <c r="C385" s="67"/>
    </row>
    <row r="386" spans="3:3" x14ac:dyDescent="0.2">
      <c r="C386" s="67"/>
    </row>
    <row r="387" spans="3:3" x14ac:dyDescent="0.2">
      <c r="C387" s="67"/>
    </row>
    <row r="388" spans="3:3" x14ac:dyDescent="0.2">
      <c r="C388" s="67"/>
    </row>
    <row r="389" spans="3:3" x14ac:dyDescent="0.2">
      <c r="C389" s="67"/>
    </row>
    <row r="390" spans="3:3" x14ac:dyDescent="0.2">
      <c r="C390" s="67"/>
    </row>
    <row r="391" spans="3:3" x14ac:dyDescent="0.2">
      <c r="C391" s="67"/>
    </row>
    <row r="392" spans="3:3" x14ac:dyDescent="0.2">
      <c r="C392" s="67"/>
    </row>
    <row r="393" spans="3:3" x14ac:dyDescent="0.2">
      <c r="C393" s="67"/>
    </row>
    <row r="394" spans="3:3" x14ac:dyDescent="0.2">
      <c r="C394" s="67"/>
    </row>
    <row r="395" spans="3:3" x14ac:dyDescent="0.2">
      <c r="C395" s="67"/>
    </row>
    <row r="396" spans="3:3" x14ac:dyDescent="0.2">
      <c r="C396" s="67"/>
    </row>
    <row r="397" spans="3:3" x14ac:dyDescent="0.2">
      <c r="C397" s="67"/>
    </row>
    <row r="398" spans="3:3" x14ac:dyDescent="0.2">
      <c r="C398" s="67"/>
    </row>
    <row r="399" spans="3:3" x14ac:dyDescent="0.2">
      <c r="C399" s="67"/>
    </row>
    <row r="400" spans="3:3" x14ac:dyDescent="0.2">
      <c r="C400" s="67"/>
    </row>
    <row r="401" spans="3:3" x14ac:dyDescent="0.2">
      <c r="C401" s="67"/>
    </row>
    <row r="402" spans="3:3" x14ac:dyDescent="0.2">
      <c r="C402" s="67"/>
    </row>
    <row r="403" spans="3:3" x14ac:dyDescent="0.2">
      <c r="C403" s="67"/>
    </row>
    <row r="404" spans="3:3" x14ac:dyDescent="0.2">
      <c r="C404" s="67"/>
    </row>
    <row r="405" spans="3:3" x14ac:dyDescent="0.2">
      <c r="C405" s="67"/>
    </row>
    <row r="406" spans="3:3" x14ac:dyDescent="0.2">
      <c r="C406" s="67"/>
    </row>
    <row r="407" spans="3:3" x14ac:dyDescent="0.2">
      <c r="C407" s="67"/>
    </row>
    <row r="408" spans="3:3" x14ac:dyDescent="0.2">
      <c r="C408" s="67"/>
    </row>
    <row r="409" spans="3:3" x14ac:dyDescent="0.2">
      <c r="C409" s="67"/>
    </row>
    <row r="410" spans="3:3" x14ac:dyDescent="0.2">
      <c r="C410" s="67"/>
    </row>
    <row r="411" spans="3:3" x14ac:dyDescent="0.2">
      <c r="C411" s="67"/>
    </row>
    <row r="412" spans="3:3" x14ac:dyDescent="0.2">
      <c r="C412" s="67"/>
    </row>
    <row r="413" spans="3:3" x14ac:dyDescent="0.2">
      <c r="C413" s="67"/>
    </row>
    <row r="414" spans="3:3" x14ac:dyDescent="0.2">
      <c r="C414" s="67"/>
    </row>
    <row r="415" spans="3:3" x14ac:dyDescent="0.2">
      <c r="C415" s="67"/>
    </row>
    <row r="416" spans="3:3" x14ac:dyDescent="0.2">
      <c r="C416" s="67"/>
    </row>
    <row r="417" spans="3:3" x14ac:dyDescent="0.2">
      <c r="C417" s="67"/>
    </row>
    <row r="418" spans="3:3" x14ac:dyDescent="0.2">
      <c r="C418" s="67"/>
    </row>
    <row r="419" spans="3:3" x14ac:dyDescent="0.2">
      <c r="C419" s="67"/>
    </row>
    <row r="420" spans="3:3" x14ac:dyDescent="0.2">
      <c r="C420" s="67"/>
    </row>
    <row r="421" spans="3:3" x14ac:dyDescent="0.2">
      <c r="C421" s="67"/>
    </row>
    <row r="422" spans="3:3" x14ac:dyDescent="0.2">
      <c r="C422" s="67"/>
    </row>
    <row r="423" spans="3:3" x14ac:dyDescent="0.2">
      <c r="C423" s="67"/>
    </row>
    <row r="424" spans="3:3" x14ac:dyDescent="0.2">
      <c r="C424" s="67"/>
    </row>
    <row r="425" spans="3:3" x14ac:dyDescent="0.2">
      <c r="C425" s="67"/>
    </row>
    <row r="426" spans="3:3" x14ac:dyDescent="0.2">
      <c r="C426" s="67"/>
    </row>
    <row r="427" spans="3:3" x14ac:dyDescent="0.2">
      <c r="C427" s="67"/>
    </row>
    <row r="428" spans="3:3" x14ac:dyDescent="0.2">
      <c r="C428" s="67"/>
    </row>
    <row r="429" spans="3:3" x14ac:dyDescent="0.2">
      <c r="C429" s="67"/>
    </row>
    <row r="430" spans="3:3" x14ac:dyDescent="0.2">
      <c r="C430" s="67"/>
    </row>
    <row r="431" spans="3:3" x14ac:dyDescent="0.2">
      <c r="C431" s="67"/>
    </row>
    <row r="432" spans="3:3" x14ac:dyDescent="0.2">
      <c r="C432" s="67"/>
    </row>
    <row r="433" spans="3:3" x14ac:dyDescent="0.2">
      <c r="C433" s="67"/>
    </row>
    <row r="434" spans="3:3" x14ac:dyDescent="0.2">
      <c r="C434" s="67"/>
    </row>
    <row r="435" spans="3:3" x14ac:dyDescent="0.2">
      <c r="C435" s="67"/>
    </row>
    <row r="436" spans="3:3" x14ac:dyDescent="0.2">
      <c r="C436" s="67"/>
    </row>
    <row r="437" spans="3:3" x14ac:dyDescent="0.2">
      <c r="C437" s="67"/>
    </row>
    <row r="438" spans="3:3" x14ac:dyDescent="0.2">
      <c r="C438" s="67"/>
    </row>
    <row r="439" spans="3:3" x14ac:dyDescent="0.2">
      <c r="C439" s="67"/>
    </row>
    <row r="440" spans="3:3" x14ac:dyDescent="0.2">
      <c r="C440" s="67"/>
    </row>
    <row r="441" spans="3:3" x14ac:dyDescent="0.2">
      <c r="C441" s="67"/>
    </row>
    <row r="442" spans="3:3" x14ac:dyDescent="0.2">
      <c r="C442" s="67"/>
    </row>
    <row r="443" spans="3:3" x14ac:dyDescent="0.2">
      <c r="C443" s="67"/>
    </row>
    <row r="444" spans="3:3" x14ac:dyDescent="0.2">
      <c r="C444" s="67"/>
    </row>
    <row r="445" spans="3:3" x14ac:dyDescent="0.2">
      <c r="C445" s="67"/>
    </row>
    <row r="446" spans="3:3" x14ac:dyDescent="0.2">
      <c r="C446" s="67"/>
    </row>
    <row r="447" spans="3:3" x14ac:dyDescent="0.2">
      <c r="C447" s="67"/>
    </row>
    <row r="448" spans="3:3" x14ac:dyDescent="0.2">
      <c r="C448" s="67"/>
    </row>
    <row r="449" spans="3:3" x14ac:dyDescent="0.2">
      <c r="C449" s="67"/>
    </row>
    <row r="450" spans="3:3" x14ac:dyDescent="0.2">
      <c r="C450" s="67"/>
    </row>
    <row r="451" spans="3:3" x14ac:dyDescent="0.2">
      <c r="C451" s="67"/>
    </row>
    <row r="452" spans="3:3" x14ac:dyDescent="0.2">
      <c r="C452" s="67"/>
    </row>
    <row r="453" spans="3:3" x14ac:dyDescent="0.2">
      <c r="C453" s="67"/>
    </row>
    <row r="454" spans="3:3" x14ac:dyDescent="0.2">
      <c r="C454" s="67"/>
    </row>
    <row r="455" spans="3:3" x14ac:dyDescent="0.2">
      <c r="C455" s="67"/>
    </row>
    <row r="456" spans="3:3" x14ac:dyDescent="0.2">
      <c r="C456" s="67"/>
    </row>
    <row r="457" spans="3:3" x14ac:dyDescent="0.2">
      <c r="C457" s="67"/>
    </row>
    <row r="458" spans="3:3" x14ac:dyDescent="0.2">
      <c r="C458" s="67"/>
    </row>
    <row r="459" spans="3:3" x14ac:dyDescent="0.2">
      <c r="C459" s="67"/>
    </row>
    <row r="460" spans="3:3" x14ac:dyDescent="0.2">
      <c r="C460" s="67"/>
    </row>
    <row r="461" spans="3:3" x14ac:dyDescent="0.2">
      <c r="C461" s="67"/>
    </row>
    <row r="462" spans="3:3" x14ac:dyDescent="0.2">
      <c r="C462" s="67"/>
    </row>
    <row r="463" spans="3:3" x14ac:dyDescent="0.2">
      <c r="C463" s="67"/>
    </row>
    <row r="464" spans="3:3" x14ac:dyDescent="0.2">
      <c r="C464" s="67"/>
    </row>
    <row r="465" spans="3:3" x14ac:dyDescent="0.2">
      <c r="C465" s="67"/>
    </row>
    <row r="466" spans="3:3" x14ac:dyDescent="0.2">
      <c r="C466" s="67"/>
    </row>
    <row r="467" spans="3:3" x14ac:dyDescent="0.2">
      <c r="C467" s="67"/>
    </row>
    <row r="468" spans="3:3" x14ac:dyDescent="0.2">
      <c r="C468" s="67"/>
    </row>
    <row r="469" spans="3:3" x14ac:dyDescent="0.2">
      <c r="C469" s="67"/>
    </row>
    <row r="470" spans="3:3" x14ac:dyDescent="0.2">
      <c r="C470" s="67"/>
    </row>
    <row r="471" spans="3:3" x14ac:dyDescent="0.2">
      <c r="C471" s="67"/>
    </row>
    <row r="472" spans="3:3" x14ac:dyDescent="0.2">
      <c r="C472" s="67"/>
    </row>
    <row r="473" spans="3:3" x14ac:dyDescent="0.2">
      <c r="C473" s="67"/>
    </row>
    <row r="474" spans="3:3" x14ac:dyDescent="0.2">
      <c r="C474" s="67"/>
    </row>
    <row r="475" spans="3:3" x14ac:dyDescent="0.2">
      <c r="C475" s="67"/>
    </row>
    <row r="476" spans="3:3" x14ac:dyDescent="0.2">
      <c r="C476" s="67"/>
    </row>
    <row r="477" spans="3:3" x14ac:dyDescent="0.2">
      <c r="C477" s="67"/>
    </row>
    <row r="478" spans="3:3" x14ac:dyDescent="0.2">
      <c r="C478" s="67"/>
    </row>
    <row r="479" spans="3:3" x14ac:dyDescent="0.2">
      <c r="C479" s="67"/>
    </row>
    <row r="480" spans="3:3" x14ac:dyDescent="0.2">
      <c r="C480" s="67"/>
    </row>
    <row r="481" spans="3:3" x14ac:dyDescent="0.2">
      <c r="C481" s="67"/>
    </row>
    <row r="482" spans="3:3" x14ac:dyDescent="0.2">
      <c r="C482" s="67"/>
    </row>
    <row r="483" spans="3:3" x14ac:dyDescent="0.2">
      <c r="C483" s="67"/>
    </row>
    <row r="484" spans="3:3" x14ac:dyDescent="0.2">
      <c r="C484" s="67"/>
    </row>
    <row r="485" spans="3:3" x14ac:dyDescent="0.2">
      <c r="C485" s="67"/>
    </row>
    <row r="486" spans="3:3" x14ac:dyDescent="0.2">
      <c r="C486" s="67"/>
    </row>
    <row r="487" spans="3:3" x14ac:dyDescent="0.2">
      <c r="C487" s="67"/>
    </row>
    <row r="488" spans="3:3" x14ac:dyDescent="0.2">
      <c r="C488" s="67"/>
    </row>
    <row r="489" spans="3:3" x14ac:dyDescent="0.2">
      <c r="C489" s="67"/>
    </row>
    <row r="490" spans="3:3" x14ac:dyDescent="0.2">
      <c r="C490" s="67"/>
    </row>
    <row r="491" spans="3:3" x14ac:dyDescent="0.2">
      <c r="C491" s="67"/>
    </row>
    <row r="492" spans="3:3" x14ac:dyDescent="0.2">
      <c r="C492" s="67"/>
    </row>
    <row r="493" spans="3:3" x14ac:dyDescent="0.2">
      <c r="C493" s="67"/>
    </row>
    <row r="494" spans="3:3" x14ac:dyDescent="0.2">
      <c r="C494" s="67"/>
    </row>
    <row r="495" spans="3:3" x14ac:dyDescent="0.2">
      <c r="C495" s="67"/>
    </row>
    <row r="496" spans="3:3" x14ac:dyDescent="0.2">
      <c r="C496" s="67"/>
    </row>
    <row r="497" spans="3:3" x14ac:dyDescent="0.2">
      <c r="C497" s="67"/>
    </row>
    <row r="498" spans="3:3" x14ac:dyDescent="0.2">
      <c r="C498" s="67"/>
    </row>
    <row r="499" spans="3:3" x14ac:dyDescent="0.2">
      <c r="C499" s="67"/>
    </row>
    <row r="500" spans="3:3" x14ac:dyDescent="0.2">
      <c r="C500" s="67"/>
    </row>
    <row r="501" spans="3:3" x14ac:dyDescent="0.2">
      <c r="C501" s="67"/>
    </row>
    <row r="502" spans="3:3" x14ac:dyDescent="0.2">
      <c r="C502" s="67"/>
    </row>
    <row r="503" spans="3:3" x14ac:dyDescent="0.2">
      <c r="C503" s="67"/>
    </row>
    <row r="504" spans="3:3" x14ac:dyDescent="0.2">
      <c r="C504" s="67"/>
    </row>
    <row r="505" spans="3:3" x14ac:dyDescent="0.2">
      <c r="C505" s="67"/>
    </row>
    <row r="506" spans="3:3" x14ac:dyDescent="0.2">
      <c r="C506" s="67"/>
    </row>
    <row r="507" spans="3:3" x14ac:dyDescent="0.2">
      <c r="C507" s="67"/>
    </row>
    <row r="508" spans="3:3" x14ac:dyDescent="0.2">
      <c r="C508" s="67"/>
    </row>
    <row r="509" spans="3:3" x14ac:dyDescent="0.2">
      <c r="C509" s="67"/>
    </row>
    <row r="510" spans="3:3" x14ac:dyDescent="0.2">
      <c r="C510" s="67"/>
    </row>
    <row r="511" spans="3:3" x14ac:dyDescent="0.2">
      <c r="C511" s="67"/>
    </row>
    <row r="512" spans="3:3" x14ac:dyDescent="0.2">
      <c r="C512" s="67"/>
    </row>
    <row r="513" spans="3:3" x14ac:dyDescent="0.2">
      <c r="C513" s="67"/>
    </row>
    <row r="514" spans="3:3" x14ac:dyDescent="0.2">
      <c r="C514" s="67"/>
    </row>
    <row r="515" spans="3:3" x14ac:dyDescent="0.2">
      <c r="C515" s="67"/>
    </row>
    <row r="516" spans="3:3" x14ac:dyDescent="0.2">
      <c r="C516" s="67"/>
    </row>
    <row r="517" spans="3:3" x14ac:dyDescent="0.2">
      <c r="C517" s="67"/>
    </row>
    <row r="518" spans="3:3" x14ac:dyDescent="0.2">
      <c r="C518" s="67"/>
    </row>
    <row r="519" spans="3:3" x14ac:dyDescent="0.2">
      <c r="C519" s="67"/>
    </row>
    <row r="520" spans="3:3" x14ac:dyDescent="0.2">
      <c r="C520" s="67"/>
    </row>
    <row r="521" spans="3:3" x14ac:dyDescent="0.2">
      <c r="C521" s="67"/>
    </row>
    <row r="522" spans="3:3" x14ac:dyDescent="0.2">
      <c r="C522" s="67"/>
    </row>
    <row r="523" spans="3:3" x14ac:dyDescent="0.2">
      <c r="C523" s="67"/>
    </row>
    <row r="524" spans="3:3" x14ac:dyDescent="0.2">
      <c r="C524" s="67"/>
    </row>
    <row r="525" spans="3:3" x14ac:dyDescent="0.2">
      <c r="C525" s="67"/>
    </row>
    <row r="526" spans="3:3" x14ac:dyDescent="0.2">
      <c r="C526" s="67"/>
    </row>
    <row r="527" spans="3:3" x14ac:dyDescent="0.2">
      <c r="C527" s="67"/>
    </row>
    <row r="528" spans="3:3" x14ac:dyDescent="0.2">
      <c r="C528" s="67"/>
    </row>
    <row r="529" spans="3:3" x14ac:dyDescent="0.2">
      <c r="C529" s="67"/>
    </row>
    <row r="530" spans="3:3" x14ac:dyDescent="0.2">
      <c r="C530" s="67"/>
    </row>
    <row r="531" spans="3:3" x14ac:dyDescent="0.2">
      <c r="C531" s="67"/>
    </row>
    <row r="532" spans="3:3" x14ac:dyDescent="0.2">
      <c r="C532" s="67"/>
    </row>
    <row r="533" spans="3:3" x14ac:dyDescent="0.2">
      <c r="C533" s="67"/>
    </row>
    <row r="534" spans="3:3" x14ac:dyDescent="0.2">
      <c r="C534" s="67"/>
    </row>
    <row r="535" spans="3:3" x14ac:dyDescent="0.2">
      <c r="C535" s="67"/>
    </row>
    <row r="536" spans="3:3" x14ac:dyDescent="0.2">
      <c r="C536" s="67"/>
    </row>
    <row r="537" spans="3:3" x14ac:dyDescent="0.2">
      <c r="C537" s="67"/>
    </row>
    <row r="538" spans="3:3" x14ac:dyDescent="0.2">
      <c r="C538" s="67"/>
    </row>
    <row r="539" spans="3:3" x14ac:dyDescent="0.2">
      <c r="C539" s="67"/>
    </row>
    <row r="540" spans="3:3" x14ac:dyDescent="0.2">
      <c r="C540" s="67"/>
    </row>
    <row r="541" spans="3:3" x14ac:dyDescent="0.2">
      <c r="C541" s="67"/>
    </row>
    <row r="542" spans="3:3" x14ac:dyDescent="0.2">
      <c r="C542" s="67"/>
    </row>
    <row r="543" spans="3:3" x14ac:dyDescent="0.2">
      <c r="C543" s="67"/>
    </row>
    <row r="544" spans="3:3" x14ac:dyDescent="0.2">
      <c r="C544" s="67"/>
    </row>
    <row r="545" spans="3:3" x14ac:dyDescent="0.2">
      <c r="C545" s="67"/>
    </row>
    <row r="546" spans="3:3" x14ac:dyDescent="0.2">
      <c r="C546" s="67"/>
    </row>
    <row r="547" spans="3:3" x14ac:dyDescent="0.2">
      <c r="C547" s="67"/>
    </row>
    <row r="548" spans="3:3" x14ac:dyDescent="0.2">
      <c r="C548" s="67"/>
    </row>
    <row r="549" spans="3:3" x14ac:dyDescent="0.2">
      <c r="C549" s="67"/>
    </row>
    <row r="550" spans="3:3" x14ac:dyDescent="0.2">
      <c r="C550" s="67"/>
    </row>
    <row r="551" spans="3:3" x14ac:dyDescent="0.2">
      <c r="C551" s="67"/>
    </row>
    <row r="552" spans="3:3" x14ac:dyDescent="0.2">
      <c r="C552" s="67"/>
    </row>
    <row r="553" spans="3:3" x14ac:dyDescent="0.2">
      <c r="C553" s="67"/>
    </row>
    <row r="554" spans="3:3" x14ac:dyDescent="0.2">
      <c r="C554" s="67"/>
    </row>
    <row r="555" spans="3:3" x14ac:dyDescent="0.2">
      <c r="C555" s="67"/>
    </row>
    <row r="556" spans="3:3" x14ac:dyDescent="0.2">
      <c r="C556" s="67"/>
    </row>
    <row r="557" spans="3:3" x14ac:dyDescent="0.2">
      <c r="C557" s="67"/>
    </row>
    <row r="558" spans="3:3" x14ac:dyDescent="0.2">
      <c r="C558" s="67"/>
    </row>
    <row r="559" spans="3:3" x14ac:dyDescent="0.2">
      <c r="C559" s="67"/>
    </row>
    <row r="560" spans="3:3" x14ac:dyDescent="0.2">
      <c r="C560" s="67"/>
    </row>
    <row r="561" spans="3:3" x14ac:dyDescent="0.2">
      <c r="C561" s="67"/>
    </row>
    <row r="562" spans="3:3" x14ac:dyDescent="0.2">
      <c r="C562" s="67"/>
    </row>
    <row r="563" spans="3:3" x14ac:dyDescent="0.2">
      <c r="C563" s="67"/>
    </row>
    <row r="564" spans="3:3" x14ac:dyDescent="0.2">
      <c r="C564" s="67"/>
    </row>
    <row r="565" spans="3:3" x14ac:dyDescent="0.2">
      <c r="C565" s="67"/>
    </row>
    <row r="566" spans="3:3" x14ac:dyDescent="0.2">
      <c r="C566" s="67"/>
    </row>
    <row r="567" spans="3:3" x14ac:dyDescent="0.2">
      <c r="C567" s="67"/>
    </row>
    <row r="568" spans="3:3" x14ac:dyDescent="0.2">
      <c r="C568" s="67"/>
    </row>
    <row r="569" spans="3:3" x14ac:dyDescent="0.2">
      <c r="C569" s="67"/>
    </row>
    <row r="570" spans="3:3" x14ac:dyDescent="0.2">
      <c r="C570" s="67"/>
    </row>
    <row r="571" spans="3:3" x14ac:dyDescent="0.2">
      <c r="C571" s="67"/>
    </row>
    <row r="572" spans="3:3" x14ac:dyDescent="0.2">
      <c r="C572" s="67"/>
    </row>
    <row r="573" spans="3:3" x14ac:dyDescent="0.2">
      <c r="C573" s="67"/>
    </row>
    <row r="574" spans="3:3" x14ac:dyDescent="0.2">
      <c r="C574" s="67"/>
    </row>
    <row r="575" spans="3:3" x14ac:dyDescent="0.2">
      <c r="C575" s="67"/>
    </row>
    <row r="576" spans="3:3" x14ac:dyDescent="0.2">
      <c r="C576" s="67"/>
    </row>
    <row r="577" spans="3:3" x14ac:dyDescent="0.2">
      <c r="C577" s="67"/>
    </row>
    <row r="578" spans="3:3" x14ac:dyDescent="0.2">
      <c r="C578" s="67"/>
    </row>
    <row r="579" spans="3:3" x14ac:dyDescent="0.2">
      <c r="C579" s="67"/>
    </row>
    <row r="580" spans="3:3" x14ac:dyDescent="0.2">
      <c r="C580" s="67"/>
    </row>
    <row r="581" spans="3:3" x14ac:dyDescent="0.2">
      <c r="C581" s="67"/>
    </row>
    <row r="582" spans="3:3" x14ac:dyDescent="0.2">
      <c r="C582" s="67"/>
    </row>
    <row r="583" spans="3:3" x14ac:dyDescent="0.2">
      <c r="C583" s="67"/>
    </row>
    <row r="584" spans="3:3" x14ac:dyDescent="0.2">
      <c r="C584" s="67"/>
    </row>
    <row r="585" spans="3:3" x14ac:dyDescent="0.2">
      <c r="C585" s="67"/>
    </row>
    <row r="586" spans="3:3" x14ac:dyDescent="0.2">
      <c r="C586" s="67"/>
    </row>
    <row r="587" spans="3:3" x14ac:dyDescent="0.2">
      <c r="C587" s="67"/>
    </row>
    <row r="588" spans="3:3" x14ac:dyDescent="0.2">
      <c r="C588" s="67"/>
    </row>
    <row r="589" spans="3:3" x14ac:dyDescent="0.2">
      <c r="C589" s="67"/>
    </row>
    <row r="590" spans="3:3" x14ac:dyDescent="0.2">
      <c r="C590" s="67"/>
    </row>
    <row r="591" spans="3:3" x14ac:dyDescent="0.2">
      <c r="C591" s="67"/>
    </row>
    <row r="592" spans="3:3" x14ac:dyDescent="0.2">
      <c r="C592" s="67"/>
    </row>
    <row r="593" spans="3:3" x14ac:dyDescent="0.2">
      <c r="C593" s="67"/>
    </row>
    <row r="594" spans="3:3" x14ac:dyDescent="0.2">
      <c r="C594" s="67"/>
    </row>
    <row r="595" spans="3:3" x14ac:dyDescent="0.2">
      <c r="C595" s="67"/>
    </row>
    <row r="596" spans="3:3" x14ac:dyDescent="0.2">
      <c r="C596" s="67"/>
    </row>
    <row r="597" spans="3:3" x14ac:dyDescent="0.2">
      <c r="C597" s="67"/>
    </row>
    <row r="598" spans="3:3" x14ac:dyDescent="0.2">
      <c r="C598" s="67"/>
    </row>
    <row r="599" spans="3:3" x14ac:dyDescent="0.2">
      <c r="C599" s="67"/>
    </row>
    <row r="600" spans="3:3" x14ac:dyDescent="0.2">
      <c r="C600" s="67"/>
    </row>
    <row r="601" spans="3:3" x14ac:dyDescent="0.2">
      <c r="C601" s="67"/>
    </row>
    <row r="602" spans="3:3" x14ac:dyDescent="0.2">
      <c r="C602" s="67"/>
    </row>
    <row r="603" spans="3:3" x14ac:dyDescent="0.2">
      <c r="C603" s="67"/>
    </row>
    <row r="604" spans="3:3" x14ac:dyDescent="0.2">
      <c r="C604" s="67"/>
    </row>
    <row r="605" spans="3:3" x14ac:dyDescent="0.2">
      <c r="C605" s="67"/>
    </row>
    <row r="606" spans="3:3" x14ac:dyDescent="0.2">
      <c r="C606" s="67"/>
    </row>
  </sheetData>
  <customSheetViews>
    <customSheetView guid="{CDD3F255-3CE8-42D7-B459-C012689FCD63}" showPageBreaks="1" printArea="1" hiddenColumns="1" view="pageBreakPreview" topLeftCell="E1">
      <selection activeCell="O8" sqref="O8:O10"/>
      <rowBreaks count="3" manualBreakCount="3">
        <brk id="23" max="19" man="1"/>
        <brk id="25" max="20" man="1"/>
        <brk id="39" max="19" man="1"/>
      </rowBreaks>
      <pageMargins left="0.9055118110236221" right="0.70866141732283472" top="0.74803149606299213" bottom="0.74803149606299213" header="0.31496062992125984" footer="0.31496062992125984"/>
      <pageSetup scale="40" fitToHeight="0" orientation="landscape" r:id="rId1"/>
      <headerFooter>
        <oddFooter>&amp;R&amp;P</oddFooter>
      </headerFooter>
    </customSheetView>
    <customSheetView guid="{C07A9CE4-6367-4362-8BE4-09A634561B8B}" showPageBreaks="1" printArea="1" hiddenColumns="1" view="pageBreakPreview" topLeftCell="A8">
      <selection activeCell="I24" sqref="I24"/>
      <rowBreaks count="1" manualBreakCount="1">
        <brk id="25" max="20" man="1"/>
      </rowBreaks>
      <pageMargins left="0.9055118110236221" right="0.70866141732283472" top="0.74803149606299213" bottom="0.74803149606299213" header="0.31496062992125984" footer="0.31496062992125984"/>
      <pageSetup scale="40" fitToHeight="0" orientation="landscape" r:id="rId2"/>
      <headerFooter>
        <oddFooter>&amp;R&amp;P</oddFooter>
      </headerFooter>
    </customSheetView>
    <customSheetView guid="{028B6015-292C-439F-980F-8F6B3A01ABF1}" showPageBreaks="1" printArea="1" hiddenColumns="1" view="pageBreakPreview" topLeftCell="A8">
      <selection activeCell="I24" sqref="I24"/>
      <rowBreaks count="1" manualBreakCount="1">
        <brk id="25" max="20" man="1"/>
      </rowBreaks>
      <pageMargins left="0.9055118110236221" right="0.70866141732283472" top="0.74803149606299213" bottom="0.74803149606299213" header="0.31496062992125984" footer="0.31496062992125984"/>
      <pageSetup scale="40" fitToHeight="0" orientation="landscape" r:id="rId3"/>
      <headerFooter>
        <oddFooter>&amp;R&amp;P</oddFooter>
      </headerFooter>
    </customSheetView>
    <customSheetView guid="{2878BE6D-AA60-48A2-A013-24F9124EE786}" scale="130" showPageBreaks="1" printArea="1" hiddenColumns="1" view="pageBreakPreview" topLeftCell="A24">
      <selection activeCell="C36" sqref="C36"/>
      <rowBreaks count="1" manualBreakCount="1">
        <brk id="25" max="20" man="1"/>
      </rowBreaks>
      <pageMargins left="0.9055118110236221" right="0.70866141732283472" top="0.74803149606299213" bottom="0.74803149606299213" header="0.31496062992125984" footer="0.31496062992125984"/>
      <pageSetup scale="40" fitToHeight="0" orientation="landscape" r:id="rId4"/>
      <headerFooter>
        <oddFooter>&amp;R&amp;P</oddFooter>
      </headerFooter>
    </customSheetView>
    <customSheetView guid="{1431D3F1-223C-441D-A915-1A7135B40CDF}" showPageBreaks="1" printArea="1" hiddenColumns="1" view="pageBreakPreview" topLeftCell="E1">
      <selection activeCell="O8" sqref="O8:O10"/>
      <rowBreaks count="1" manualBreakCount="1">
        <brk id="25" max="20" man="1"/>
      </rowBreaks>
      <pageMargins left="0.9055118110236221" right="0.70866141732283472" top="0.74803149606299213" bottom="0.74803149606299213" header="0.31496062992125984" footer="0.31496062992125984"/>
      <pageSetup scale="40" fitToHeight="0" orientation="landscape" r:id="rId5"/>
      <headerFooter>
        <oddFooter>&amp;R&amp;P</oddFooter>
      </headerFooter>
    </customSheetView>
  </customSheetViews>
  <mergeCells count="25">
    <mergeCell ref="L8:L10"/>
    <mergeCell ref="A40:A41"/>
    <mergeCell ref="J8:J10"/>
    <mergeCell ref="F8:F10"/>
    <mergeCell ref="G8:G10"/>
    <mergeCell ref="B8:B10"/>
    <mergeCell ref="C8:C10"/>
    <mergeCell ref="H8:H10"/>
    <mergeCell ref="E8:E10"/>
    <mergeCell ref="M8:M10"/>
    <mergeCell ref="P7:P9"/>
    <mergeCell ref="T1:T6"/>
    <mergeCell ref="S1:S6"/>
    <mergeCell ref="A7:O7"/>
    <mergeCell ref="A1:N1"/>
    <mergeCell ref="A2:N2"/>
    <mergeCell ref="A3:N3"/>
    <mergeCell ref="A4:N4"/>
    <mergeCell ref="Q7:Q9"/>
    <mergeCell ref="O8:O10"/>
    <mergeCell ref="S7:S10"/>
    <mergeCell ref="R7:R9"/>
    <mergeCell ref="A6:M6"/>
    <mergeCell ref="K8:K10"/>
    <mergeCell ref="D5:I5"/>
  </mergeCells>
  <pageMargins left="0.9055118110236221" right="0.70866141732283472" top="0.74803149606299213" bottom="0.74803149606299213" header="0.31496062992125984" footer="0.31496062992125984"/>
  <pageSetup scale="40" fitToHeight="0" orientation="landscape" r:id="rId6"/>
  <headerFooter>
    <oddFooter>&amp;R&amp;P</oddFooter>
  </headerFooter>
  <rowBreaks count="3" manualBreakCount="3">
    <brk id="23" max="19" man="1"/>
    <brk id="25" max="20" man="1"/>
    <brk id="39" max="19" man="1"/>
  </rowBreaks>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9900"/>
    <pageSetUpPr fitToPage="1"/>
  </sheetPr>
  <dimension ref="A1:S25"/>
  <sheetViews>
    <sheetView view="pageBreakPreview" topLeftCell="B1" zoomScale="85" zoomScaleNormal="55" zoomScaleSheetLayoutView="85" workbookViewId="0">
      <selection activeCell="O6" sqref="O6"/>
    </sheetView>
  </sheetViews>
  <sheetFormatPr baseColWidth="10" defaultColWidth="10.83203125" defaultRowHeight="14" x14ac:dyDescent="0.2"/>
  <cols>
    <col min="1" max="1" width="5.6640625" style="38" customWidth="1"/>
    <col min="2" max="2" width="25.5" style="97" customWidth="1"/>
    <col min="3" max="3" width="22.5" style="98" customWidth="1"/>
    <col min="4" max="4" width="55.6640625" style="97" customWidth="1"/>
    <col min="5" max="5" width="10.83203125" style="97"/>
    <col min="6" max="6" width="6.5" style="97" hidden="1" customWidth="1"/>
    <col min="7" max="7" width="12.33203125" style="97" hidden="1" customWidth="1"/>
    <col min="8" max="8" width="16" style="97" hidden="1" customWidth="1"/>
    <col min="9" max="9" width="51.83203125" style="108" customWidth="1"/>
    <col min="10" max="10" width="10.83203125" style="97"/>
    <col min="11" max="12" width="12.83203125" style="108" hidden="1" customWidth="1"/>
    <col min="13" max="13" width="10.83203125" style="97" hidden="1" customWidth="1"/>
    <col min="14" max="14" width="59.83203125" style="108" customWidth="1"/>
    <col min="15" max="15" width="10.83203125" style="97"/>
    <col min="16" max="17" width="14.83203125" style="108" hidden="1" customWidth="1"/>
    <col min="18" max="18" width="10.83203125" style="97" hidden="1" customWidth="1"/>
    <col min="19" max="19" width="12.5" style="109" customWidth="1"/>
    <col min="20" max="16384" width="10.83203125" style="1"/>
  </cols>
  <sheetData>
    <row r="1" spans="1:19" ht="16" x14ac:dyDescent="0.2">
      <c r="A1" s="200"/>
      <c r="B1" s="171" t="s">
        <v>287</v>
      </c>
      <c r="C1" s="171"/>
      <c r="D1" s="171"/>
      <c r="E1" s="171"/>
      <c r="F1" s="171"/>
      <c r="G1" s="171"/>
      <c r="H1" s="171"/>
      <c r="I1" s="171"/>
      <c r="J1" s="171"/>
      <c r="K1" s="171"/>
      <c r="L1" s="171"/>
      <c r="M1" s="171"/>
      <c r="N1" s="171"/>
      <c r="O1" s="171"/>
      <c r="P1" s="4"/>
      <c r="Q1" s="4"/>
      <c r="R1" s="4"/>
      <c r="S1" s="217"/>
    </row>
    <row r="2" spans="1:19" ht="16" x14ac:dyDescent="0.2">
      <c r="A2" s="201"/>
      <c r="B2" s="151" t="s">
        <v>5</v>
      </c>
      <c r="C2" s="151"/>
      <c r="D2" s="151"/>
      <c r="E2" s="151"/>
      <c r="F2" s="151"/>
      <c r="G2" s="151"/>
      <c r="H2" s="151"/>
      <c r="I2" s="151"/>
      <c r="J2" s="151"/>
      <c r="K2" s="151"/>
      <c r="L2" s="151"/>
      <c r="M2" s="151"/>
      <c r="N2" s="151"/>
      <c r="O2" s="151"/>
      <c r="P2" s="6"/>
      <c r="Q2" s="6"/>
      <c r="R2" s="6"/>
      <c r="S2" s="218"/>
    </row>
    <row r="3" spans="1:19" ht="14.25" customHeight="1" x14ac:dyDescent="0.2">
      <c r="A3" s="201"/>
      <c r="B3" s="177"/>
      <c r="C3" s="177"/>
      <c r="D3" s="177"/>
      <c r="E3" s="177"/>
      <c r="F3" s="177"/>
      <c r="G3" s="177"/>
      <c r="H3" s="177"/>
      <c r="I3" s="177"/>
      <c r="J3" s="177"/>
      <c r="K3" s="177"/>
      <c r="L3" s="177"/>
      <c r="M3" s="177"/>
      <c r="N3" s="177"/>
      <c r="O3" s="177"/>
      <c r="P3" s="7"/>
      <c r="Q3" s="7"/>
      <c r="R3" s="7"/>
      <c r="S3" s="218"/>
    </row>
    <row r="4" spans="1:19" ht="12.75" customHeight="1" x14ac:dyDescent="0.2">
      <c r="A4" s="201"/>
      <c r="B4" s="177"/>
      <c r="C4" s="177"/>
      <c r="D4" s="177"/>
      <c r="E4" s="177"/>
      <c r="F4" s="177"/>
      <c r="G4" s="177"/>
      <c r="H4" s="177"/>
      <c r="I4" s="177"/>
      <c r="J4" s="177"/>
      <c r="K4" s="177"/>
      <c r="L4" s="177"/>
      <c r="M4" s="177"/>
      <c r="N4" s="177"/>
      <c r="O4" s="177"/>
      <c r="P4" s="7"/>
      <c r="Q4" s="7"/>
      <c r="R4" s="7"/>
      <c r="S4" s="218"/>
    </row>
    <row r="5" spans="1:19" ht="24.75" customHeight="1" x14ac:dyDescent="0.2">
      <c r="A5" s="201"/>
      <c r="B5" s="122"/>
      <c r="C5" s="122"/>
      <c r="D5" s="151">
        <f>CARÁTULA!D8</f>
        <v>0</v>
      </c>
      <c r="E5" s="151"/>
      <c r="F5" s="151"/>
      <c r="G5" s="151"/>
      <c r="H5" s="151"/>
      <c r="I5" s="151"/>
      <c r="J5" s="122"/>
      <c r="K5" s="122"/>
      <c r="L5" s="122"/>
      <c r="M5" s="122"/>
      <c r="N5" s="123">
        <f>CARÁTULA!D11</f>
        <v>0</v>
      </c>
      <c r="O5" s="122"/>
      <c r="P5" s="6"/>
      <c r="Q5" s="6"/>
      <c r="R5" s="6"/>
      <c r="S5" s="218"/>
    </row>
    <row r="6" spans="1:19" ht="45" customHeight="1" x14ac:dyDescent="0.2">
      <c r="A6" s="202"/>
      <c r="B6" s="162" t="str">
        <f>CARÁTULA!A4</f>
        <v xml:space="preserve">CÉDULA DE EVALUACIÓN PARA UNEME - CAPA                                                                                                                                                       </v>
      </c>
      <c r="C6" s="162"/>
      <c r="D6" s="162"/>
      <c r="E6" s="162"/>
      <c r="F6" s="162"/>
      <c r="G6" s="162"/>
      <c r="H6" s="162"/>
      <c r="I6" s="162"/>
      <c r="J6" s="162"/>
      <c r="K6" s="162"/>
      <c r="L6" s="162"/>
      <c r="M6" s="162"/>
      <c r="N6" s="162"/>
      <c r="O6" s="9">
        <v>2023</v>
      </c>
      <c r="P6" s="10"/>
      <c r="Q6" s="10"/>
      <c r="R6" s="10"/>
      <c r="S6" s="219"/>
    </row>
    <row r="7" spans="1:19" ht="19" x14ac:dyDescent="0.2">
      <c r="A7" s="159" t="s">
        <v>24</v>
      </c>
      <c r="B7" s="160"/>
      <c r="C7" s="160"/>
      <c r="D7" s="160"/>
      <c r="E7" s="160"/>
      <c r="F7" s="160"/>
      <c r="G7" s="160"/>
      <c r="H7" s="160"/>
      <c r="I7" s="160"/>
      <c r="J7" s="160"/>
      <c r="K7" s="160"/>
      <c r="L7" s="160"/>
      <c r="M7" s="160"/>
      <c r="N7" s="160"/>
      <c r="O7" s="161"/>
      <c r="P7" s="11"/>
      <c r="Q7" s="11"/>
      <c r="R7" s="11"/>
      <c r="S7" s="220" t="s">
        <v>91</v>
      </c>
    </row>
    <row r="8" spans="1:19" ht="32" x14ac:dyDescent="0.2">
      <c r="A8" s="226" t="s">
        <v>0</v>
      </c>
      <c r="B8" s="227"/>
      <c r="C8" s="225" t="s">
        <v>4</v>
      </c>
      <c r="D8" s="110" t="s">
        <v>7</v>
      </c>
      <c r="E8" s="212" t="s">
        <v>25</v>
      </c>
      <c r="F8" s="154" t="s">
        <v>28</v>
      </c>
      <c r="G8" s="154" t="s">
        <v>29</v>
      </c>
      <c r="H8" s="154" t="s">
        <v>30</v>
      </c>
      <c r="I8" s="110" t="s">
        <v>3</v>
      </c>
      <c r="J8" s="212" t="s">
        <v>25</v>
      </c>
      <c r="K8" s="154" t="s">
        <v>28</v>
      </c>
      <c r="L8" s="154" t="s">
        <v>29</v>
      </c>
      <c r="M8" s="154" t="s">
        <v>30</v>
      </c>
      <c r="N8" s="111" t="s">
        <v>26</v>
      </c>
      <c r="O8" s="212" t="s">
        <v>25</v>
      </c>
      <c r="P8" s="154" t="s">
        <v>28</v>
      </c>
      <c r="Q8" s="154" t="s">
        <v>29</v>
      </c>
      <c r="R8" s="154" t="s">
        <v>30</v>
      </c>
      <c r="S8" s="220"/>
    </row>
    <row r="9" spans="1:19" ht="16.5" customHeight="1" x14ac:dyDescent="0.2">
      <c r="A9" s="226"/>
      <c r="B9" s="227"/>
      <c r="C9" s="225"/>
      <c r="D9" s="83" t="s">
        <v>1</v>
      </c>
      <c r="E9" s="213"/>
      <c r="F9" s="154"/>
      <c r="G9" s="154"/>
      <c r="H9" s="154"/>
      <c r="I9" s="84" t="s">
        <v>1</v>
      </c>
      <c r="J9" s="213"/>
      <c r="K9" s="154"/>
      <c r="L9" s="154"/>
      <c r="M9" s="154"/>
      <c r="N9" s="85" t="s">
        <v>2</v>
      </c>
      <c r="O9" s="213"/>
      <c r="P9" s="154"/>
      <c r="Q9" s="154"/>
      <c r="R9" s="154"/>
      <c r="S9" s="220"/>
    </row>
    <row r="10" spans="1:19" ht="34.5" customHeight="1" x14ac:dyDescent="0.2">
      <c r="A10" s="228"/>
      <c r="B10" s="229"/>
      <c r="C10" s="225"/>
      <c r="D10" s="86" t="s">
        <v>174</v>
      </c>
      <c r="E10" s="194"/>
      <c r="F10" s="155"/>
      <c r="G10" s="155"/>
      <c r="H10" s="155"/>
      <c r="I10" s="86" t="s">
        <v>174</v>
      </c>
      <c r="J10" s="194"/>
      <c r="K10" s="155"/>
      <c r="L10" s="155"/>
      <c r="M10" s="155"/>
      <c r="N10" s="87" t="s">
        <v>175</v>
      </c>
      <c r="O10" s="194"/>
      <c r="P10" s="155"/>
      <c r="Q10" s="155"/>
      <c r="R10" s="155"/>
      <c r="S10" s="221"/>
    </row>
    <row r="11" spans="1:19" s="92" customFormat="1" ht="49.5" customHeight="1" x14ac:dyDescent="0.2">
      <c r="A11" s="88">
        <v>1</v>
      </c>
      <c r="B11" s="203" t="s">
        <v>162</v>
      </c>
      <c r="C11" s="206" t="s">
        <v>132</v>
      </c>
      <c r="D11" s="89" t="s">
        <v>257</v>
      </c>
      <c r="E11" s="25">
        <v>1</v>
      </c>
      <c r="F11" s="90">
        <f>IF(E11=G11,H11)</f>
        <v>1</v>
      </c>
      <c r="G11" s="90">
        <f>IF(E11="NA","NA",H11)</f>
        <v>1</v>
      </c>
      <c r="H11" s="25">
        <v>1</v>
      </c>
      <c r="I11" s="89" t="s">
        <v>258</v>
      </c>
      <c r="J11" s="78">
        <v>5</v>
      </c>
      <c r="K11" s="90">
        <f>IF(J11=L11,M11)</f>
        <v>5</v>
      </c>
      <c r="L11" s="90">
        <f>IF(J11="NA","NA",M11)</f>
        <v>5</v>
      </c>
      <c r="M11" s="78">
        <v>5</v>
      </c>
      <c r="N11" s="23" t="s">
        <v>259</v>
      </c>
      <c r="O11" s="91">
        <v>3</v>
      </c>
      <c r="P11" s="90">
        <f>IF(O11=Q11,R11)</f>
        <v>3</v>
      </c>
      <c r="Q11" s="90">
        <f>IF(O11="NA","NA",R11)</f>
        <v>3</v>
      </c>
      <c r="R11" s="55">
        <v>3</v>
      </c>
      <c r="S11" s="46" t="s">
        <v>117</v>
      </c>
    </row>
    <row r="12" spans="1:19" s="92" customFormat="1" ht="61.5" customHeight="1" x14ac:dyDescent="0.2">
      <c r="A12" s="88">
        <v>2</v>
      </c>
      <c r="B12" s="204"/>
      <c r="C12" s="207"/>
      <c r="D12" s="23" t="s">
        <v>260</v>
      </c>
      <c r="E12" s="25">
        <v>1</v>
      </c>
      <c r="F12" s="90">
        <f t="shared" ref="F12:F23" si="0">IF(E12=G12,H12)</f>
        <v>1</v>
      </c>
      <c r="G12" s="90">
        <f t="shared" ref="G12:G23" si="1">IF(E12="NA","NA",H12)</f>
        <v>1</v>
      </c>
      <c r="H12" s="25">
        <v>1</v>
      </c>
      <c r="I12" s="23" t="s">
        <v>133</v>
      </c>
      <c r="J12" s="25">
        <v>5</v>
      </c>
      <c r="K12" s="90">
        <f t="shared" ref="K12:K23" si="2">IF(J12=L12,M12)</f>
        <v>5</v>
      </c>
      <c r="L12" s="90">
        <f t="shared" ref="L12:L23" si="3">IF(J12="NA","NA",M12)</f>
        <v>5</v>
      </c>
      <c r="M12" s="25">
        <v>5</v>
      </c>
      <c r="N12" s="23" t="s">
        <v>134</v>
      </c>
      <c r="O12" s="91">
        <v>3</v>
      </c>
      <c r="P12" s="90">
        <f t="shared" ref="P12:P23" si="4">IF(O12=Q12,R12)</f>
        <v>3</v>
      </c>
      <c r="Q12" s="90">
        <f t="shared" ref="Q12:Q23" si="5">IF(O12="NA","NA",R12)</f>
        <v>3</v>
      </c>
      <c r="R12" s="55">
        <v>3</v>
      </c>
      <c r="S12" s="46" t="s">
        <v>117</v>
      </c>
    </row>
    <row r="13" spans="1:19" s="92" customFormat="1" ht="73.5" customHeight="1" x14ac:dyDescent="0.2">
      <c r="A13" s="88">
        <v>3</v>
      </c>
      <c r="B13" s="204"/>
      <c r="C13" s="207"/>
      <c r="D13" s="23" t="s">
        <v>261</v>
      </c>
      <c r="E13" s="25">
        <v>1</v>
      </c>
      <c r="F13" s="90">
        <f t="shared" si="0"/>
        <v>1</v>
      </c>
      <c r="G13" s="90">
        <f t="shared" si="1"/>
        <v>1</v>
      </c>
      <c r="H13" s="25">
        <v>1</v>
      </c>
      <c r="I13" s="23" t="s">
        <v>135</v>
      </c>
      <c r="J13" s="25">
        <v>5</v>
      </c>
      <c r="K13" s="90">
        <f t="shared" si="2"/>
        <v>5</v>
      </c>
      <c r="L13" s="90">
        <f t="shared" si="3"/>
        <v>5</v>
      </c>
      <c r="M13" s="25">
        <v>5</v>
      </c>
      <c r="N13" s="23" t="s">
        <v>136</v>
      </c>
      <c r="O13" s="91">
        <v>3</v>
      </c>
      <c r="P13" s="90">
        <f t="shared" si="4"/>
        <v>3</v>
      </c>
      <c r="Q13" s="90">
        <f t="shared" si="5"/>
        <v>3</v>
      </c>
      <c r="R13" s="55">
        <v>3</v>
      </c>
      <c r="S13" s="46" t="s">
        <v>117</v>
      </c>
    </row>
    <row r="14" spans="1:19" s="92" customFormat="1" ht="38.25" customHeight="1" x14ac:dyDescent="0.2">
      <c r="A14" s="88">
        <v>4</v>
      </c>
      <c r="B14" s="204"/>
      <c r="C14" s="207"/>
      <c r="D14" s="209" t="s">
        <v>137</v>
      </c>
      <c r="E14" s="222">
        <v>1</v>
      </c>
      <c r="F14" s="214">
        <f t="shared" si="0"/>
        <v>1</v>
      </c>
      <c r="G14" s="214">
        <f t="shared" si="1"/>
        <v>1</v>
      </c>
      <c r="H14" s="222">
        <v>1</v>
      </c>
      <c r="I14" s="19" t="s">
        <v>138</v>
      </c>
      <c r="J14" s="29">
        <v>5</v>
      </c>
      <c r="K14" s="90">
        <f t="shared" si="2"/>
        <v>5</v>
      </c>
      <c r="L14" s="90">
        <f t="shared" si="3"/>
        <v>5</v>
      </c>
      <c r="M14" s="29">
        <v>5</v>
      </c>
      <c r="N14" s="23" t="s">
        <v>139</v>
      </c>
      <c r="O14" s="91">
        <v>3</v>
      </c>
      <c r="P14" s="90">
        <f t="shared" si="4"/>
        <v>3</v>
      </c>
      <c r="Q14" s="90">
        <f t="shared" si="5"/>
        <v>3</v>
      </c>
      <c r="R14" s="55">
        <v>3</v>
      </c>
      <c r="S14" s="46" t="s">
        <v>117</v>
      </c>
    </row>
    <row r="15" spans="1:19" s="92" customFormat="1" ht="53.25" customHeight="1" x14ac:dyDescent="0.2">
      <c r="A15" s="88">
        <v>5</v>
      </c>
      <c r="B15" s="204"/>
      <c r="C15" s="207"/>
      <c r="D15" s="210"/>
      <c r="E15" s="223"/>
      <c r="F15" s="215"/>
      <c r="G15" s="215"/>
      <c r="H15" s="223"/>
      <c r="I15" s="19" t="s">
        <v>140</v>
      </c>
      <c r="J15" s="29">
        <v>5</v>
      </c>
      <c r="K15" s="90">
        <f t="shared" si="2"/>
        <v>5</v>
      </c>
      <c r="L15" s="90">
        <f t="shared" si="3"/>
        <v>5</v>
      </c>
      <c r="M15" s="29">
        <v>5</v>
      </c>
      <c r="N15" s="23" t="s">
        <v>141</v>
      </c>
      <c r="O15" s="91">
        <v>3</v>
      </c>
      <c r="P15" s="90">
        <f t="shared" si="4"/>
        <v>3</v>
      </c>
      <c r="Q15" s="90">
        <f t="shared" si="5"/>
        <v>3</v>
      </c>
      <c r="R15" s="55">
        <v>3</v>
      </c>
      <c r="S15" s="46" t="s">
        <v>117</v>
      </c>
    </row>
    <row r="16" spans="1:19" s="92" customFormat="1" ht="49.5" customHeight="1" x14ac:dyDescent="0.2">
      <c r="A16" s="88">
        <v>6</v>
      </c>
      <c r="B16" s="205"/>
      <c r="C16" s="208"/>
      <c r="D16" s="211"/>
      <c r="E16" s="224"/>
      <c r="F16" s="216"/>
      <c r="G16" s="216"/>
      <c r="H16" s="224"/>
      <c r="I16" s="20" t="s">
        <v>142</v>
      </c>
      <c r="J16" s="29">
        <v>5</v>
      </c>
      <c r="K16" s="90">
        <f t="shared" si="2"/>
        <v>5</v>
      </c>
      <c r="L16" s="90">
        <f t="shared" si="3"/>
        <v>5</v>
      </c>
      <c r="M16" s="29">
        <v>5</v>
      </c>
      <c r="N16" s="23" t="s">
        <v>143</v>
      </c>
      <c r="O16" s="91">
        <v>3</v>
      </c>
      <c r="P16" s="90">
        <f t="shared" si="4"/>
        <v>3</v>
      </c>
      <c r="Q16" s="90">
        <f t="shared" si="5"/>
        <v>3</v>
      </c>
      <c r="R16" s="55">
        <v>3</v>
      </c>
      <c r="S16" s="46" t="s">
        <v>117</v>
      </c>
    </row>
    <row r="17" spans="1:19" s="92" customFormat="1" ht="61.5" customHeight="1" x14ac:dyDescent="0.2">
      <c r="A17" s="88">
        <v>7</v>
      </c>
      <c r="B17" s="25" t="s">
        <v>313</v>
      </c>
      <c r="C17" s="112" t="s">
        <v>33</v>
      </c>
      <c r="D17" s="23" t="s">
        <v>262</v>
      </c>
      <c r="E17" s="25">
        <v>1</v>
      </c>
      <c r="F17" s="90">
        <f t="shared" si="0"/>
        <v>1</v>
      </c>
      <c r="G17" s="90">
        <f t="shared" si="1"/>
        <v>1</v>
      </c>
      <c r="H17" s="25">
        <v>1</v>
      </c>
      <c r="I17" s="93" t="s">
        <v>161</v>
      </c>
      <c r="J17" s="25">
        <v>5</v>
      </c>
      <c r="K17" s="90">
        <f t="shared" si="2"/>
        <v>5</v>
      </c>
      <c r="L17" s="90">
        <f t="shared" si="3"/>
        <v>5</v>
      </c>
      <c r="M17" s="25">
        <v>5</v>
      </c>
      <c r="N17" s="23" t="s">
        <v>197</v>
      </c>
      <c r="O17" s="91">
        <v>3</v>
      </c>
      <c r="P17" s="90">
        <f t="shared" si="4"/>
        <v>3</v>
      </c>
      <c r="Q17" s="90">
        <f t="shared" si="5"/>
        <v>3</v>
      </c>
      <c r="R17" s="91">
        <v>3</v>
      </c>
      <c r="S17" s="46" t="s">
        <v>117</v>
      </c>
    </row>
    <row r="18" spans="1:19" s="94" customFormat="1" ht="62.25" customHeight="1" x14ac:dyDescent="0.2">
      <c r="A18" s="88">
        <v>8</v>
      </c>
      <c r="B18" s="23" t="s">
        <v>272</v>
      </c>
      <c r="C18" s="113" t="s">
        <v>149</v>
      </c>
      <c r="D18" s="23" t="s">
        <v>150</v>
      </c>
      <c r="E18" s="25">
        <v>1</v>
      </c>
      <c r="F18" s="90">
        <f t="shared" si="0"/>
        <v>1</v>
      </c>
      <c r="G18" s="90">
        <f t="shared" si="1"/>
        <v>1</v>
      </c>
      <c r="H18" s="25">
        <v>1</v>
      </c>
      <c r="I18" s="93" t="s">
        <v>263</v>
      </c>
      <c r="J18" s="25">
        <v>5</v>
      </c>
      <c r="K18" s="90">
        <f t="shared" si="2"/>
        <v>5</v>
      </c>
      <c r="L18" s="90">
        <f t="shared" si="3"/>
        <v>5</v>
      </c>
      <c r="M18" s="25">
        <v>5</v>
      </c>
      <c r="N18" s="23" t="s">
        <v>151</v>
      </c>
      <c r="O18" s="91">
        <v>1</v>
      </c>
      <c r="P18" s="90">
        <f t="shared" si="4"/>
        <v>1</v>
      </c>
      <c r="Q18" s="90">
        <f t="shared" si="5"/>
        <v>1</v>
      </c>
      <c r="R18" s="91">
        <v>1</v>
      </c>
      <c r="S18" s="47" t="s">
        <v>152</v>
      </c>
    </row>
    <row r="19" spans="1:19" s="95" customFormat="1" ht="100.5" customHeight="1" x14ac:dyDescent="0.2">
      <c r="A19" s="88">
        <v>9</v>
      </c>
      <c r="B19" s="25" t="s">
        <v>89</v>
      </c>
      <c r="C19" s="112" t="s">
        <v>256</v>
      </c>
      <c r="D19" s="23" t="s">
        <v>264</v>
      </c>
      <c r="E19" s="25">
        <v>1</v>
      </c>
      <c r="F19" s="90">
        <f t="shared" si="0"/>
        <v>1</v>
      </c>
      <c r="G19" s="90">
        <f t="shared" si="1"/>
        <v>1</v>
      </c>
      <c r="H19" s="25">
        <v>1</v>
      </c>
      <c r="I19" s="23" t="s">
        <v>265</v>
      </c>
      <c r="J19" s="25">
        <v>5</v>
      </c>
      <c r="K19" s="90">
        <f t="shared" si="2"/>
        <v>5</v>
      </c>
      <c r="L19" s="90">
        <f t="shared" si="3"/>
        <v>5</v>
      </c>
      <c r="M19" s="25">
        <v>5</v>
      </c>
      <c r="N19" s="23" t="s">
        <v>266</v>
      </c>
      <c r="O19" s="91">
        <v>3</v>
      </c>
      <c r="P19" s="90">
        <f t="shared" si="4"/>
        <v>3</v>
      </c>
      <c r="Q19" s="90">
        <f t="shared" si="5"/>
        <v>3</v>
      </c>
      <c r="R19" s="91">
        <v>3</v>
      </c>
      <c r="S19" s="115" t="s">
        <v>88</v>
      </c>
    </row>
    <row r="20" spans="1:19" s="92" customFormat="1" ht="51" customHeight="1" x14ac:dyDescent="0.2">
      <c r="A20" s="88">
        <v>10</v>
      </c>
      <c r="B20" s="23" t="s">
        <v>160</v>
      </c>
      <c r="C20" s="112" t="s">
        <v>62</v>
      </c>
      <c r="D20" s="20" t="s">
        <v>267</v>
      </c>
      <c r="E20" s="25">
        <v>1</v>
      </c>
      <c r="F20" s="90">
        <f t="shared" si="0"/>
        <v>1</v>
      </c>
      <c r="G20" s="90">
        <f t="shared" si="1"/>
        <v>1</v>
      </c>
      <c r="H20" s="25">
        <v>1</v>
      </c>
      <c r="I20" s="23" t="s">
        <v>268</v>
      </c>
      <c r="J20" s="25">
        <v>1</v>
      </c>
      <c r="K20" s="90">
        <f t="shared" si="2"/>
        <v>1</v>
      </c>
      <c r="L20" s="90">
        <f t="shared" si="3"/>
        <v>1</v>
      </c>
      <c r="M20" s="25">
        <v>1</v>
      </c>
      <c r="N20" s="20" t="s">
        <v>31</v>
      </c>
      <c r="O20" s="25" t="s">
        <v>29</v>
      </c>
      <c r="P20" s="90" t="str">
        <f t="shared" si="4"/>
        <v>NA</v>
      </c>
      <c r="Q20" s="90" t="str">
        <f t="shared" si="5"/>
        <v>NA</v>
      </c>
      <c r="R20" s="25" t="s">
        <v>29</v>
      </c>
      <c r="S20" s="47" t="s">
        <v>90</v>
      </c>
    </row>
    <row r="21" spans="1:19" s="92" customFormat="1" ht="45" customHeight="1" x14ac:dyDescent="0.2">
      <c r="A21" s="88">
        <v>11</v>
      </c>
      <c r="B21" s="203" t="s">
        <v>92</v>
      </c>
      <c r="C21" s="206" t="s">
        <v>49</v>
      </c>
      <c r="D21" s="27" t="s">
        <v>269</v>
      </c>
      <c r="E21" s="25">
        <v>1</v>
      </c>
      <c r="F21" s="90">
        <f t="shared" si="0"/>
        <v>1</v>
      </c>
      <c r="G21" s="90">
        <f t="shared" si="1"/>
        <v>1</v>
      </c>
      <c r="H21" s="25">
        <v>1</v>
      </c>
      <c r="I21" s="23" t="s">
        <v>194</v>
      </c>
      <c r="J21" s="25">
        <v>1</v>
      </c>
      <c r="K21" s="90">
        <f t="shared" si="2"/>
        <v>1</v>
      </c>
      <c r="L21" s="90">
        <f t="shared" si="3"/>
        <v>1</v>
      </c>
      <c r="M21" s="25">
        <v>1</v>
      </c>
      <c r="N21" s="23" t="s">
        <v>51</v>
      </c>
      <c r="O21" s="25">
        <v>1</v>
      </c>
      <c r="P21" s="90">
        <f t="shared" si="4"/>
        <v>1</v>
      </c>
      <c r="Q21" s="90">
        <f t="shared" si="5"/>
        <v>1</v>
      </c>
      <c r="R21" s="25">
        <v>1</v>
      </c>
      <c r="S21" s="47" t="s">
        <v>90</v>
      </c>
    </row>
    <row r="22" spans="1:19" s="92" customFormat="1" ht="30" customHeight="1" x14ac:dyDescent="0.2">
      <c r="A22" s="88">
        <v>12</v>
      </c>
      <c r="B22" s="205"/>
      <c r="C22" s="208"/>
      <c r="D22" s="27" t="s">
        <v>270</v>
      </c>
      <c r="E22" s="25">
        <v>1</v>
      </c>
      <c r="F22" s="90">
        <f t="shared" si="0"/>
        <v>1</v>
      </c>
      <c r="G22" s="90">
        <f t="shared" si="1"/>
        <v>1</v>
      </c>
      <c r="H22" s="25">
        <v>1</v>
      </c>
      <c r="I22" s="23" t="s">
        <v>52</v>
      </c>
      <c r="J22" s="25">
        <v>1</v>
      </c>
      <c r="K22" s="90">
        <f t="shared" si="2"/>
        <v>1</v>
      </c>
      <c r="L22" s="90">
        <f t="shared" si="3"/>
        <v>1</v>
      </c>
      <c r="M22" s="25">
        <v>1</v>
      </c>
      <c r="N22" s="23" t="s">
        <v>53</v>
      </c>
      <c r="O22" s="25">
        <v>1</v>
      </c>
      <c r="P22" s="90">
        <f t="shared" si="4"/>
        <v>1</v>
      </c>
      <c r="Q22" s="90">
        <f t="shared" si="5"/>
        <v>1</v>
      </c>
      <c r="R22" s="25">
        <v>1</v>
      </c>
      <c r="S22" s="47" t="s">
        <v>90</v>
      </c>
    </row>
    <row r="23" spans="1:19" s="92" customFormat="1" ht="88.5" customHeight="1" x14ac:dyDescent="0.2">
      <c r="A23" s="88">
        <v>13</v>
      </c>
      <c r="B23" s="25" t="s">
        <v>92</v>
      </c>
      <c r="C23" s="114" t="s">
        <v>65</v>
      </c>
      <c r="D23" s="23" t="s">
        <v>195</v>
      </c>
      <c r="E23" s="25">
        <v>3</v>
      </c>
      <c r="F23" s="90">
        <f t="shared" si="0"/>
        <v>3</v>
      </c>
      <c r="G23" s="90">
        <f t="shared" si="1"/>
        <v>3</v>
      </c>
      <c r="H23" s="25">
        <v>3</v>
      </c>
      <c r="I23" s="23" t="s">
        <v>271</v>
      </c>
      <c r="J23" s="25">
        <v>3</v>
      </c>
      <c r="K23" s="90">
        <f t="shared" si="2"/>
        <v>3</v>
      </c>
      <c r="L23" s="90">
        <f t="shared" si="3"/>
        <v>3</v>
      </c>
      <c r="M23" s="25">
        <v>3</v>
      </c>
      <c r="N23" s="23" t="s">
        <v>50</v>
      </c>
      <c r="O23" s="25">
        <v>3</v>
      </c>
      <c r="P23" s="90">
        <f t="shared" si="4"/>
        <v>3</v>
      </c>
      <c r="Q23" s="90">
        <f t="shared" si="5"/>
        <v>3</v>
      </c>
      <c r="R23" s="25">
        <v>3</v>
      </c>
      <c r="S23" s="47" t="s">
        <v>90</v>
      </c>
    </row>
    <row r="24" spans="1:19" x14ac:dyDescent="0.2">
      <c r="A24" s="96"/>
      <c r="E24" s="69">
        <f>SUM(E11:E23)</f>
        <v>13</v>
      </c>
      <c r="F24" s="99">
        <f>SUM(F11:F23)</f>
        <v>13</v>
      </c>
      <c r="G24" s="99">
        <f>SUM(G11:G23)</f>
        <v>13</v>
      </c>
      <c r="H24" s="99">
        <f>SUM(H11:H23)</f>
        <v>13</v>
      </c>
      <c r="I24" s="99"/>
      <c r="J24" s="69">
        <f>SUM(J11:J23)</f>
        <v>51</v>
      </c>
      <c r="K24" s="99">
        <f>SUM(K11:K23)</f>
        <v>51</v>
      </c>
      <c r="L24" s="99">
        <f>SUM(L11:L23)</f>
        <v>51</v>
      </c>
      <c r="M24" s="99">
        <f>SUM(M11:M23)</f>
        <v>51</v>
      </c>
      <c r="N24" s="99"/>
      <c r="O24" s="69">
        <f>SUM(O11:O23)</f>
        <v>30</v>
      </c>
      <c r="P24" s="99">
        <f>SUM(P11:P23)</f>
        <v>30</v>
      </c>
      <c r="Q24" s="99">
        <f>SUM(Q11:Q23)</f>
        <v>30</v>
      </c>
      <c r="R24" s="99">
        <f>SUM(R11:R23)</f>
        <v>30</v>
      </c>
      <c r="S24" s="100"/>
    </row>
    <row r="25" spans="1:19" x14ac:dyDescent="0.2">
      <c r="A25" s="101"/>
      <c r="B25" s="102" t="s">
        <v>171</v>
      </c>
      <c r="C25" s="103">
        <f>RESULTADO!B32</f>
        <v>1</v>
      </c>
      <c r="D25" s="104"/>
      <c r="E25" s="105"/>
      <c r="F25" s="105"/>
      <c r="G25" s="105"/>
      <c r="H25" s="105"/>
      <c r="I25" s="106"/>
      <c r="J25" s="105"/>
      <c r="K25" s="106"/>
      <c r="L25" s="106"/>
      <c r="M25" s="105"/>
      <c r="N25" s="106"/>
      <c r="O25" s="105"/>
      <c r="P25" s="106"/>
      <c r="Q25" s="106"/>
      <c r="R25" s="105"/>
      <c r="S25" s="107"/>
    </row>
  </sheetData>
  <customSheetViews>
    <customSheetView guid="{CDD3F255-3CE8-42D7-B459-C012689FCD63}" showPageBreaks="1" fitToPage="1" printArea="1" hiddenColumns="1" view="pageBreakPreview" topLeftCell="C1">
      <selection activeCell="I12" sqref="I12"/>
      <pageMargins left="0.9055118110236221" right="0.70866141732283472" top="0.74803149606299213" bottom="0.74803149606299213" header="0.31496062992125984" footer="0.31496062992125984"/>
      <pageSetup scale="45" fitToHeight="0" orientation="landscape" r:id="rId1"/>
      <headerFooter>
        <oddFooter>&amp;R&amp;P</oddFooter>
      </headerFooter>
    </customSheetView>
    <customSheetView guid="{C07A9CE4-6367-4362-8BE4-09A634561B8B}" showPageBreaks="1" fitToPage="1" printArea="1" hiddenColumns="1" view="pageBreakPreview" topLeftCell="A17">
      <selection activeCell="B23" sqref="B23"/>
      <pageMargins left="0.9055118110236221" right="0.70866141732283472" top="0.74803149606299213" bottom="0.74803149606299213" header="0.31496062992125984" footer="0.31496062992125984"/>
      <pageSetup scale="45" fitToHeight="0" orientation="landscape" r:id="rId2"/>
      <headerFooter>
        <oddFooter>&amp;R&amp;P</oddFooter>
      </headerFooter>
    </customSheetView>
    <customSheetView guid="{028B6015-292C-439F-980F-8F6B3A01ABF1}" showPageBreaks="1" fitToPage="1" printArea="1" hiddenColumns="1" view="pageBreakPreview" topLeftCell="A17">
      <selection activeCell="B23" sqref="B23"/>
      <pageMargins left="0.9055118110236221" right="0.70866141732283472" top="0.74803149606299213" bottom="0.74803149606299213" header="0.31496062992125984" footer="0.31496062992125984"/>
      <pageSetup scale="45" fitToHeight="0" orientation="landscape" r:id="rId3"/>
      <headerFooter>
        <oddFooter>&amp;R&amp;P</oddFooter>
      </headerFooter>
    </customSheetView>
    <customSheetView guid="{2878BE6D-AA60-48A2-A013-24F9124EE786}" scale="130" showPageBreaks="1" fitToPage="1" printArea="1" hiddenColumns="1" view="pageBreakPreview" topLeftCell="A13">
      <selection activeCell="N19" sqref="N19"/>
      <pageMargins left="0.9055118110236221" right="0.70866141732283472" top="0.74803149606299213" bottom="0.74803149606299213" header="0.31496062992125984" footer="0.31496062992125984"/>
      <pageSetup scale="45" fitToHeight="0" orientation="landscape" r:id="rId4"/>
      <headerFooter>
        <oddFooter>&amp;R&amp;P</oddFooter>
      </headerFooter>
    </customSheetView>
    <customSheetView guid="{1431D3F1-223C-441D-A915-1A7135B40CDF}" showPageBreaks="1" fitToPage="1" printArea="1" hiddenColumns="1" view="pageBreakPreview" topLeftCell="C1">
      <selection activeCell="I12" sqref="I12"/>
      <pageMargins left="0.9055118110236221" right="0.70866141732283472" top="0.74803149606299213" bottom="0.74803149606299213" header="0.31496062992125984" footer="0.31496062992125984"/>
      <pageSetup scale="45" fitToHeight="0" orientation="landscape" r:id="rId5"/>
      <headerFooter>
        <oddFooter>&amp;R&amp;P</oddFooter>
      </headerFooter>
    </customSheetView>
  </customSheetViews>
  <mergeCells count="33">
    <mergeCell ref="B21:B22"/>
    <mergeCell ref="C21:C22"/>
    <mergeCell ref="E14:E16"/>
    <mergeCell ref="L8:L10"/>
    <mergeCell ref="M8:M10"/>
    <mergeCell ref="G14:G16"/>
    <mergeCell ref="H14:H16"/>
    <mergeCell ref="E8:E10"/>
    <mergeCell ref="F8:F10"/>
    <mergeCell ref="H8:H10"/>
    <mergeCell ref="C8:C10"/>
    <mergeCell ref="A8:B10"/>
    <mergeCell ref="S1:S6"/>
    <mergeCell ref="P8:P10"/>
    <mergeCell ref="B6:N6"/>
    <mergeCell ref="S7:S10"/>
    <mergeCell ref="Q8:Q10"/>
    <mergeCell ref="D5:I5"/>
    <mergeCell ref="G8:G10"/>
    <mergeCell ref="R8:R10"/>
    <mergeCell ref="A1:A6"/>
    <mergeCell ref="B1:O1"/>
    <mergeCell ref="B11:B16"/>
    <mergeCell ref="C11:C16"/>
    <mergeCell ref="D14:D16"/>
    <mergeCell ref="B2:O2"/>
    <mergeCell ref="B3:O3"/>
    <mergeCell ref="B4:O4"/>
    <mergeCell ref="O8:O10"/>
    <mergeCell ref="A7:O7"/>
    <mergeCell ref="J8:J10"/>
    <mergeCell ref="K8:K10"/>
    <mergeCell ref="F14:F16"/>
  </mergeCells>
  <pageMargins left="0.9055118110236221" right="0.70866141732283472" top="0.74803149606299213" bottom="0.74803149606299213" header="0.31496062992125984" footer="0.31496062992125984"/>
  <pageSetup scale="42" fitToHeight="0" orientation="landscape" r:id="rId6"/>
  <headerFooter>
    <oddFooter>&amp;R&amp;P</oddFooter>
  </headerFooter>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9900"/>
  </sheetPr>
  <dimension ref="A1:I40"/>
  <sheetViews>
    <sheetView tabSelected="1" view="pageBreakPreview" zoomScaleNormal="75" zoomScaleSheetLayoutView="100" workbookViewId="0">
      <selection activeCell="D43" sqref="D43"/>
    </sheetView>
  </sheetViews>
  <sheetFormatPr baseColWidth="10" defaultColWidth="11.5" defaultRowHeight="14" x14ac:dyDescent="0.2"/>
  <cols>
    <col min="1" max="1" width="50.33203125" style="116" customWidth="1"/>
    <col min="2" max="2" width="8.5" style="116" customWidth="1"/>
    <col min="3" max="3" width="23" style="116" customWidth="1"/>
    <col min="4" max="4" width="11.5" style="116"/>
    <col min="5" max="5" width="34.33203125" style="116" customWidth="1"/>
    <col min="6" max="23" width="11.5" style="116" customWidth="1"/>
    <col min="24" max="16384" width="11.5" style="116"/>
  </cols>
  <sheetData>
    <row r="1" spans="1:5" ht="16" x14ac:dyDescent="0.2">
      <c r="A1" s="246" t="s">
        <v>287</v>
      </c>
      <c r="B1" s="246"/>
      <c r="C1" s="246"/>
      <c r="D1" s="246"/>
      <c r="E1" s="246"/>
    </row>
    <row r="2" spans="1:5" ht="16" x14ac:dyDescent="0.2">
      <c r="A2" s="246" t="s">
        <v>5</v>
      </c>
      <c r="B2" s="246"/>
      <c r="C2" s="246"/>
      <c r="D2" s="246"/>
      <c r="E2" s="246"/>
    </row>
    <row r="3" spans="1:5" x14ac:dyDescent="0.2">
      <c r="A3" s="247"/>
      <c r="B3" s="247"/>
      <c r="C3" s="247"/>
      <c r="D3" s="247"/>
      <c r="E3" s="247"/>
    </row>
    <row r="4" spans="1:5" ht="16" x14ac:dyDescent="0.2">
      <c r="A4" s="246"/>
      <c r="B4" s="246"/>
      <c r="C4" s="246"/>
      <c r="D4" s="246"/>
      <c r="E4" s="246"/>
    </row>
    <row r="5" spans="1:5" ht="19.5" customHeight="1" x14ac:dyDescent="0.2">
      <c r="A5" s="248" t="str">
        <f>CARÁTULA!A4</f>
        <v xml:space="preserve">CÉDULA DE EVALUACIÓN PARA UNEME - CAPA                                                                                                                                                       </v>
      </c>
      <c r="B5" s="248"/>
      <c r="C5" s="248"/>
      <c r="D5" s="248"/>
      <c r="E5" s="248"/>
    </row>
    <row r="6" spans="1:5" ht="14.25" customHeight="1" x14ac:dyDescent="0.2">
      <c r="A6" s="249"/>
      <c r="B6" s="249"/>
      <c r="C6" s="249"/>
      <c r="D6" s="249"/>
      <c r="E6" s="249"/>
    </row>
    <row r="7" spans="1:5" ht="15" x14ac:dyDescent="0.2">
      <c r="A7" s="117" t="s">
        <v>45</v>
      </c>
      <c r="B7" s="250">
        <f>CARÁTULA!D8</f>
        <v>0</v>
      </c>
      <c r="C7" s="251"/>
      <c r="D7" s="251"/>
      <c r="E7" s="252"/>
    </row>
    <row r="8" spans="1:5" ht="15" x14ac:dyDescent="0.2">
      <c r="A8" s="117" t="s">
        <v>44</v>
      </c>
      <c r="B8" s="244">
        <f>CARÁTULA!D11</f>
        <v>0</v>
      </c>
      <c r="C8" s="244"/>
      <c r="D8" s="244"/>
      <c r="E8" s="244"/>
    </row>
    <row r="9" spans="1:5" ht="16" thickBot="1" x14ac:dyDescent="0.25">
      <c r="A9" s="117" t="s">
        <v>17</v>
      </c>
      <c r="B9" s="244" t="str">
        <f>CARÁTULA!D6</f>
        <v>VERACRUZ DE IGNACIO DE LA LLAVE</v>
      </c>
      <c r="C9" s="244"/>
      <c r="D9" s="244"/>
      <c r="E9" s="244"/>
    </row>
    <row r="10" spans="1:5" ht="15" thickBot="1" x14ac:dyDescent="0.25">
      <c r="A10" s="240" t="s">
        <v>16</v>
      </c>
      <c r="B10" s="241"/>
      <c r="C10" s="241"/>
      <c r="D10" s="241"/>
      <c r="E10" s="242"/>
    </row>
    <row r="11" spans="1:5" ht="15" x14ac:dyDescent="0.2">
      <c r="A11" s="118" t="s">
        <v>42</v>
      </c>
      <c r="B11" s="232" t="s">
        <v>41</v>
      </c>
      <c r="C11" s="224"/>
      <c r="D11" s="224" t="s">
        <v>40</v>
      </c>
      <c r="E11" s="243"/>
    </row>
    <row r="12" spans="1:5" ht="15" x14ac:dyDescent="0.2">
      <c r="A12" s="119" t="s">
        <v>39</v>
      </c>
      <c r="B12" s="230">
        <f>'GOBIERNO '!G32</f>
        <v>44</v>
      </c>
      <c r="C12" s="231"/>
      <c r="D12" s="230">
        <f>'GOBIERNO '!E32</f>
        <v>44</v>
      </c>
      <c r="E12" s="231"/>
    </row>
    <row r="13" spans="1:5" ht="15" x14ac:dyDescent="0.2">
      <c r="A13" s="119" t="s">
        <v>38</v>
      </c>
      <c r="B13" s="230">
        <f>'GOBIERNO '!L32</f>
        <v>52</v>
      </c>
      <c r="C13" s="231"/>
      <c r="D13" s="230">
        <f>'GOBIERNO '!J32</f>
        <v>52</v>
      </c>
      <c r="E13" s="231"/>
    </row>
    <row r="14" spans="1:5" ht="15" x14ac:dyDescent="0.2">
      <c r="A14" s="120" t="s">
        <v>37</v>
      </c>
      <c r="B14" s="230">
        <f>'GOBIERNO '!Q32</f>
        <v>58</v>
      </c>
      <c r="C14" s="231"/>
      <c r="D14" s="230">
        <f>'GOBIERNO '!O32</f>
        <v>58</v>
      </c>
      <c r="E14" s="231"/>
    </row>
    <row r="15" spans="1:5" ht="15" x14ac:dyDescent="0.2">
      <c r="A15" s="120" t="s">
        <v>36</v>
      </c>
      <c r="B15" s="230">
        <f>SUM(B12:C14)</f>
        <v>154</v>
      </c>
      <c r="C15" s="231"/>
      <c r="D15" s="230">
        <f>SUM(D12:E14)</f>
        <v>154</v>
      </c>
      <c r="E15" s="231"/>
    </row>
    <row r="16" spans="1:5" ht="16" thickBot="1" x14ac:dyDescent="0.25">
      <c r="A16" s="121" t="s">
        <v>43</v>
      </c>
      <c r="B16" s="237">
        <f>D15/B15</f>
        <v>1</v>
      </c>
      <c r="C16" s="238"/>
      <c r="D16" s="238"/>
      <c r="E16" s="239"/>
    </row>
    <row r="17" spans="1:9" ht="15" thickBot="1" x14ac:dyDescent="0.25">
      <c r="F17" s="245"/>
      <c r="G17" s="245"/>
      <c r="H17" s="245"/>
      <c r="I17" s="245"/>
    </row>
    <row r="18" spans="1:9" ht="15" thickBot="1" x14ac:dyDescent="0.25">
      <c r="A18" s="240" t="s">
        <v>8</v>
      </c>
      <c r="B18" s="241"/>
      <c r="C18" s="241"/>
      <c r="D18" s="241"/>
      <c r="E18" s="242"/>
    </row>
    <row r="19" spans="1:9" ht="15" x14ac:dyDescent="0.2">
      <c r="A19" s="118" t="s">
        <v>42</v>
      </c>
      <c r="B19" s="232" t="s">
        <v>41</v>
      </c>
      <c r="C19" s="224"/>
      <c r="D19" s="224" t="s">
        <v>40</v>
      </c>
      <c r="E19" s="243"/>
    </row>
    <row r="20" spans="1:9" ht="15" x14ac:dyDescent="0.2">
      <c r="A20" s="119" t="s">
        <v>39</v>
      </c>
      <c r="B20" s="230">
        <f>'CONSULTA EXTERNA '!G40</f>
        <v>61</v>
      </c>
      <c r="C20" s="231"/>
      <c r="D20" s="230">
        <f>'CONSULTA EXTERNA '!E40</f>
        <v>61</v>
      </c>
      <c r="E20" s="231"/>
    </row>
    <row r="21" spans="1:9" ht="15" x14ac:dyDescent="0.2">
      <c r="A21" s="119" t="s">
        <v>38</v>
      </c>
      <c r="B21" s="230">
        <f>'CONSULTA EXTERNA '!L40</f>
        <v>60</v>
      </c>
      <c r="C21" s="231"/>
      <c r="D21" s="230">
        <f>'CONSULTA EXTERNA '!J40</f>
        <v>60</v>
      </c>
      <c r="E21" s="231"/>
    </row>
    <row r="22" spans="1:9" ht="15" x14ac:dyDescent="0.2">
      <c r="A22" s="120" t="s">
        <v>37</v>
      </c>
      <c r="B22" s="230">
        <f>'CONSULTA EXTERNA '!Q40</f>
        <v>60</v>
      </c>
      <c r="C22" s="231"/>
      <c r="D22" s="230">
        <f>'CONSULTA EXTERNA '!O40</f>
        <v>60</v>
      </c>
      <c r="E22" s="231"/>
    </row>
    <row r="23" spans="1:9" ht="15" x14ac:dyDescent="0.2">
      <c r="A23" s="120" t="s">
        <v>36</v>
      </c>
      <c r="B23" s="232">
        <f>SUM(B20:C22)</f>
        <v>181</v>
      </c>
      <c r="C23" s="224"/>
      <c r="D23" s="236">
        <f>SUM(D20:E22)</f>
        <v>181</v>
      </c>
      <c r="E23" s="236"/>
    </row>
    <row r="24" spans="1:9" ht="16" thickBot="1" x14ac:dyDescent="0.25">
      <c r="A24" s="121" t="s">
        <v>163</v>
      </c>
      <c r="B24" s="237">
        <f>D23/B23</f>
        <v>1</v>
      </c>
      <c r="C24" s="238"/>
      <c r="D24" s="238"/>
      <c r="E24" s="239"/>
    </row>
    <row r="25" spans="1:9" ht="15" thickBot="1" x14ac:dyDescent="0.25"/>
    <row r="26" spans="1:9" ht="15" thickBot="1" x14ac:dyDescent="0.25">
      <c r="A26" s="240" t="s">
        <v>24</v>
      </c>
      <c r="B26" s="241"/>
      <c r="C26" s="241"/>
      <c r="D26" s="241"/>
      <c r="E26" s="242"/>
    </row>
    <row r="27" spans="1:9" ht="15" x14ac:dyDescent="0.2">
      <c r="A27" s="118" t="s">
        <v>42</v>
      </c>
      <c r="B27" s="232" t="s">
        <v>41</v>
      </c>
      <c r="C27" s="224"/>
      <c r="D27" s="224" t="s">
        <v>40</v>
      </c>
      <c r="E27" s="243"/>
    </row>
    <row r="28" spans="1:9" ht="15" x14ac:dyDescent="0.2">
      <c r="A28" s="119" t="s">
        <v>39</v>
      </c>
      <c r="B28" s="230">
        <f>CALIDAD!G24</f>
        <v>13</v>
      </c>
      <c r="C28" s="231"/>
      <c r="D28" s="230">
        <f>CALIDAD!E24</f>
        <v>13</v>
      </c>
      <c r="E28" s="231"/>
    </row>
    <row r="29" spans="1:9" ht="15" x14ac:dyDescent="0.2">
      <c r="A29" s="119" t="s">
        <v>38</v>
      </c>
      <c r="B29" s="230">
        <f>CALIDAD!L24</f>
        <v>51</v>
      </c>
      <c r="C29" s="231"/>
      <c r="D29" s="230">
        <f>CALIDAD!J24</f>
        <v>51</v>
      </c>
      <c r="E29" s="231"/>
    </row>
    <row r="30" spans="1:9" ht="15" x14ac:dyDescent="0.2">
      <c r="A30" s="120" t="s">
        <v>37</v>
      </c>
      <c r="B30" s="230">
        <f>CALIDAD!Q24</f>
        <v>30</v>
      </c>
      <c r="C30" s="231"/>
      <c r="D30" s="230">
        <f>CALIDAD!O24</f>
        <v>30</v>
      </c>
      <c r="E30" s="231"/>
    </row>
    <row r="31" spans="1:9" ht="15" x14ac:dyDescent="0.2">
      <c r="A31" s="120" t="s">
        <v>36</v>
      </c>
      <c r="B31" s="232">
        <f>SUM(B28:C30)</f>
        <v>94</v>
      </c>
      <c r="C31" s="224"/>
      <c r="D31" s="236">
        <f>SUM(D28:E30)</f>
        <v>94</v>
      </c>
      <c r="E31" s="236"/>
    </row>
    <row r="32" spans="1:9" ht="16" thickBot="1" x14ac:dyDescent="0.25">
      <c r="A32" s="121" t="s">
        <v>164</v>
      </c>
      <c r="B32" s="237">
        <f>D31/B31</f>
        <v>1</v>
      </c>
      <c r="C32" s="238"/>
      <c r="D32" s="238"/>
      <c r="E32" s="239"/>
    </row>
    <row r="33" spans="1:5" ht="15" thickBot="1" x14ac:dyDescent="0.25"/>
    <row r="34" spans="1:5" ht="15" thickBot="1" x14ac:dyDescent="0.25">
      <c r="A34" s="240" t="s">
        <v>165</v>
      </c>
      <c r="B34" s="241"/>
      <c r="C34" s="241"/>
      <c r="D34" s="241"/>
      <c r="E34" s="242"/>
    </row>
    <row r="35" spans="1:5" ht="12.75" customHeight="1" x14ac:dyDescent="0.2">
      <c r="A35" s="118" t="s">
        <v>42</v>
      </c>
      <c r="B35" s="232" t="s">
        <v>41</v>
      </c>
      <c r="C35" s="224"/>
      <c r="D35" s="224" t="s">
        <v>40</v>
      </c>
      <c r="E35" s="243"/>
    </row>
    <row r="36" spans="1:5" ht="15" x14ac:dyDescent="0.2">
      <c r="A36" s="119" t="s">
        <v>39</v>
      </c>
      <c r="B36" s="230">
        <f>B12+B20+B28</f>
        <v>118</v>
      </c>
      <c r="C36" s="231"/>
      <c r="D36" s="230">
        <f>D12+D20+D28</f>
        <v>118</v>
      </c>
      <c r="E36" s="231"/>
    </row>
    <row r="37" spans="1:5" ht="15" x14ac:dyDescent="0.2">
      <c r="A37" s="119" t="s">
        <v>38</v>
      </c>
      <c r="B37" s="230">
        <f>B29+B21+B13</f>
        <v>163</v>
      </c>
      <c r="C37" s="231"/>
      <c r="D37" s="230">
        <f>D29+D21+D13</f>
        <v>163</v>
      </c>
      <c r="E37" s="231"/>
    </row>
    <row r="38" spans="1:5" ht="15" x14ac:dyDescent="0.2">
      <c r="A38" s="120" t="s">
        <v>37</v>
      </c>
      <c r="B38" s="230">
        <f>B30+B22+B14</f>
        <v>148</v>
      </c>
      <c r="C38" s="231"/>
      <c r="D38" s="230">
        <f>D30+D22+D14</f>
        <v>148</v>
      </c>
      <c r="E38" s="231"/>
    </row>
    <row r="39" spans="1:5" ht="15" x14ac:dyDescent="0.2">
      <c r="A39" s="120" t="s">
        <v>36</v>
      </c>
      <c r="B39" s="232">
        <f>SUM(B36:C38)</f>
        <v>429</v>
      </c>
      <c r="C39" s="224"/>
      <c r="D39" s="232">
        <f>SUM(D36:E38)</f>
        <v>429</v>
      </c>
      <c r="E39" s="224"/>
    </row>
    <row r="40" spans="1:5" ht="20" thickBot="1" x14ac:dyDescent="0.25">
      <c r="A40" s="126" t="s">
        <v>35</v>
      </c>
      <c r="B40" s="233">
        <f>D39/B39</f>
        <v>1</v>
      </c>
      <c r="C40" s="234"/>
      <c r="D40" s="234"/>
      <c r="E40" s="235"/>
    </row>
  </sheetData>
  <customSheetViews>
    <customSheetView guid="{CDD3F255-3CE8-42D7-B459-C012689FCD63}" scale="75" showPageBreaks="1" printArea="1" view="pageBreakPreview">
      <selection activeCell="A6" sqref="A6:E6"/>
      <pageMargins left="0.98425196850393704" right="0.98425196850393704" top="0.98425196850393704" bottom="0.98425196850393704" header="0.51181102362204722" footer="0.51181102362204722"/>
      <printOptions horizontalCentered="1"/>
      <pageSetup paperSize="9" scale="68" firstPageNumber="0" fitToWidth="0" orientation="portrait" horizontalDpi="300" verticalDpi="300" r:id="rId1"/>
      <headerFooter alignWithMargins="0"/>
    </customSheetView>
    <customSheetView guid="{C07A9CE4-6367-4362-8BE4-09A634561B8B}" scale="75" showPageBreaks="1" printArea="1" view="pageBreakPreview">
      <selection activeCell="D12" sqref="D12:E12"/>
      <pageMargins left="0.98425196850393704" right="0.98425196850393704" top="0.98425196850393704" bottom="0.98425196850393704" header="0.51181102362204722" footer="0.51181102362204722"/>
      <printOptions horizontalCentered="1"/>
      <pageSetup paperSize="9" scale="68" firstPageNumber="0" fitToWidth="0" orientation="portrait" horizontalDpi="300" verticalDpi="300" r:id="rId2"/>
      <headerFooter alignWithMargins="0"/>
    </customSheetView>
    <customSheetView guid="{028B6015-292C-439F-980F-8F6B3A01ABF1}" scale="75" showPageBreaks="1" printArea="1" view="pageBreakPreview">
      <selection activeCell="D12" sqref="D12:E12"/>
      <pageMargins left="0.98425196850393704" right="0.98425196850393704" top="0.98425196850393704" bottom="0.98425196850393704" header="0.51181102362204722" footer="0.51181102362204722"/>
      <printOptions horizontalCentered="1"/>
      <pageSetup paperSize="9" scale="68" firstPageNumber="0" fitToWidth="0" orientation="portrait" horizontalDpi="300" verticalDpi="300" r:id="rId3"/>
      <headerFooter alignWithMargins="0"/>
    </customSheetView>
    <customSheetView guid="{2878BE6D-AA60-48A2-A013-24F9124EE786}" scale="75" showPageBreaks="1" printArea="1" view="pageBreakPreview">
      <selection activeCell="D12" sqref="D12:E12"/>
      <pageMargins left="0.98425196850393704" right="0.98425196850393704" top="0.98425196850393704" bottom="0.98425196850393704" header="0.51181102362204722" footer="0.51181102362204722"/>
      <printOptions horizontalCentered="1"/>
      <pageSetup paperSize="9" scale="68" firstPageNumber="0" fitToWidth="0" orientation="portrait" horizontalDpi="300" verticalDpi="300" r:id="rId4"/>
      <headerFooter alignWithMargins="0"/>
    </customSheetView>
    <customSheetView guid="{1431D3F1-223C-441D-A915-1A7135B40CDF}" scale="75" showPageBreaks="1" printArea="1" view="pageBreakPreview">
      <selection activeCell="A6" sqref="A6:E6"/>
      <pageMargins left="0.98425196850393704" right="0.98425196850393704" top="0.98425196850393704" bottom="0.98425196850393704" header="0.51181102362204722" footer="0.51181102362204722"/>
      <printOptions horizontalCentered="1"/>
      <pageSetup paperSize="9" scale="68" firstPageNumber="0" fitToWidth="0" orientation="portrait" horizontalDpi="300" verticalDpi="300" r:id="rId5"/>
      <headerFooter alignWithMargins="0"/>
    </customSheetView>
  </customSheetViews>
  <mergeCells count="57">
    <mergeCell ref="F17:I17"/>
    <mergeCell ref="A18:E18"/>
    <mergeCell ref="B19:C19"/>
    <mergeCell ref="D19:E19"/>
    <mergeCell ref="A1:E1"/>
    <mergeCell ref="A2:E2"/>
    <mergeCell ref="A3:E3"/>
    <mergeCell ref="A4:E4"/>
    <mergeCell ref="B15:C15"/>
    <mergeCell ref="D11:E11"/>
    <mergeCell ref="B12:C12"/>
    <mergeCell ref="D12:E12"/>
    <mergeCell ref="B13:C13"/>
    <mergeCell ref="D13:E13"/>
    <mergeCell ref="A5:E6"/>
    <mergeCell ref="B7:E7"/>
    <mergeCell ref="D27:E27"/>
    <mergeCell ref="B28:C28"/>
    <mergeCell ref="D28:E28"/>
    <mergeCell ref="B8:E8"/>
    <mergeCell ref="B9:E9"/>
    <mergeCell ref="A10:E10"/>
    <mergeCell ref="B11:C11"/>
    <mergeCell ref="B14:C14"/>
    <mergeCell ref="D14:E14"/>
    <mergeCell ref="D15:E15"/>
    <mergeCell ref="B16:E16"/>
    <mergeCell ref="B20:C20"/>
    <mergeCell ref="D20:E20"/>
    <mergeCell ref="B21:C21"/>
    <mergeCell ref="D21:E21"/>
    <mergeCell ref="B36:C36"/>
    <mergeCell ref="D36:E36"/>
    <mergeCell ref="B37:C37"/>
    <mergeCell ref="D37:E37"/>
    <mergeCell ref="B22:C22"/>
    <mergeCell ref="D22:E22"/>
    <mergeCell ref="B23:C23"/>
    <mergeCell ref="D23:E23"/>
    <mergeCell ref="B24:E24"/>
    <mergeCell ref="B30:C30"/>
    <mergeCell ref="B29:C29"/>
    <mergeCell ref="D29:E29"/>
    <mergeCell ref="D30:E30"/>
    <mergeCell ref="B31:C31"/>
    <mergeCell ref="A26:E26"/>
    <mergeCell ref="B27:C27"/>
    <mergeCell ref="D31:E31"/>
    <mergeCell ref="B32:E32"/>
    <mergeCell ref="A34:E34"/>
    <mergeCell ref="B35:C35"/>
    <mergeCell ref="D35:E35"/>
    <mergeCell ref="B38:C38"/>
    <mergeCell ref="D38:E38"/>
    <mergeCell ref="B39:C39"/>
    <mergeCell ref="D39:E39"/>
    <mergeCell ref="B40:E40"/>
  </mergeCells>
  <printOptions horizontalCentered="1"/>
  <pageMargins left="0.16" right="0.16" top="0.98425196850393704" bottom="0.98425196850393704" header="0.51181102362204722" footer="0.51181102362204722"/>
  <pageSetup paperSize="9" scale="68" firstPageNumber="0" fitToWidth="0" orientation="portrait" horizontalDpi="300" verticalDpi="300" r:id="rId6"/>
  <headerFooter alignWithMargins="0"/>
  <drawing r:id="rId7"/>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CARÁTULA</vt:lpstr>
      <vt:lpstr>GOBIERNO </vt:lpstr>
      <vt:lpstr>CONSULTA EXTERNA </vt:lpstr>
      <vt:lpstr>CALIDAD</vt:lpstr>
      <vt:lpstr>RESULTADO</vt:lpstr>
      <vt:lpstr>CALIDAD!Área_de_impresión</vt:lpstr>
      <vt:lpstr>CARÁTULA!Área_de_impresión</vt:lpstr>
      <vt:lpstr>'CONSULTA EXTERNA '!Área_de_impresión</vt:lpstr>
      <vt:lpstr>'GOBIERNO '!Área_de_impresión</vt:lpstr>
      <vt:lpstr>RESULTADO!Área_de_impresión</vt:lpstr>
      <vt:lpstr>CALIDAD!Títulos_a_imprimir</vt:lpstr>
      <vt:lpstr>'CONSULTA EXTERNA '!Títulos_a_imprimir</vt:lpstr>
      <vt:lpstr>'GOBIERNO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Castillo Carrion</dc:creator>
  <cp:lastModifiedBy>Microsoft Office User</cp:lastModifiedBy>
  <cp:revision>0</cp:revision>
  <cp:lastPrinted>2022-05-27T15:30:01Z</cp:lastPrinted>
  <dcterms:created xsi:type="dcterms:W3CDTF">2014-11-10T17:39:33Z</dcterms:created>
  <dcterms:modified xsi:type="dcterms:W3CDTF">2023-07-12T16:47:45Z</dcterms:modified>
</cp:coreProperties>
</file>